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Fs\みどり環境局\03環境管理課\100_生活環境保全条例\180_HP関係\020_HP更新\20251299_設置許可申請書、変更許可申請書、開始届出書のエクセル版を追加\設置許可、変更許可、開始届\"/>
    </mc:Choice>
  </mc:AlternateContent>
  <xr:revisionPtr revIDLastSave="0" documentId="13_ncr:1_{1A56BFF7-32D5-4046-98B9-B44CD2A00F68}" xr6:coauthVersionLast="47" xr6:coauthVersionMax="47" xr10:uidLastSave="{00000000-0000-0000-0000-000000000000}"/>
  <bookViews>
    <workbookView xWindow="-120" yWindow="-120" windowWidth="20730" windowHeight="11040" activeTab="2" xr2:uid="{7C4AE827-081D-46B3-9548-D371AA816F8A}"/>
  </bookViews>
  <sheets>
    <sheet name="申請書の構成について" sheetId="14" r:id="rId1"/>
    <sheet name="事前確認はエクセルで" sheetId="59" r:id="rId2"/>
    <sheet name="１号様式" sheetId="5" r:id="rId3"/>
    <sheet name="２号様式(1)" sheetId="38" r:id="rId4"/>
    <sheet name="2号様式(2)" sheetId="36" r:id="rId5"/>
    <sheet name="２号様式(3)" sheetId="39" r:id="rId6"/>
    <sheet name="3号様式" sheetId="35" r:id="rId7"/>
    <sheet name="細則１_排煙" sheetId="60" r:id="rId8"/>
    <sheet name="細則2_NOx(ﾎﾞｲﾗ）" sheetId="61" r:id="rId9"/>
    <sheet name="細則3_NOx(ﾀｰﾋﾞﾝ､ｴﾝｼﾞﾝ）" sheetId="62" r:id="rId10"/>
    <sheet name="細則3の2_炭化水素" sheetId="63" r:id="rId11"/>
    <sheet name="細則4_ばいじん" sheetId="64" r:id="rId12"/>
    <sheet name="細則4の2_焼却炉設備" sheetId="65" r:id="rId13"/>
    <sheet name="細則5_PM（１）" sheetId="66" r:id="rId14"/>
    <sheet name="細則5_PM（２）" sheetId="67" r:id="rId15"/>
    <sheet name="細則5_PM（３）" sheetId="68" r:id="rId16"/>
    <sheet name="細則5_PM（４）" sheetId="69" r:id="rId17"/>
    <sheet name="細則5_PM（５）" sheetId="70" r:id="rId18"/>
    <sheet name="細則6_粉じん" sheetId="71" r:id="rId19"/>
    <sheet name="細則7_悪臭" sheetId="72" r:id="rId20"/>
    <sheet name="細則8_排水量（1）" sheetId="73" r:id="rId21"/>
    <sheet name="細則8_排水量 (2)" sheetId="74" r:id="rId22"/>
    <sheet name="細則9_排水処理概要" sheetId="75" r:id="rId23"/>
    <sheet name="細則10_地下浸透対策" sheetId="76" r:id="rId24"/>
    <sheet name="細則11_騒音" sheetId="77" r:id="rId25"/>
    <sheet name="細則12_振動" sheetId="78" r:id="rId26"/>
  </sheets>
  <externalReferences>
    <externalReference r:id="rId27"/>
  </externalReferences>
  <definedNames>
    <definedName name="_xlnm.Print_Area" localSheetId="2">'１号様式'!$E$2:$Z$73</definedName>
    <definedName name="_xlnm.Print_Area" localSheetId="3">'２号様式(1)'!$C$2:$Z$28</definedName>
    <definedName name="_xlnm.Print_Area" localSheetId="4">'2号様式(2)'!$C$2:$Z$35</definedName>
    <definedName name="_xlnm.Print_Area" localSheetId="5">'２号様式(3)'!$H$2:$Z$24</definedName>
    <definedName name="_xlnm.Print_Area" localSheetId="6">'3号様式'!$S$2:$Z$34</definedName>
    <definedName name="_xlnm.Print_Area" localSheetId="7">細則１_排煙!$C$2:$Z$35</definedName>
    <definedName name="_xlnm.Print_Area" localSheetId="23">細則10_地下浸透対策!$D$2:$Z$32</definedName>
    <definedName name="_xlnm.Print_Area" localSheetId="24">細則11_騒音!$M$2:$Z$42</definedName>
    <definedName name="_xlnm.Print_Area" localSheetId="25">細則12_振動!$M$2:$Z$39</definedName>
    <definedName name="_xlnm.Print_Area" localSheetId="8">'細則2_NOx(ﾎﾞｲﾗ）'!$C$2:$Z$33</definedName>
    <definedName name="_xlnm.Print_Area" localSheetId="9">'細則3_NOx(ﾀｰﾋﾞﾝ､ｴﾝｼﾞﾝ）'!$C$2:$Z$32</definedName>
    <definedName name="_xlnm.Print_Area" localSheetId="10">細則3の2_炭化水素!$D$2:$Z$37</definedName>
    <definedName name="_xlnm.Print_Area" localSheetId="11">細則4_ばいじん!$C$2:$Z$33</definedName>
    <definedName name="_xlnm.Print_Area" localSheetId="12">細則4の2_焼却炉設備!$D$2:$Z$41</definedName>
    <definedName name="_xlnm.Print_Area" localSheetId="13">'細則5_PM（１）'!$V$2:$Z$42</definedName>
    <definedName name="_xlnm.Print_Area" localSheetId="14">'細則5_PM（２）'!$N$2:$Z$44</definedName>
    <definedName name="_xlnm.Print_Area" localSheetId="15">'細則5_PM（３）'!$P$2:$Z$42</definedName>
    <definedName name="_xlnm.Print_Area" localSheetId="16">'細則5_PM（４）'!$N$2:$Z$42</definedName>
    <definedName name="_xlnm.Print_Area" localSheetId="17">'細則5_PM（５）'!$N$2:$Z$43</definedName>
    <definedName name="_xlnm.Print_Area" localSheetId="18">細則6_粉じん!$D$2:$Z$37</definedName>
    <definedName name="_xlnm.Print_Area" localSheetId="19">細則7_悪臭!$D$2:$Z$33</definedName>
    <definedName name="_xlnm.Print_Area" localSheetId="21">'細則8_排水量 (2)'!$H$2:$Z$34</definedName>
    <definedName name="_xlnm.Print_Area" localSheetId="20">'細則8_排水量（1）'!$H$2:$Z$39</definedName>
    <definedName name="_xlnm.Print_Area" localSheetId="22">細則9_排水処理概要!$C$2:$Z$26</definedName>
    <definedName name="_xlnm.Print_Area" localSheetId="1">事前確認はエクセルで!$A$1:$AG$39</definedName>
    <definedName name="規制基準">[1]定義!$C$2:$E$14</definedName>
    <definedName name="建設材料等">[1]定義!$G$33:$G$75</definedName>
    <definedName name="時間帯">[1]定義!$C$1:$E$1</definedName>
    <definedName name="実測かどうか">[1]定義!$I$17:$I$18</definedName>
    <definedName name="特定施設">[1]定義!$B$17:$B$49</definedName>
    <definedName name="非常用かどうか">[1]定義!$K$17:$K$18</definedName>
    <definedName name="壁の材質">[1]定義!$E$17:$E$29</definedName>
    <definedName name="壁の材質と比重">[1]定義!$E$17:$F$29</definedName>
    <definedName name="用途地域">[1]定義!$B$2:$B$14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0" i="77" l="1"/>
  <c r="X40" i="77"/>
  <c r="R40" i="77"/>
  <c r="O40" i="77"/>
  <c r="AG37" i="78" a="1"/>
  <c r="AG37" i="78" l="1"/>
  <c r="U37" i="78" l="1"/>
  <c r="O37" i="78"/>
  <c r="AP513" i="36" l="1"/>
  <c r="AP512" i="36"/>
  <c r="AP511" i="36"/>
  <c r="AP510" i="36"/>
  <c r="AP509" i="36"/>
  <c r="AP508" i="36"/>
  <c r="AP507" i="36"/>
  <c r="AP506" i="36"/>
  <c r="AP505" i="36"/>
  <c r="AP504" i="36"/>
  <c r="AP503" i="36"/>
  <c r="AP502" i="36"/>
  <c r="AP501" i="36"/>
  <c r="AP500" i="36"/>
  <c r="AP499" i="36"/>
  <c r="AP498" i="36"/>
  <c r="AP497" i="36"/>
  <c r="AP496" i="36"/>
  <c r="AP495" i="36"/>
  <c r="AP494" i="36"/>
  <c r="AP493" i="36"/>
  <c r="AP492" i="36"/>
  <c r="AP491" i="36"/>
  <c r="AP490" i="36"/>
  <c r="AP489" i="36"/>
  <c r="AP488" i="36"/>
  <c r="AP487" i="36"/>
  <c r="AP486" i="36"/>
  <c r="AP485" i="36"/>
  <c r="AP484" i="36"/>
  <c r="AP483" i="36"/>
  <c r="AP482" i="36"/>
  <c r="AP481" i="36"/>
  <c r="AP480" i="36"/>
  <c r="AP479" i="36"/>
  <c r="AP478" i="36"/>
  <c r="AP477" i="36"/>
  <c r="AP476" i="36"/>
  <c r="AP475" i="36"/>
  <c r="AP474" i="36"/>
  <c r="AP473" i="36"/>
  <c r="AP472" i="36"/>
  <c r="AP471" i="36"/>
  <c r="AP470" i="36"/>
  <c r="AP469" i="36"/>
  <c r="AP468" i="36"/>
  <c r="AP467" i="36"/>
  <c r="AP466" i="36"/>
  <c r="AP465" i="36"/>
  <c r="AP464" i="36"/>
  <c r="AP463" i="36"/>
  <c r="AP462" i="36"/>
  <c r="AP461" i="36"/>
  <c r="AP460" i="36"/>
  <c r="AP459" i="36"/>
  <c r="AP458" i="36"/>
  <c r="AP457" i="36"/>
  <c r="AP456" i="36"/>
  <c r="AP455" i="36"/>
  <c r="AP454" i="36"/>
  <c r="AP453" i="36"/>
  <c r="AP452" i="36"/>
  <c r="AP451" i="36"/>
  <c r="AP450" i="36"/>
  <c r="AP449" i="36"/>
  <c r="AP448" i="36"/>
  <c r="AP447" i="36"/>
  <c r="AP446" i="36"/>
  <c r="AP445" i="36"/>
  <c r="AP444" i="36"/>
  <c r="AP443" i="36"/>
  <c r="AP442" i="36"/>
  <c r="AP441" i="36"/>
  <c r="AP440" i="36"/>
  <c r="AP439" i="36"/>
  <c r="AP438" i="36"/>
  <c r="AP437" i="36"/>
  <c r="AP436" i="36"/>
  <c r="AP435" i="36"/>
  <c r="AP434" i="36"/>
  <c r="AP433" i="36"/>
  <c r="AP432" i="36"/>
  <c r="AP431" i="36"/>
  <c r="AP430" i="36"/>
  <c r="AP429" i="36"/>
  <c r="AP428" i="36"/>
  <c r="AP427" i="36"/>
  <c r="AP426" i="36"/>
  <c r="AP425" i="36"/>
  <c r="AP424" i="36"/>
  <c r="AP423" i="36"/>
  <c r="AP422" i="36"/>
  <c r="AP421" i="36"/>
  <c r="AP420" i="36"/>
  <c r="AP419" i="36"/>
  <c r="AP418" i="36"/>
  <c r="AP417" i="36"/>
  <c r="AP416" i="36"/>
  <c r="AP415" i="36"/>
  <c r="AP414" i="36"/>
  <c r="AP413" i="36"/>
  <c r="AP412" i="36"/>
  <c r="AP411" i="36"/>
  <c r="AP410" i="36"/>
  <c r="AP409" i="36"/>
  <c r="AP408" i="36"/>
  <c r="AP407" i="36"/>
  <c r="AP406" i="36"/>
  <c r="AP405" i="36"/>
  <c r="AP404" i="36"/>
  <c r="AP403" i="36"/>
  <c r="AP402" i="36"/>
  <c r="AP401" i="36"/>
  <c r="AP400" i="36"/>
  <c r="AP399" i="36"/>
  <c r="AP398" i="36"/>
  <c r="AP397" i="36"/>
  <c r="AP396" i="36"/>
  <c r="AP395" i="36"/>
  <c r="AP394" i="36"/>
  <c r="AP393" i="36"/>
  <c r="AP392" i="36"/>
  <c r="AP391" i="36"/>
  <c r="AP390" i="36"/>
  <c r="AP389" i="36"/>
  <c r="AP388" i="36"/>
  <c r="AP387" i="36"/>
  <c r="AP386" i="36"/>
  <c r="AP385" i="36"/>
  <c r="AP384" i="36"/>
  <c r="AP383" i="36"/>
  <c r="AP382" i="36"/>
  <c r="AP381" i="36"/>
  <c r="AP380" i="36"/>
  <c r="AP379" i="36"/>
  <c r="AP378" i="36"/>
  <c r="AP377" i="36"/>
  <c r="AP376" i="36"/>
  <c r="AP375" i="36"/>
  <c r="AP374" i="36"/>
  <c r="AP373" i="36"/>
  <c r="AP372" i="36"/>
  <c r="AP371" i="36"/>
  <c r="AP370" i="36"/>
  <c r="AP369" i="36"/>
  <c r="AP368" i="36"/>
  <c r="AP367" i="36"/>
  <c r="AP366" i="36"/>
  <c r="AP365" i="36"/>
  <c r="AP364" i="36"/>
  <c r="AP363" i="36"/>
  <c r="AP362" i="36"/>
  <c r="AP361" i="36"/>
  <c r="AP360" i="36"/>
  <c r="AP359" i="36"/>
  <c r="AP358" i="36"/>
  <c r="AP357" i="36"/>
  <c r="AP356" i="36"/>
  <c r="AP355" i="36"/>
  <c r="AP354" i="36"/>
  <c r="AP353" i="36"/>
  <c r="AP352" i="36"/>
  <c r="AP351" i="36"/>
  <c r="AP350" i="36"/>
  <c r="AP349" i="36"/>
  <c r="AP348" i="36"/>
  <c r="AP347" i="36"/>
  <c r="AP346" i="36"/>
  <c r="AP345" i="36"/>
  <c r="AP344" i="36"/>
  <c r="AP343" i="36"/>
  <c r="AP342" i="36"/>
  <c r="AP341" i="36"/>
  <c r="AP340" i="36"/>
  <c r="AP339" i="36"/>
  <c r="AP338" i="36"/>
  <c r="AP337" i="36"/>
  <c r="AP336" i="36"/>
  <c r="AP335" i="36"/>
  <c r="AP334" i="36"/>
  <c r="AP333" i="36"/>
  <c r="AP332" i="36"/>
  <c r="AP331" i="36"/>
  <c r="AP330" i="36"/>
  <c r="AP329" i="36"/>
  <c r="AP328" i="36"/>
  <c r="AP327" i="36"/>
  <c r="AP326" i="36"/>
  <c r="AP325" i="36"/>
  <c r="AP324" i="36"/>
  <c r="AP323" i="36"/>
  <c r="AP322" i="36"/>
  <c r="AP321" i="36"/>
  <c r="AP320" i="36"/>
  <c r="AP319" i="36"/>
  <c r="AP318" i="36"/>
  <c r="AP317" i="36"/>
  <c r="AP316" i="36"/>
  <c r="AP315" i="36"/>
  <c r="AP314" i="36"/>
  <c r="AP313" i="36"/>
  <c r="AP312" i="36"/>
  <c r="AP311" i="36"/>
  <c r="AP310" i="36"/>
  <c r="AP309" i="36"/>
  <c r="AP308" i="36"/>
  <c r="AP307" i="36"/>
  <c r="AP306" i="36"/>
  <c r="AP305" i="36"/>
  <c r="AP304" i="36"/>
  <c r="AP303" i="36"/>
  <c r="AP302" i="36"/>
  <c r="AP301" i="36"/>
  <c r="AP300" i="36"/>
  <c r="AP299" i="36"/>
  <c r="AP298" i="36"/>
  <c r="AP297" i="36"/>
  <c r="AP296" i="36"/>
  <c r="AP295" i="36"/>
  <c r="AP294" i="36"/>
  <c r="AP293" i="36"/>
  <c r="AP292" i="36"/>
  <c r="AP291" i="36"/>
  <c r="AP290" i="36"/>
  <c r="AP289" i="36"/>
  <c r="AP288" i="36"/>
  <c r="AP287" i="36"/>
  <c r="AP286" i="36"/>
  <c r="AP285" i="36"/>
  <c r="AP284" i="36"/>
  <c r="AP283" i="36"/>
  <c r="AP282" i="36"/>
  <c r="AP281" i="36"/>
  <c r="AP280" i="36"/>
  <c r="AP279" i="36"/>
  <c r="AP278" i="36"/>
  <c r="AP277" i="36"/>
  <c r="AP276" i="36"/>
  <c r="AP275" i="36"/>
  <c r="AP274" i="36"/>
  <c r="AP273" i="36"/>
  <c r="AP272" i="36"/>
  <c r="AP271" i="36"/>
  <c r="AP270" i="36"/>
  <c r="AP269" i="36"/>
  <c r="AP268" i="36"/>
  <c r="AP267" i="36"/>
  <c r="AP266" i="36"/>
  <c r="AP265" i="36"/>
  <c r="AP264" i="36"/>
  <c r="AP263" i="36"/>
  <c r="AP262" i="36"/>
  <c r="AP261" i="36"/>
  <c r="AP260" i="36"/>
  <c r="AP259" i="36"/>
  <c r="AP258" i="36"/>
  <c r="AP257" i="36"/>
  <c r="AP256" i="36"/>
  <c r="AP255" i="36"/>
  <c r="AP254" i="36"/>
  <c r="AP253" i="36"/>
  <c r="AP252" i="36"/>
  <c r="AP251" i="36"/>
  <c r="AP250" i="36"/>
  <c r="AP249" i="36"/>
  <c r="AP248" i="36"/>
  <c r="AP247" i="36"/>
  <c r="AP246" i="36"/>
  <c r="AP245" i="36"/>
  <c r="AP244" i="36"/>
  <c r="AP243" i="36"/>
  <c r="AP242" i="36"/>
  <c r="AP241" i="36"/>
  <c r="AP240" i="36"/>
  <c r="AP239" i="36"/>
  <c r="AP238" i="36"/>
  <c r="AP237" i="36"/>
  <c r="AP236" i="36"/>
  <c r="AP235" i="36"/>
  <c r="AP234" i="36"/>
  <c r="AP233" i="36"/>
  <c r="AP232" i="36"/>
  <c r="AP231" i="36"/>
  <c r="AP230" i="36"/>
  <c r="AP229" i="36"/>
  <c r="AP228" i="36"/>
  <c r="AP227" i="36"/>
  <c r="AP226" i="36"/>
  <c r="AP225" i="36"/>
  <c r="AP224" i="36"/>
  <c r="AP223" i="36"/>
  <c r="AP222" i="36"/>
  <c r="AP221" i="36"/>
  <c r="AP220" i="36"/>
  <c r="AP219" i="36"/>
  <c r="AP218" i="36"/>
  <c r="AP217" i="36"/>
  <c r="AP216" i="36"/>
  <c r="AP215" i="36"/>
  <c r="AP214" i="36"/>
  <c r="AP213" i="36"/>
  <c r="AP212" i="36"/>
  <c r="AP211" i="36"/>
  <c r="AP210" i="36"/>
  <c r="AP209" i="36"/>
  <c r="AP208" i="36"/>
  <c r="AP207" i="36"/>
  <c r="AP206" i="36"/>
  <c r="AP205" i="36"/>
  <c r="AP204" i="36"/>
  <c r="AP203" i="36"/>
  <c r="AP202" i="36"/>
  <c r="AP201" i="36"/>
  <c r="AP200" i="36"/>
  <c r="AP199" i="36"/>
  <c r="AP198" i="36"/>
  <c r="AP197" i="36"/>
  <c r="AP196" i="36"/>
  <c r="AP195" i="36"/>
  <c r="AP194" i="36"/>
  <c r="AP193" i="36"/>
  <c r="AP192" i="36"/>
  <c r="AP191" i="36"/>
  <c r="AP190" i="36"/>
  <c r="AP189" i="36"/>
  <c r="AP188" i="36"/>
  <c r="AP187" i="36"/>
  <c r="AP186" i="36"/>
  <c r="AP185" i="36"/>
  <c r="AP184" i="36"/>
  <c r="AP183" i="36"/>
  <c r="AP182" i="36"/>
  <c r="AP181" i="36"/>
  <c r="AP180" i="36"/>
  <c r="AP179" i="36"/>
  <c r="AP178" i="36"/>
  <c r="AP177" i="36"/>
  <c r="AP176" i="36"/>
  <c r="AP175" i="36"/>
  <c r="AP174" i="36"/>
  <c r="AP173" i="36"/>
  <c r="AP172" i="36"/>
  <c r="AP171" i="36"/>
  <c r="AP170" i="36"/>
  <c r="AP169" i="36"/>
  <c r="AP168" i="36"/>
  <c r="AP167" i="36"/>
  <c r="AP166" i="36"/>
  <c r="AP165" i="36"/>
  <c r="AP164" i="36"/>
  <c r="AP163" i="36"/>
  <c r="AP162" i="36"/>
  <c r="AP161" i="36"/>
  <c r="AP160" i="36"/>
  <c r="AP159" i="36"/>
  <c r="AP158" i="36"/>
  <c r="AP157" i="36"/>
  <c r="AP156" i="36"/>
  <c r="AP155" i="36"/>
  <c r="AP154" i="36"/>
  <c r="AP153" i="36"/>
  <c r="AP152" i="36"/>
  <c r="AP151" i="36"/>
  <c r="AP150" i="36"/>
  <c r="AP149" i="36"/>
  <c r="AP148" i="36"/>
  <c r="AP147" i="36"/>
  <c r="AP146" i="36"/>
  <c r="AP145" i="36"/>
  <c r="AP144" i="36"/>
  <c r="AP143" i="36"/>
  <c r="AP142" i="36"/>
  <c r="AP141" i="36"/>
  <c r="AP140" i="36"/>
  <c r="AP139" i="36"/>
  <c r="AP138" i="36"/>
  <c r="AP137" i="36"/>
  <c r="AP136" i="36"/>
  <c r="AP135" i="36"/>
  <c r="AP134" i="36"/>
  <c r="AP133" i="36"/>
  <c r="AP132" i="36"/>
  <c r="AP131" i="36"/>
  <c r="AP130" i="36"/>
  <c r="AP129" i="36"/>
  <c r="AP128" i="36"/>
  <c r="AP127" i="36"/>
  <c r="AP126" i="36"/>
  <c r="AP125" i="36"/>
  <c r="AP124" i="36"/>
  <c r="AP123" i="36"/>
  <c r="AP122" i="36"/>
  <c r="AP121" i="36"/>
  <c r="AP120" i="36"/>
  <c r="AP119" i="36"/>
  <c r="AP118" i="36"/>
  <c r="AP117" i="36"/>
  <c r="AP116" i="36"/>
  <c r="AP115" i="36"/>
  <c r="AP114" i="36"/>
  <c r="AP113" i="36"/>
  <c r="AP112" i="36"/>
  <c r="AP111" i="36"/>
  <c r="AP110" i="36"/>
  <c r="AP109" i="36"/>
  <c r="AP108" i="36"/>
  <c r="AP107" i="36"/>
  <c r="AP106" i="36"/>
  <c r="AP105" i="36"/>
  <c r="AP104" i="36"/>
  <c r="AP103" i="36"/>
  <c r="AP102" i="36"/>
  <c r="AP101" i="36"/>
  <c r="AP100" i="36"/>
  <c r="AP99" i="36"/>
  <c r="AP98" i="36"/>
  <c r="AP97" i="36"/>
  <c r="AP96" i="36"/>
  <c r="AP95" i="36"/>
  <c r="AP94" i="36"/>
  <c r="AP93" i="36"/>
  <c r="AP92" i="36"/>
  <c r="AP91" i="36"/>
  <c r="AP90" i="36"/>
  <c r="AP89" i="36"/>
  <c r="AP88" i="36"/>
  <c r="AP87" i="36"/>
  <c r="AP86" i="36"/>
  <c r="AP85" i="36"/>
  <c r="AP84" i="36"/>
  <c r="AP83" i="36"/>
  <c r="AP82" i="36"/>
  <c r="AP81" i="36"/>
  <c r="AP80" i="36"/>
  <c r="AP79" i="36"/>
  <c r="AP78" i="36"/>
  <c r="AP77" i="36"/>
  <c r="AP76" i="36"/>
  <c r="AP75" i="36"/>
  <c r="AP74" i="36"/>
  <c r="AP73" i="36"/>
  <c r="AP72" i="36"/>
  <c r="AP71" i="36"/>
  <c r="AP70" i="36"/>
  <c r="AP69" i="36"/>
  <c r="AP68" i="36"/>
  <c r="AP67" i="36"/>
  <c r="AP66" i="36"/>
  <c r="AP65" i="36"/>
  <c r="AP64" i="36"/>
  <c r="AP63" i="36"/>
  <c r="AP62" i="36"/>
  <c r="AP61" i="36"/>
  <c r="AP60" i="36"/>
  <c r="AP59" i="36"/>
  <c r="AP58" i="36"/>
  <c r="AP57" i="36"/>
  <c r="AP56" i="36"/>
  <c r="AP55" i="36"/>
  <c r="AP54" i="36"/>
  <c r="AP53" i="36"/>
  <c r="AP52" i="36"/>
  <c r="AP51" i="36"/>
  <c r="AP50" i="36"/>
  <c r="AP49" i="36"/>
  <c r="AP48" i="36"/>
  <c r="AP47" i="36"/>
  <c r="AP46" i="36"/>
  <c r="AP45" i="36"/>
  <c r="AP44" i="36"/>
  <c r="AP43" i="36"/>
  <c r="AP42" i="36"/>
  <c r="AP41" i="36"/>
  <c r="AP40" i="36"/>
  <c r="AP39" i="36"/>
  <c r="A28" i="35" l="1"/>
  <c r="A27" i="35"/>
  <c r="A26" i="35"/>
  <c r="A25" i="35"/>
  <c r="A24" i="35"/>
  <c r="A23" i="35"/>
  <c r="A22" i="35"/>
  <c r="A21" i="35"/>
  <c r="A20" i="35"/>
  <c r="A19" i="35"/>
  <c r="A18" i="35"/>
  <c r="A17" i="35"/>
  <c r="A16" i="35"/>
  <c r="A15" i="35"/>
  <c r="AR1" i="5"/>
  <c r="V7" i="5"/>
  <c r="AT1" i="5"/>
  <c r="AS1" i="5"/>
  <c r="Q13" i="5" l="1"/>
  <c r="Q11" i="5" l="1"/>
  <c r="Q9" i="5"/>
  <c r="AK28" i="35"/>
  <c r="AK27" i="35"/>
  <c r="AK26" i="35"/>
  <c r="AK25" i="35"/>
  <c r="AK24" i="35"/>
  <c r="AK23" i="35"/>
  <c r="AK22" i="35"/>
  <c r="AK21" i="35"/>
  <c r="AK20" i="35"/>
  <c r="AK19" i="35"/>
  <c r="AK18" i="35"/>
  <c r="AK17" i="35"/>
  <c r="AK16" i="35"/>
  <c r="AK15" i="35"/>
  <c r="AO65" i="5" l="1"/>
  <c r="AO64" i="5"/>
  <c r="AO63" i="5"/>
  <c r="Y29" i="5" l="1"/>
  <c r="Y31" i="5"/>
  <c r="Y33" i="5"/>
  <c r="Y35" i="5"/>
  <c r="Y37" i="5"/>
  <c r="Y27" i="5"/>
  <c r="AY38" i="5"/>
  <c r="I37" i="5" s="1"/>
  <c r="AY36" i="5"/>
  <c r="I35" i="5" s="1"/>
  <c r="AY34" i="5"/>
  <c r="I33" i="5" s="1"/>
  <c r="AY32" i="5"/>
  <c r="I31" i="5" s="1"/>
  <c r="AY30" i="5"/>
  <c r="I29" i="5" s="1"/>
  <c r="AY28" i="5"/>
  <c r="I27" i="5" s="1"/>
  <c r="AX28" i="5"/>
  <c r="T27" i="5" s="1"/>
  <c r="AX38" i="5" l="1"/>
  <c r="T37" i="5" s="1"/>
  <c r="AX36" i="5"/>
  <c r="T35" i="5" s="1"/>
  <c r="AX34" i="5"/>
  <c r="T33" i="5" s="1"/>
  <c r="AX32" i="5"/>
  <c r="T31" i="5" s="1"/>
  <c r="AX30" i="5"/>
  <c r="T29" i="5" s="1"/>
  <c r="AW37" i="5"/>
  <c r="AY37" i="5" s="1"/>
  <c r="AZ37" i="5" s="1"/>
  <c r="AV37" i="5"/>
  <c r="AU37" i="5"/>
  <c r="AU38" i="5" s="1"/>
  <c r="G37" i="5" s="1"/>
  <c r="AW35" i="5"/>
  <c r="AY35" i="5" s="1"/>
  <c r="AZ35" i="5" s="1"/>
  <c r="AV35" i="5"/>
  <c r="AU35" i="5"/>
  <c r="AU36" i="5" s="1"/>
  <c r="G35" i="5" s="1"/>
  <c r="AW33" i="5"/>
  <c r="AY33" i="5" s="1"/>
  <c r="AZ33" i="5" s="1"/>
  <c r="AV33" i="5"/>
  <c r="AU33" i="5"/>
  <c r="AU34" i="5" s="1"/>
  <c r="G33" i="5" s="1"/>
  <c r="AW31" i="5"/>
  <c r="AY31" i="5" s="1"/>
  <c r="AZ31" i="5" s="1"/>
  <c r="AV31" i="5"/>
  <c r="AU31" i="5"/>
  <c r="AU32" i="5" s="1"/>
  <c r="G31" i="5" s="1"/>
  <c r="AW29" i="5"/>
  <c r="AY29" i="5" s="1"/>
  <c r="AZ29" i="5" s="1"/>
  <c r="AV29" i="5"/>
  <c r="AV30" i="5" s="1"/>
  <c r="N29" i="5" s="1"/>
  <c r="AU29" i="5"/>
  <c r="AU30" i="5" s="1"/>
  <c r="G29" i="5" s="1"/>
  <c r="AW27" i="5"/>
  <c r="AY27" i="5" s="1"/>
  <c r="AZ27" i="5" s="1"/>
  <c r="AV27" i="5"/>
  <c r="AX27" i="5" s="1"/>
  <c r="AU27" i="5"/>
  <c r="AU28" i="5" s="1"/>
  <c r="G27" i="5" s="1"/>
  <c r="AV32" i="5" l="1"/>
  <c r="N31" i="5" s="1"/>
  <c r="AV34" i="5"/>
  <c r="N33" i="5" s="1"/>
  <c r="AV36" i="5"/>
  <c r="N35" i="5" s="1"/>
  <c r="AV38" i="5"/>
  <c r="N37" i="5" s="1"/>
  <c r="AX37" i="5"/>
  <c r="AW38" i="5" s="1"/>
  <c r="Q37" i="5" s="1"/>
  <c r="AX35" i="5"/>
  <c r="AW36" i="5" s="1"/>
  <c r="Q35" i="5" s="1"/>
  <c r="AX33" i="5"/>
  <c r="AW34" i="5" s="1"/>
  <c r="Q33" i="5" s="1"/>
  <c r="AX31" i="5"/>
  <c r="AW32" i="5" s="1"/>
  <c r="Q31" i="5" s="1"/>
  <c r="AX29" i="5"/>
  <c r="AW30" i="5" s="1"/>
  <c r="Q29" i="5" s="1"/>
  <c r="AW28" i="5"/>
  <c r="Q27" i="5" s="1"/>
  <c r="AV28" i="5"/>
  <c r="N27" i="5" s="1"/>
  <c r="BE30" i="5" l="1"/>
  <c r="N63" i="5" l="1"/>
  <c r="AN66" i="5"/>
  <c r="AM55" i="5" l="1"/>
  <c r="N62" i="5"/>
  <c r="N61" i="5"/>
  <c r="N60" i="5"/>
  <c r="W59" i="5" l="1"/>
  <c r="O59" i="5" l="1"/>
  <c r="O58" i="5"/>
  <c r="K5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P8" authorId="0" shapeId="0" xr:uid="{216ED444-8575-404A-8C97-97DFE3898D78}">
      <text>
        <r>
          <rPr>
            <sz val="12"/>
            <color indexed="81"/>
            <rFont val="MS P ゴシック"/>
            <family val="3"/>
            <charset val="128"/>
          </rPr>
          <t>セル内で改行する場合は、
「ALT」を押しながら「ENTER」</t>
        </r>
        <r>
          <rPr>
            <b/>
            <sz val="12"/>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R6" authorId="0" shapeId="0" xr:uid="{33192A4D-EB45-40A6-A11B-D517152891F2}">
      <text>
        <r>
          <rPr>
            <sz val="11"/>
            <color indexed="81"/>
            <rFont val="MS P ゴシック"/>
            <family val="3"/>
            <charset val="128"/>
          </rPr>
          <t>セル内で改行する場合は、
「ALT」を押しながら「ENTER」</t>
        </r>
        <r>
          <rPr>
            <sz val="9"/>
            <color indexed="81"/>
            <rFont val="MS P 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<sst xmlns="http://schemas.openxmlformats.org/spreadsheetml/2006/main" count="5554" uniqueCount="2661">
  <si>
    <t>（法人名）</t>
    <rPh sb="1" eb="3">
      <t>ホウジン</t>
    </rPh>
    <rPh sb="3" eb="4">
      <t>メイ</t>
    </rPh>
    <phoneticPr fontId="2"/>
  </si>
  <si>
    <t>（役職）</t>
    <rPh sb="1" eb="3">
      <t>ヤクショク</t>
    </rPh>
    <phoneticPr fontId="2"/>
  </si>
  <si>
    <t>R7</t>
  </si>
  <si>
    <t>R8</t>
  </si>
  <si>
    <t>R9</t>
  </si>
  <si>
    <t>R10</t>
  </si>
  <si>
    <t>R11</t>
  </si>
  <si>
    <t>R12</t>
  </si>
  <si>
    <t>R13</t>
  </si>
  <si>
    <t>R14</t>
  </si>
  <si>
    <t>R15</t>
  </si>
  <si>
    <t>R16</t>
  </si>
  <si>
    <t>R17</t>
  </si>
  <si>
    <t>R18</t>
  </si>
  <si>
    <t>R19</t>
  </si>
  <si>
    <t>R20</t>
  </si>
  <si>
    <t>①</t>
    <phoneticPr fontId="2"/>
  </si>
  <si>
    <t>②</t>
    <phoneticPr fontId="2"/>
  </si>
  <si>
    <t>（氏名）</t>
    <rPh sb="1" eb="3">
      <t>シメイ</t>
    </rPh>
    <phoneticPr fontId="2"/>
  </si>
  <si>
    <t>提出日</t>
    <rPh sb="0" eb="3">
      <t>テイシュツビ</t>
    </rPh>
    <phoneticPr fontId="2"/>
  </si>
  <si>
    <t>届出者</t>
    <rPh sb="0" eb="3">
      <t>トドケデシャ</t>
    </rPh>
    <phoneticPr fontId="2"/>
  </si>
  <si>
    <t>横浜市長</t>
    <phoneticPr fontId="2"/>
  </si>
  <si>
    <t>③</t>
    <phoneticPr fontId="2"/>
  </si>
  <si>
    <t>住　所</t>
    <phoneticPr fontId="2"/>
  </si>
  <si>
    <t>氏　名</t>
    <rPh sb="0" eb="1">
      <t>シ</t>
    </rPh>
    <rPh sb="2" eb="3">
      <t>ナ</t>
    </rPh>
    <phoneticPr fontId="2"/>
  </si>
  <si>
    <t>（住所）</t>
    <rPh sb="1" eb="3">
      <t>ジュウショ</t>
    </rPh>
    <phoneticPr fontId="2"/>
  </si>
  <si>
    <t>□</t>
  </si>
  <si>
    <t>指定事業所の名称等</t>
    <rPh sb="0" eb="5">
      <t>シテイジギョウショ</t>
    </rPh>
    <rPh sb="6" eb="9">
      <t>メイショウトウ</t>
    </rPh>
    <phoneticPr fontId="2"/>
  </si>
  <si>
    <t>（Ａ４）</t>
    <phoneticPr fontId="2"/>
  </si>
  <si>
    <t xml:space="preserve"> yyyy/mm/dd</t>
    <phoneticPr fontId="2"/>
  </si>
  <si>
    <t>その他（　　　　　　　　　　　　　　　　　　　　　　）</t>
    <phoneticPr fontId="2"/>
  </si>
  <si>
    <t>（注意）</t>
    <rPh sb="1" eb="3">
      <t>チュウイ</t>
    </rPh>
    <phoneticPr fontId="2"/>
  </si>
  <si>
    <t>担当者氏名</t>
    <phoneticPr fontId="2"/>
  </si>
  <si>
    <t>電話番号</t>
    <phoneticPr fontId="2"/>
  </si>
  <si>
    <t>(内線）</t>
    <rPh sb="1" eb="3">
      <t>ナイセン</t>
    </rPh>
    <phoneticPr fontId="2"/>
  </si>
  <si>
    <t>連　絡　先</t>
    <rPh sb="0" eb="1">
      <t>レン</t>
    </rPh>
    <rPh sb="2" eb="3">
      <t>ラク</t>
    </rPh>
    <rPh sb="4" eb="5">
      <t>サキ</t>
    </rPh>
    <phoneticPr fontId="2"/>
  </si>
  <si>
    <t>連絡先</t>
    <rPh sb="0" eb="3">
      <t>レンラクサキ</t>
    </rPh>
    <phoneticPr fontId="2"/>
  </si>
  <si>
    <t>添 付 書 類</t>
    <rPh sb="0" eb="1">
      <t>テン</t>
    </rPh>
    <rPh sb="2" eb="3">
      <t>ツキ</t>
    </rPh>
    <rPh sb="4" eb="5">
      <t>ショ</t>
    </rPh>
    <rPh sb="6" eb="7">
      <t>タグイ</t>
    </rPh>
    <phoneticPr fontId="2"/>
  </si>
  <si>
    <t>環境管理課　条例担当
　　　　　　　/ 045-671-2733</t>
    <rPh sb="6" eb="8">
      <t>ジョウレイ</t>
    </rPh>
    <rPh sb="8" eb="10">
      <t>タントウ</t>
    </rPh>
    <phoneticPr fontId="2"/>
  </si>
  <si>
    <t>mk-shiteijigyosho@city.yokohama.lg.jp</t>
  </si>
  <si>
    <t>電子申請システムはこちら</t>
    <rPh sb="0" eb="2">
      <t>デンシ</t>
    </rPh>
    <rPh sb="2" eb="4">
      <t>シンセイ</t>
    </rPh>
    <phoneticPr fontId="2"/>
  </si>
  <si>
    <r>
      <t>Excel形式から</t>
    </r>
    <r>
      <rPr>
        <b/>
        <sz val="16"/>
        <color rgb="FFFF0000"/>
        <rFont val="游ゴシック"/>
        <family val="3"/>
        <charset val="128"/>
        <scheme val="minor"/>
      </rPr>
      <t>PDF形式に変換</t>
    </r>
    <r>
      <rPr>
        <sz val="16"/>
        <rFont val="游ゴシック"/>
        <family val="3"/>
        <charset val="128"/>
        <scheme val="minor"/>
      </rPr>
      <t>して、電子申請システムでアップロードしてください。</t>
    </r>
    <rPh sb="5" eb="7">
      <t>ケイシキ</t>
    </rPh>
    <rPh sb="12" eb="14">
      <t>ケイシキ</t>
    </rPh>
    <rPh sb="15" eb="17">
      <t>ヘンカン</t>
    </rPh>
    <phoneticPr fontId="2"/>
  </si>
  <si>
    <t>提出</t>
    <rPh sb="0" eb="2">
      <t>テイシュツ</t>
    </rPh>
    <phoneticPr fontId="2"/>
  </si>
  <si>
    <t>大気汚染防止法</t>
    <phoneticPr fontId="2"/>
  </si>
  <si>
    <t>水質汚濁防止法</t>
    <phoneticPr fontId="2"/>
  </si>
  <si>
    <t>騒音規制法</t>
    <phoneticPr fontId="2"/>
  </si>
  <si>
    <t>振動規制法</t>
    <phoneticPr fontId="2"/>
  </si>
  <si>
    <t>ダイオキシン類対策特別措置法</t>
    <phoneticPr fontId="2"/>
  </si>
  <si>
    <t>下水道法</t>
    <phoneticPr fontId="2"/>
  </si>
  <si>
    <t>廃棄物の処理及び清掃に関する法律</t>
    <phoneticPr fontId="2"/>
  </si>
  <si>
    <t>その他（　　　　　　　　）</t>
    <phoneticPr fontId="2"/>
  </si>
  <si>
    <t>　　年　 月 　日</t>
    <phoneticPr fontId="2"/>
  </si>
  <si>
    <t>住　　所</t>
    <rPh sb="0" eb="1">
      <t>ジュウ</t>
    </rPh>
    <rPh sb="3" eb="4">
      <t>ショ</t>
    </rPh>
    <phoneticPr fontId="2"/>
  </si>
  <si>
    <t>申請者住所と同じ</t>
    <phoneticPr fontId="2"/>
  </si>
  <si>
    <t>指定事業所所在地と同じ</t>
    <phoneticPr fontId="2"/>
  </si>
  <si>
    <t>その他</t>
    <phoneticPr fontId="2"/>
  </si>
  <si>
    <t>（</t>
    <phoneticPr fontId="2"/>
  </si>
  <si>
    <t>）</t>
    <phoneticPr fontId="2"/>
  </si>
  <si>
    <t>（内線）</t>
    <phoneticPr fontId="2"/>
  </si>
  <si>
    <t>法人名</t>
    <phoneticPr fontId="2"/>
  </si>
  <si>
    <t>部署名</t>
    <phoneticPr fontId="2"/>
  </si>
  <si>
    <t>氏名</t>
    <phoneticPr fontId="2"/>
  </si>
  <si>
    <t>　　担当者の所在（普段の居場所）</t>
    <rPh sb="2" eb="5">
      <t>タントウシャ</t>
    </rPh>
    <rPh sb="6" eb="8">
      <t>ショザイ</t>
    </rPh>
    <rPh sb="9" eb="11">
      <t>フダン</t>
    </rPh>
    <rPh sb="12" eb="15">
      <t>イバショ</t>
    </rPh>
    <phoneticPr fontId="2"/>
  </si>
  <si>
    <t xml:space="preserve">イ 　 </t>
    <phoneticPr fontId="2"/>
  </si>
  <si>
    <r>
      <t>該当する枠内に「1」を入力してください</t>
    </r>
    <r>
      <rPr>
        <b/>
        <sz val="14"/>
        <color rgb="FFC40000"/>
        <rFont val="游ゴシック"/>
        <family val="3"/>
        <charset val="128"/>
        <scheme val="minor"/>
      </rPr>
      <t>⇒</t>
    </r>
    <rPh sb="0" eb="2">
      <t>ガイトウ</t>
    </rPh>
    <rPh sb="4" eb="6">
      <t>ワクナイ</t>
    </rPh>
    <rPh sb="11" eb="13">
      <t>ニュウリョク</t>
    </rPh>
    <phoneticPr fontId="2"/>
  </si>
  <si>
    <t>（３）</t>
    <phoneticPr fontId="2"/>
  </si>
  <si>
    <t>01-(1)-(1) 石油製品の製造の作業＿加熱炉</t>
  </si>
  <si>
    <t>01-(1)-(2) 石油製品の製造の作業＿流動接触分解施設に係る触媒再生塔</t>
  </si>
  <si>
    <t>01-(1)-(3) 石油製品の製造の作業＿硫黄回収施設に係る燃焼炉</t>
  </si>
  <si>
    <t>01-(1)-(4) 石油製品の製造の作業＿洗浄施設</t>
  </si>
  <si>
    <t>01-(1)-(5) 石油製品の製造の作業＿脱塩施設</t>
  </si>
  <si>
    <t>01-(1)-(6) 石油製品の製造の作業＿蒸留施設</t>
  </si>
  <si>
    <t>02-(1)-(1) 石油化学基礎製品の製造の作業＿加熱炉</t>
  </si>
  <si>
    <t>02-(1)-(2) 石油化学基礎製品の製造の作業＿反応施設</t>
  </si>
  <si>
    <t>02-(1)-(3) 石油化学基礎製品の製造の作業＿洗浄施設</t>
  </si>
  <si>
    <t>02-(1)-(4) 石油化学基礎製品の製造の作業＿分離施設</t>
  </si>
  <si>
    <t>02-(1)-(5) 石油化学基礎製品の製造の作業＿蒸留施設</t>
  </si>
  <si>
    <t>03-(1)-(1) 潤滑油又はグリースの製造の作業＿反応施設</t>
  </si>
  <si>
    <t>03-(1)-(2) 潤滑油又はグリースの製造の作業＿混合施設</t>
  </si>
  <si>
    <t>04-(1)-(1) 合成樹脂の製造の作業＿反応施設</t>
  </si>
  <si>
    <t>04-(1)-(2) 合成樹脂の製造の作業＿洗浄施設</t>
  </si>
  <si>
    <t>04-(1)-(3) 合成樹脂の製造の作業＿分離施設</t>
  </si>
  <si>
    <t>04-(1)-(4) 合成樹脂の製造の作業＿蒸留施設</t>
  </si>
  <si>
    <t>05-(1)-(1) 合成ゴムの製造の作業＿反応施設</t>
  </si>
  <si>
    <t>05-(1)-(2) 合成ゴムの製造の作業＿洗浄施設</t>
  </si>
  <si>
    <t>05-(1)-(3) 合成ゴムの製造の作業＿濃縮施設</t>
  </si>
  <si>
    <t>05-(1)-(4) 合成ゴムの製造の作業＿分離施設</t>
  </si>
  <si>
    <t>05-(1)-(5) 合成ゴムの製造の作業＿蒸留施設</t>
  </si>
  <si>
    <t>06-(1)-(1) 合成染料、有機顔料、塗料又は印刷インキの製造の作業＿反応施設</t>
  </si>
  <si>
    <t>06-(1)-(2) 合成染料、有機顔料、塗料又は印刷インキの製造の作業＿混合施設</t>
  </si>
  <si>
    <t>06-(1)-(3) 合成染料、有機顔料、塗料又は印刷インキの製造の作業＿洗浄施設</t>
  </si>
  <si>
    <t>06-(1)-(4) 合成染料、有機顔料、塗料又は印刷インキの製造の作業＿分離施設</t>
  </si>
  <si>
    <t>06-(1)-(5) 合成染料、有機顔料、塗料又は印刷インキの製造の作業＿充填施設</t>
  </si>
  <si>
    <t>07-(1)-(1) 界面活性剤、合成洗剤、石けん又は油脂加工製品の製造の作業＿反応施設</t>
  </si>
  <si>
    <t>07-(1)-(2) 界面活性剤、合成洗剤、石けん又は油脂加工製品の製造の作業＿蒸留施設</t>
  </si>
  <si>
    <t>07-(1)-(3) 界面活性剤、合成洗剤、石けん又は油脂加工製品の製造の作業＿精製施設</t>
  </si>
  <si>
    <t>07-(1)-(4) 界面活性剤、合成洗剤、石けん又は油脂加工製品の製造の作業＿塩析施設</t>
  </si>
  <si>
    <t>07-(1)-(5) 界面活性剤、合成洗剤、石けん又は油脂加工製品の製造の作業＿混合施設</t>
  </si>
  <si>
    <t>08-(1)-(1) 医薬品の製造の作業＿反応施設</t>
  </si>
  <si>
    <t>08-(1)-(2) 医薬品の製造の作業＿発酵施設</t>
  </si>
  <si>
    <t>08-(1)-(3) 医薬品の製造の作業＿抽出施設</t>
  </si>
  <si>
    <t>08-(1)-(4) 医薬品の製造の作業＿動物原料処理施設</t>
  </si>
  <si>
    <t>08-(1)-(5) 医薬品の製造の作業＿蒸留施設</t>
  </si>
  <si>
    <t>08-(1)-(6) 医薬品の製造の作業＿混合施設</t>
  </si>
  <si>
    <t>08-(1)-(7) 医薬品の製造の作業＿分離施設</t>
  </si>
  <si>
    <t>08-(1)-(8) 医薬品の製造の作業＿洗浄施設</t>
  </si>
  <si>
    <t>08-(1)-(9) 医薬品の製造の作業＿濃縮施設</t>
  </si>
  <si>
    <t>09-(1)-(1) 農薬の製造の作業＿反応施設</t>
  </si>
  <si>
    <t>09-(1)-(2) 農薬の製造の作業＿抽出施設</t>
  </si>
  <si>
    <t>09-(1)-(3) 農薬の製造の作業＿混合施設</t>
  </si>
  <si>
    <t>09-(1)-(4) 農薬の製造の作業＿充填施設</t>
  </si>
  <si>
    <t>09-(1)-(5) 農薬の製造の作業＿洗浄施設</t>
  </si>
  <si>
    <t>09-(1)-(6) 農薬の製造の作業＿分離施設</t>
  </si>
  <si>
    <t>09-(1)-(7) 農薬の製造の作業＿蒸留施設</t>
  </si>
  <si>
    <t>10-(1)-(1) 香料の製造の作業＿反応施設</t>
  </si>
  <si>
    <t>10-(1)-(2) 香料の製造の作業＿抽出施設</t>
  </si>
  <si>
    <t>10-(1)-(3) 香料の製造の作業＿混合施設</t>
  </si>
  <si>
    <t>10-(1)-(4) 香料の製造の作業＿充填施設</t>
  </si>
  <si>
    <t>10-(1)-(5) 香料の製造の作業＿洗浄施設</t>
  </si>
  <si>
    <t>10-(1)-(6) 香料の製造の作業＿分離施設</t>
  </si>
  <si>
    <t>11-(1)-(1) 化粧品の製造の作業＿乳化施設</t>
  </si>
  <si>
    <t>11-(1)-(2) 化粧品の製造の作業＿混合施設</t>
  </si>
  <si>
    <t>11-(1)-(3) 化粧品の製造の作業＿充填施設</t>
  </si>
  <si>
    <t>11-(1)-(4) 化粧品の製造の作業＿洗浄施設</t>
  </si>
  <si>
    <t>11-(1)-(5) 化粧品の製造の作業＿分離施設</t>
  </si>
  <si>
    <t>12-(1)-(1) 化学繊維の製造の作業＿反応施設</t>
  </si>
  <si>
    <t>12-(1)-(2) 化学繊維の製造の作業＿分離施設</t>
  </si>
  <si>
    <t>12-(1)-(3) 化学繊維の製造の作業＿洗浄施設</t>
  </si>
  <si>
    <t>12-(1)-(4) 化学繊維の製造の作業＿湿式紡糸施設</t>
  </si>
  <si>
    <t>13-(1)-(1) 合成樹脂製品の製造の作業＿成形施設</t>
  </si>
  <si>
    <t>13-(1)-(2) 合成樹脂製品の製造の作業＿吹き付け塗布施設</t>
  </si>
  <si>
    <t>13-(1)-(3) 合成樹脂製品の製造の作業＿混練施設</t>
  </si>
  <si>
    <t>13-(1)-(4) 合成樹脂製品の製造の作業＿破砕施設</t>
  </si>
  <si>
    <t>14-(1)-(1) コールタール製品の製造の作業＿加熱炉</t>
  </si>
  <si>
    <t>14-(1)-(2) コールタール製品の製造の作業＿蒸留施設</t>
  </si>
  <si>
    <t>14-(1)-(3) コールタール製品の製造の作業＿洗浄施設</t>
  </si>
  <si>
    <t>14-(1)-(4) コールタール製品の製造の作業＿分離施設</t>
  </si>
  <si>
    <t>14-(1)-(5) コールタール製品の製造の作業＿分解施設</t>
  </si>
  <si>
    <t>15-(1)-(2) 有機化学工業製品の製造の作業※＿塩化水素吸収施設</t>
  </si>
  <si>
    <t>15-(1)-(3) 有機化学工業製品の製造の作業※＿混合施設</t>
  </si>
  <si>
    <t>15-(1)-(4) 有機化学工業製品の製造の作業※＿発酵施設</t>
  </si>
  <si>
    <t>15-(1)-(5) 有機化学工業製品の製造の作業※＿蒸留施設</t>
  </si>
  <si>
    <t>15-(1)-(6) 有機化学工業製品の製造の作業※＿抽出施設</t>
  </si>
  <si>
    <t>15-(1)-(7) 有機化学工業製品の製造の作業※＿分離施設</t>
  </si>
  <si>
    <t>15-(1)-(8) 有機化学工業製品の製造の作業※＿洗浄施設</t>
  </si>
  <si>
    <t>15-(1)-(9) 有機化学工業製品の製造の作業※＿濃縮施設</t>
  </si>
  <si>
    <t>16-(1)-(1) 化学肥料の製造の作業＿反応施設</t>
  </si>
  <si>
    <t>16-(1)-(2) 化学肥料の製造の作業＿濃縮施設</t>
  </si>
  <si>
    <t>16-(1)-(3) 化学肥料の製造の作業＿焼成炉</t>
  </si>
  <si>
    <t>16-(1)-(4) 化学肥料の製造の作業＿溶解炉</t>
  </si>
  <si>
    <t>16-(1)-(5) 化学肥料の製造の作業＿焙焼炉</t>
  </si>
  <si>
    <t>16-(1)-(6) 化学肥料の製造の作業＿破砕施設</t>
  </si>
  <si>
    <t>16-(1)-(7) 化学肥料の製造の作業＿分離施設</t>
  </si>
  <si>
    <t>17-(1)-(1) 無機顔料の製造の作業＿溶解炉</t>
  </si>
  <si>
    <t>17-(1)-(2) 無機顔料の製造の作業＿反応施設</t>
  </si>
  <si>
    <t>17-(1)-(3) 無機顔料の製造の作業＿焼成炉</t>
  </si>
  <si>
    <t>17-(1)-(4) 無機顔料の製造の作業＿洗浄施設</t>
  </si>
  <si>
    <t>17-(1)-(5) 無機顔料の製造の作業＿分離施設</t>
  </si>
  <si>
    <t>17-(1)-(6) 無機顔料の製造の作業＿湿式分別施設</t>
  </si>
  <si>
    <t>18-(1)-(1) か性ソーダ、塩素又は無機酸の製造の作業＿焙焼炉</t>
  </si>
  <si>
    <t>18-(1)-(2) か性ソーダ、塩素又は無機酸の製造の作業＿反応施設</t>
  </si>
  <si>
    <t>18-(1)-(3) か性ソーダ、塩素又は無機酸の製造の作業＿亜硫酸ガス冷却洗浄施設</t>
  </si>
  <si>
    <t>18-(1)-(4) か性ソーダ、塩素又は無機酸の製造の作業＿塩化水素吸収施設</t>
  </si>
  <si>
    <t>18-(1)-(5) か性ソーダ、塩素又は無機酸の製造の作業＿分離施設</t>
  </si>
  <si>
    <t>18-(1)-(6) か性ソーダ、塩素又は無機酸の製造の作業＿電解施設</t>
  </si>
  <si>
    <t>19-(1)-( 2) 無機化学工業製品の製造の作業※＿煆焼炉</t>
  </si>
  <si>
    <t>19-(1)-( 3) 無機化学工業製品の製造の作業※＿直火炉</t>
  </si>
  <si>
    <t>19-(1)-( 4) 無機化学工業製品の製造の作業※＿反応施設</t>
  </si>
  <si>
    <t>19-(1)-( 5) 無機化学工業製品の製造の作業※＿塩化水素吸収施設</t>
  </si>
  <si>
    <t>19-(1)-( 6) 無機化学工業製品の製造の作業※＿蒸留施設</t>
  </si>
  <si>
    <t>19-(1)-( 7) 無機化学工業製品の製造の作業※＿抽出施設</t>
  </si>
  <si>
    <t>19-(1)-( 8) 無機化学工業製品の製造の作業※＿分離施設</t>
  </si>
  <si>
    <t>19-(1)-( 9) 無機化学工業製品の製造の作業※＿混合施設</t>
  </si>
  <si>
    <t>19-(1)-(10) 無機化学工業製品の製造の作業※＿濃縮施設</t>
  </si>
  <si>
    <t>19-(1)-(11) 無機化学工業製品の製造の作業※＿電解施設</t>
  </si>
  <si>
    <t>19-(1)-(12) 無機化学工業製品の製造の作業※＿分別施設</t>
  </si>
  <si>
    <t>19-(1)-(13) 無機化学工業製品の製造の作業※＿洗浄施設</t>
  </si>
  <si>
    <t>19-(1)-(14) 無機化学工業製品の製造の作業※＿破砕施設</t>
  </si>
  <si>
    <t>19-(1)-(15) 無機化学工業製品の製造の作業※＿磨砕施設</t>
  </si>
  <si>
    <t>20-(1)-(1) コークスの製造の作業＿コークス炉</t>
  </si>
  <si>
    <t>20-(1)-(2) コークスの製造の作業＿ガス冷却洗浄施設</t>
  </si>
  <si>
    <t>20-(1)-(3) コークスの製造の作業＿分離施設</t>
  </si>
  <si>
    <t>21-(1)-(1) ゴム製品の製造の作業＿はり合せ成形施設</t>
  </si>
  <si>
    <t>21-(1)-(2) ゴム製品の製造の作業＿混練施設</t>
  </si>
  <si>
    <t>21-(1)-(3) ゴム製品の製造の作業＿加硫施設</t>
  </si>
  <si>
    <t>21-(1)-(4) ゴム製品の製造の作業＿洗浄施設</t>
  </si>
  <si>
    <t>21-(1)-(5) ゴム製品の製造の作業＿ラテックス処理施設</t>
  </si>
  <si>
    <t>24-(1)-( 1) 建設機械、産業用機械その他の一般機械器具の製造の作業＿金属溶解炉</t>
  </si>
  <si>
    <t>24-(1)-( 2) 建設機械、産業用機械その他の一般機械器具の製造の作業＿熱処理施設</t>
  </si>
  <si>
    <t>24-(1)-( 4) 建設機械、産業用機械その他の一般機械器具の製造の作業＿動力プレス機</t>
  </si>
  <si>
    <t>24-(1)-( 5) 建設機械、産業用機械その他の一般機械器具の製造の作業＿せん断機</t>
  </si>
  <si>
    <t>24-(1)-( 6) 建設機械、産業用機械その他の一般機械器具の製造の作業＿ロール式ベンディングマシン</t>
  </si>
  <si>
    <t>24-(1)-( 7) 建設機械、産業用機械その他の一般機械器具の製造の作業＿ワイヤーフォーミングマシン</t>
  </si>
  <si>
    <t>24-(1)-( 8) 建設機械、産業用機械その他の一般機械器具の製造の作業＿鋳型造型施設</t>
  </si>
  <si>
    <t>24-(1)-( 9) 建設機械、産業用機械その他の一般機械器具の製造の作業＿型ばらし施設</t>
  </si>
  <si>
    <t>24-(1)-(10) 建設機械、産業用機械その他の一般機械器具の製造の作業＿タンブラー</t>
  </si>
  <si>
    <t>24-(1)-(11) 建設機械、産業用機械その他の一般機械器具の製造の作業＿ブラスト</t>
  </si>
  <si>
    <t>25-(1)-( 1) 電気機械器具の製造の作業＿金属溶解炉</t>
  </si>
  <si>
    <t>25-(1)-( 2) 電気機械器具の製造の作業＿熱処理施設</t>
  </si>
  <si>
    <t>25-(1)-( 3) 電気機械器具の製造の作業＿鍛造施設</t>
  </si>
  <si>
    <t>25-(1)-( 4) 電気機械器具の製造の作業＿化成施設</t>
  </si>
  <si>
    <t>25-(1)-( 5) 電気機械器具の製造の作業＿水銀精製施設</t>
  </si>
  <si>
    <t>25-(1)-( 6) 電気機械器具の製造の作業＿動力プレス機</t>
  </si>
  <si>
    <t>25-(1)-( 7) 電気機械器具の製造の作業＿せん断機</t>
  </si>
  <si>
    <t>25-(1)-( 8) 電気機械器具の製造の作業＿ロール式ベンディングマシン</t>
  </si>
  <si>
    <t>25-(1)-( 9) 電気機械器具の製造の作業＿ワイヤーフォーミングマシン</t>
  </si>
  <si>
    <t>25-(1)-(10) 電気機械器具の製造の作業＿鋳型造型施設</t>
  </si>
  <si>
    <t>25-(1)-(11) 電気機械器具の製造の作業＿型ばらし施設</t>
  </si>
  <si>
    <t>25-(1)-(12) 電気機械器具の製造の作業＿タンブラー</t>
  </si>
  <si>
    <t>25-(1)-(13) 電気機械器具の製造の作業＿ブラスト</t>
  </si>
  <si>
    <t>25-(1)-(14) 電気機械器具の製造の作業＿化学気相成長施設</t>
  </si>
  <si>
    <t>26-(1)-( 1) 船舶、車両その他の輸送用機械器具の製造の作業＿金属溶解炉</t>
  </si>
  <si>
    <t>26-(1)-( 2) 船舶、車両その他の輸送用機械器具の製造の作業＿船舶製造施設</t>
  </si>
  <si>
    <t>26-(1)-( 3) 船舶、車両その他の輸送用機械器具の製造の作業＿熱処理施設</t>
  </si>
  <si>
    <t>26-(1)-( 5) 船舶、車両その他の輸送用機械器具の製造の作業＿動力プレス機</t>
  </si>
  <si>
    <t>26-(1)-( 6) 船舶、車両その他の輸送用機械器具の製造の作業＿せん断機</t>
  </si>
  <si>
    <t>26-(1)-( 7) 船舶、車両その他の輸送用機械器具の製造の作業＿ロール式ベンディングマシン</t>
  </si>
  <si>
    <t>26-(1)-( 8) 船舶、車両その他の輸送用機械器具の製造の作業＿ワイヤーフォーミングマシン</t>
  </si>
  <si>
    <t>26-(1)-( 9) 船舶、車両その他の輸送用機械器具の製造の作業＿ 鋳型造型施設</t>
  </si>
  <si>
    <t>26-(1)-(10) 船舶、車両その他の輸送用機械器具の製造の作業＿型ばらし施設</t>
  </si>
  <si>
    <t>26-(1)-(11) 船舶、車両その他の輸送用機械器具の製造の作業＿タンブラー</t>
  </si>
  <si>
    <t>26-(1)-(12) 船舶、車両その他の輸送用機械器具の製造の作業＿ブラスト</t>
  </si>
  <si>
    <t>27-(1)-( 1) 精密機械器具の製造の作業＿金属溶解炉</t>
  </si>
  <si>
    <t>27-(1)-( 2) 精密機械器具の製造の作業＿熱処理施設</t>
  </si>
  <si>
    <t>27-(1)-( 3) 精密機械器具の製造の作業＿鍛造施設</t>
  </si>
  <si>
    <t>27-(1)-( 4) 精密機械器具の製造の作業＿水銀精製施設</t>
  </si>
  <si>
    <t>27-(1)-( 5) 精密機械器具の製造の作業＿動力プレス機</t>
  </si>
  <si>
    <t>27-(1)-( 6) 精密機械器具の製造の作業＿せん断機</t>
  </si>
  <si>
    <t>27-(1)-( 7) 精密機械器具の製造の作業＿ロール式ベンディングマシン</t>
  </si>
  <si>
    <t>27-(1)-( 8) 精密機械器具の製造の作業＿鋳型造型施設</t>
  </si>
  <si>
    <t>27-(1)-( 9) 精密機械器具の製造の作業＿型ばらし施設</t>
  </si>
  <si>
    <t>27-(1)-(10) 精密機械器具の製造の作業＿タンブラー</t>
  </si>
  <si>
    <t>27-(1)-(11) 精密機械器具の製造の作業＿ブラスト</t>
  </si>
  <si>
    <t>28-(1)-( 2) 機械器具、武器又は金属製品の製造の作業※＿熱処理施設</t>
  </si>
  <si>
    <t>28-(1)-( 3) 機械器具、武器又は金属製品の製造の作業※＿鍛造施設</t>
  </si>
  <si>
    <t>28-(1)-( 4) 機械器具、武器又は金属製品の製造の作業※＿動力プレス機</t>
  </si>
  <si>
    <t>28-(1)-( 5) 機械器具、武器又は金属製品の製造の作業※＿せん断機</t>
  </si>
  <si>
    <t>28-(1)-( 6) 機械器具、武器又は金属製品の製造の作業※＿ロール式ベンディングマシン</t>
  </si>
  <si>
    <t>28-(1)-( 7) 機械器具、武器又は金属製品の製造の作業※＿ワイヤーフォーミングマシン</t>
  </si>
  <si>
    <t>28-(1)-( 8) 機械器具、武器又は金属製品の製造の作業※＿鋳型造型施設</t>
  </si>
  <si>
    <t>28-(1)-( 9) 機械器具、武器又は金属製品の製造の作業※＿型ばらし施設</t>
  </si>
  <si>
    <t>28-(1)-(10) 機械器具、武器又は金属製品の製造の作業※＿タンブラー</t>
  </si>
  <si>
    <t>28-(1)-(11) 機械器具、武器又は金属製品の製造の作業※＿ブラスト</t>
  </si>
  <si>
    <t>29-(1)-(1) 骨材又は石工品の製造又は加工の作業＿焼成炉</t>
  </si>
  <si>
    <t>29-(1)-(2) 骨材又は石工品の製造又は加工の作業＿アスファルトプラント</t>
  </si>
  <si>
    <t>29-(1)-(3) 骨材又は石工品の製造又は加工の作業＿コンベア施設</t>
  </si>
  <si>
    <t>29-(1)-(4) 骨材又は石工品の製造又は加工の作業＿破砕施設</t>
  </si>
  <si>
    <t>29-(1)-(5) 骨材又は石工品の製造又は加工の作業＿磨砕施設</t>
  </si>
  <si>
    <t>29-(1)-(6) 骨材又は石工品の製造又は加工の作業＿分別施設</t>
  </si>
  <si>
    <t>29-(1)-(7) 骨材又は石工品の製造又は加工の作業＿石材切断施設</t>
  </si>
  <si>
    <t>30-(1)-(1) セメント又はセメント製品の製造の作業＿焼成炉</t>
  </si>
  <si>
    <t>30-(1)-(2) セメント又はセメント製品の製造の作業＿コンベア施設</t>
  </si>
  <si>
    <t>30-(1)-(3) セメント又はセメント製品の製造の作業＿破砕施設</t>
  </si>
  <si>
    <t>30-(1)-(4) セメント又はセメント製品の製造の作業＿磨砕施設</t>
  </si>
  <si>
    <t>30-(1)-(5) セメント又はセメント製品の製造の作業＿コンクリートプラント</t>
  </si>
  <si>
    <t>30-(1)-(6) セメント又はセメント製品の製造の作業＿成形施設</t>
  </si>
  <si>
    <t>30-(1)-(7) セメント又はセメント製品の製造の作業＿抄造施設</t>
  </si>
  <si>
    <t>30-(1)-(8) セメント又はセメント製品の製造の作業＿水養生施設</t>
  </si>
  <si>
    <t>31-(1)-(1) ガラス又はガラス製品の製造の作業＿溶融炉</t>
  </si>
  <si>
    <t>31-(1)-(2) ガラス又はガラス製品の製造の作業＿保温炉</t>
  </si>
  <si>
    <t>31-(1)-(3) ガラス又はガラス製品の製造の作業＿洗浄施設</t>
  </si>
  <si>
    <t>31-(1)-(4) ガラス又はガラス製品の製造の作業＿処理施設</t>
  </si>
  <si>
    <t>31-(1)-(5) ガラス又はガラス製品の製造の作業＿樹脂吹き付け塗布施設</t>
  </si>
  <si>
    <t>31-(1)-(6) ガラス又はガラス製品の製造の作業＿破砕施設</t>
  </si>
  <si>
    <t>31-(1)-(7) ガラス又はガラス製品の製造の作業＿磨砕施設</t>
  </si>
  <si>
    <t>31-(1)-(8) ガラス又はガラス製品の製造の作業＿二酸化珪素蒸着成長施設</t>
  </si>
  <si>
    <t>32-(1)-(1) 陶磁器の製造の作業＿焼成炉</t>
  </si>
  <si>
    <t>32-(1)-(2) 陶磁器の製造の作業＿処理施設</t>
  </si>
  <si>
    <t>32-(1)-(3) 陶磁器の製造の作業＿破砕施設</t>
  </si>
  <si>
    <t>32-(1)-(4) 陶磁器の製造の作業＿磨砕施設</t>
  </si>
  <si>
    <t>32-(1)-(5) 陶磁器の製造の作業＿湿式分別施設</t>
  </si>
  <si>
    <t>32-(1)-(6) 陶磁器の製造の作業＿脱水施設</t>
  </si>
  <si>
    <t>32-(1)-(7) 陶磁器の製造の作業＿成形施設</t>
  </si>
  <si>
    <t>33-(1)-(1) 炭素又は黒鉛製品の製造の作業＿焼成炉</t>
  </si>
  <si>
    <t>33-(1)-(2) 炭素又は黒鉛製品の製造の作業＿破砕施設</t>
  </si>
  <si>
    <t>33-(1)-(3) 炭素又は黒鉛製品の製造の作業＿分別施設</t>
  </si>
  <si>
    <t>33-(1)-(4) 炭素又は黒鉛製品の製造の作業＿混練施設</t>
  </si>
  <si>
    <t>33-(1)-(5) 炭素又は黒鉛製品の製造の作業＿成形施設</t>
  </si>
  <si>
    <t>33-(1)-(6) 炭素又は黒鉛製品の製造の作業＿仕上げ加工施設</t>
  </si>
  <si>
    <t>33-(1)-(7) 炭素又は黒鉛製品の製造の作業＿冷却施設</t>
  </si>
  <si>
    <t>34-(1)-(2) 窯業製品又は土石製品の製造の作業※＿破砕施設</t>
  </si>
  <si>
    <t>34-(1)-(3) 窯業製品又は土石製品の製造の作業※＿磨砕施設</t>
  </si>
  <si>
    <t>34-(1)-(4) 窯業製品又は土石製品の製造の作業※＿分別施設</t>
  </si>
  <si>
    <t>34-(1)-(5) 窯業製品又は土石製品の製造の作業※＿成形施設</t>
  </si>
  <si>
    <t>34-(1)-(6) 窯業製品又は土石製品の製造の作業※＿脱水施設</t>
  </si>
  <si>
    <t>34-(1)-(7) 窯業製品又は土石製品の製造の作業※＿混合施設</t>
  </si>
  <si>
    <t>34-(1)-(8) 窯業製品又は土石製品の製造の作業※＿処理施設</t>
  </si>
  <si>
    <t>35-(1)-( 1) 飼料又は有機質肥料の製造の作業＿原料貯蔵施設</t>
  </si>
  <si>
    <t>35-(1)-( 2) 飼料又は有機質肥料の製造の作業＿原料処理施設</t>
  </si>
  <si>
    <t>35-(1)-( 3) 飼料又は有機質肥料の製造の作業＿洗浄施設</t>
  </si>
  <si>
    <t>35-(1)-( 4) 飼料又は有機質肥料の製造の作業＿湯煮施設</t>
  </si>
  <si>
    <t>35-(1)-( 5) 飼料又は有機質肥料の製造の作業＿圧搾施設</t>
  </si>
  <si>
    <t>35-(1)-( 6) 飼料又は有機質肥料の製造の作業＿濃縮施設</t>
  </si>
  <si>
    <t>35-(1)-( 7) 飼料又は有機質肥料の製造の作業＿破砕施設</t>
  </si>
  <si>
    <t>35-(1)-( 8) 飼料又は有機質肥料の製造の作業＿混合施設</t>
  </si>
  <si>
    <t>35-(1)-( 9) 飼料又は有機質肥料の製造の作業＿発酵施設</t>
  </si>
  <si>
    <t>35-(1)-(10) 飼料又は有機質肥料の製造の作業＿乾燥施設</t>
  </si>
  <si>
    <t>36-(1)-( 1) 製糸、紡績又は織物その他の繊維製品の製造若しくは加工の作業＿製綿機</t>
  </si>
  <si>
    <t>36-(1)-( 2) 製糸、紡績又は織物その他の繊維製品の製造若しくは加工の作業＿打綿機</t>
  </si>
  <si>
    <t>36-(1)-( 3) 製糸、紡績又は織物その他の繊維製品の製造若しくは加工の作業＿動力撚糸機</t>
  </si>
  <si>
    <t>36-(1)-( 4) 製糸、紡績又は織物その他の繊維製品の製造若しくは加工の作業＿動力織機</t>
  </si>
  <si>
    <t>36-(1)-( 5) 製糸、紡績又は織物その他の繊維製品の製造若しくは加工の作業＿動力編み機</t>
  </si>
  <si>
    <t>36-(1)-( 6) 製糸、紡績又は織物その他の繊維製品の製造若しくは加工の作業＿原料処理施設</t>
  </si>
  <si>
    <t>36-(1)-( 7) 製糸、紡績又は織物その他の繊維製品の製造若しくは加工の作業＿精練施設</t>
  </si>
  <si>
    <t>36-(1)-( 8) 製糸、紡績又は織物その他の繊維製品の製造若しくは加工の作業＿シルケット機</t>
  </si>
  <si>
    <t>36-(1)-( 9) 製糸、紡績又は織物その他の繊維製品の製造若しくは加工の作業＿漂白施設</t>
  </si>
  <si>
    <t>36-(1)-(10) 製糸、紡績又は織物その他の繊維製品の製造若しくは加工の作業＿薬液浸透施設</t>
  </si>
  <si>
    <t>36-(1)-(11) 製糸、紡績又は織物その他の繊維製品の製造若しくは加工の作業＿洗浄施設</t>
  </si>
  <si>
    <t>36-(1)-(12) 製糸、紡績又は織物その他の繊維製品の製造若しくは加工の作業＿副蚕処理施設</t>
  </si>
  <si>
    <t>36-(1)-(13) 製糸、紡績又は織物その他の繊維製品の製造若しくは加工の作業＿染色施設</t>
  </si>
  <si>
    <t>36-(1)-(14) 製糸、紡績又は織物その他の繊維製品の製造若しくは加工の作業＿まゆ湯煮施設</t>
  </si>
  <si>
    <t>37-(1)-(1) 皮革若しくは人造皮革又はこれらの製品の製造の作業＿水づけ軟化施設</t>
  </si>
  <si>
    <t>37-(1)-(2) 皮革若しくは人造皮革又はこれらの製品の製造の作業＿洗浄施設</t>
  </si>
  <si>
    <t>37-(1)-(3) 皮革若しくは人造皮革又はこれらの製品の製造の作業＿石灰づけ施設</t>
  </si>
  <si>
    <t>37-(1)-(4) 皮革若しくは人造皮革又はこれらの製品の製造の作業＿なめし施設</t>
  </si>
  <si>
    <t>37-(1)-(5) 皮革若しくは人造皮革又はこれらの製品の製造の作業＿染色施設</t>
  </si>
  <si>
    <t>38-(1)-( 1) 木材の加工又は木製品の製造若しくは加工の作業＿バーカー</t>
  </si>
  <si>
    <t>38-(1)-( 2) 木材の加工又は木製品の製造若しくは加工の作業＿チッパー</t>
  </si>
  <si>
    <t>38-(1)-( 3) 木材の加工又は木製品の製造若しくは加工の作業＿現像施設</t>
  </si>
  <si>
    <t>38-(1)-( 4) 木材の加工又は木製品の製造若しくは加工の作業＿はり合せ施設</t>
  </si>
  <si>
    <t>38-(1)-( 5) 木材の加工又は木製品の製造若しくは加工の作業＿砕木施設</t>
  </si>
  <si>
    <t>38-(1)-( 6) 木材の加工又は木製品の製造若しくは加工の作業＿湯煮施設</t>
  </si>
  <si>
    <t>38-(1)-( 7) 木材の加工又は木製品の製造若しくは加工の作業＿パネル打ち抜き用プレス機</t>
  </si>
  <si>
    <t>38-(1)-( 8) 木材の加工又は木製品の製造若しくは加工の作業＿動力のこぎり盤</t>
  </si>
  <si>
    <t>38-(1)-( 9) 木材の加工又は木製品の製造若しくは加工の作業＿動力かんな盤</t>
  </si>
  <si>
    <t>38-(1)-(10) 木材の加工又は木製品の製造若しくは加工の作業＿薬液浸透施設</t>
  </si>
  <si>
    <t>39-(1)-( 1) パルプ、紙又は紙工品の製造の作業＿原料処理施設</t>
  </si>
  <si>
    <t>39-(1)-( 2) パルプ、紙又は紙工品の製造の作業＿バーカー</t>
  </si>
  <si>
    <t>39-(1)-( 3) パルプ、紙又は紙工品の製造の作業＿蒸解施設</t>
  </si>
  <si>
    <t>39-(1)-( 4) パルプ、紙又は紙工品の製造の作業＿蒸解廃液濃縮施設</t>
  </si>
  <si>
    <t>39-(1)-( 5) パルプ、紙又は紙工品の製造の作業＿洗浄施設</t>
  </si>
  <si>
    <t>39-(1)-( 6) パルプ、紙又は紙工品の製造の作業＿漂白施設</t>
  </si>
  <si>
    <t>39-(1)-( 7) パルプ、紙又は紙工品の製造の作業＿動力のこぎり盤</t>
  </si>
  <si>
    <t>39-(1)-( 8) パルプ、紙又は紙工品の製造の作業＿砕木施設</t>
  </si>
  <si>
    <t>39-(1)-( 9) パルプ、紙又は紙工品の製造の作業＿チッパー</t>
  </si>
  <si>
    <t>39-(1)-(10) パルプ、紙又は紙工品の製造の作業＿抄紙施設</t>
  </si>
  <si>
    <t>39-(1)-(11) パルプ、紙又は紙工品の製造の作業＿セロファン製膜施設</t>
  </si>
  <si>
    <t>39-(1)-(12) パルプ、紙又は紙工品の製造の作業＿湿式繊維板成型施設</t>
  </si>
  <si>
    <t>39-(1)-(13) パルプ、紙又は紙工品の製造の作業＿コルゲートマシン</t>
  </si>
  <si>
    <t>39-(1)-(14) パルプ、紙又は紙工品の製造の作業＿はり合せ施設</t>
  </si>
  <si>
    <t>40-(1)-(1) 畜産食料品又は水産食料品の製造の作業＿直火炉</t>
  </si>
  <si>
    <t>40-(1)-(2) 畜産食料品又は水産食料品の製造の作業＿動力のこぎり盤</t>
  </si>
  <si>
    <t>40-(1)-(3) 畜産食料品又は水産食料品の製造の作業＿原料処理施設</t>
  </si>
  <si>
    <t>40-(1)-(4) 畜産食料品又は水産食料品の製造の作業＿洗浄施設</t>
  </si>
  <si>
    <t>40-(1)-(5) 畜産食料品又は水産食料品の製造の作業＿湯煮施設</t>
  </si>
  <si>
    <t>40-(1)-(6) 畜産食料品又は水産食料品の製造の作業＿発酵施設</t>
  </si>
  <si>
    <t>40-(1)-(7) 畜産食料品又は水産食料品の製造の作業＿分離施設</t>
  </si>
  <si>
    <t>41-(1)-(1) 農産保存食料品の製造の作業＿直火炉</t>
  </si>
  <si>
    <t>41-(1)-(2) 農産保存食料品の製造の作業＿原料処理施設</t>
  </si>
  <si>
    <t>41-(1)-(3) 農産保存食料品の製造の作業＿洗浄施設</t>
  </si>
  <si>
    <t>41-(1)-(4) 農産保存食料品の製造の作業＿湯煮施設</t>
  </si>
  <si>
    <t>41-(1)-(5) 農産保存食料品の製造の作業＿圧搾施設</t>
  </si>
  <si>
    <t>42-(1)-(1) 調味料の製造の作業＿直火炉</t>
  </si>
  <si>
    <t>42-(1)-(2) 調味料の製造の作業＿原料処理施設</t>
  </si>
  <si>
    <t>42-(1)-(3) 調味料の製造の作業＿洗浄施設</t>
  </si>
  <si>
    <t>42-(1)-(4) 調味料の製造の作業＿湯煮施設</t>
  </si>
  <si>
    <t>42-(1)-(5) 調味料の製造の作業＿濃縮施設</t>
  </si>
  <si>
    <t>42-(1)-(6) 調味料の製造の作業＿精製施設</t>
  </si>
  <si>
    <t>42-(1)-(7) 調味料の製造の作業＿抽出施設</t>
  </si>
  <si>
    <t>42-(1)-(8) 調味料の製造の作業＿ろ過施設</t>
  </si>
  <si>
    <t>42-(1)-(9) 調味料の製造の作業＿混合施設</t>
  </si>
  <si>
    <t>43-(1)-(1) 糖類の製造の作業＿原料処理施設</t>
  </si>
  <si>
    <t>43-(1)-(2) 糖類の製造の作業＿洗浄施設</t>
  </si>
  <si>
    <t>43-(1)-(3) 糖類の製造の作業＿分離施設</t>
  </si>
  <si>
    <t>43-(1)-(4) 糖類の製造の作業＿精製施設</t>
  </si>
  <si>
    <t>44-(1)-(1) パン又は菓子の製造の作業＿直火炉</t>
  </si>
  <si>
    <t>44-(1)-(2) パン又は菓子の製造の作業＿洗浄施設</t>
  </si>
  <si>
    <t>44-(1)-(3) パン又は菓子の製造の作業＿混合施設</t>
  </si>
  <si>
    <t>45-(1)-(1) 酒類、清涼飲料その他の飲料の製造の作業＿原料処理施設</t>
  </si>
  <si>
    <t>45-(1)-(2) 酒類、清涼飲料その他の飲料の製造の作業＿洗浄施設</t>
  </si>
  <si>
    <t>45-(1)-(3) 酒類、清涼飲料その他の飲料の製造の作業＿湯煮施設</t>
  </si>
  <si>
    <t>45-(1)-(4) 酒類、清涼飲料その他の飲料の製造の作業＿搾汁施設</t>
  </si>
  <si>
    <t>45-(1)-(5) 酒類、清涼飲料その他の飲料の製造の作業＿ろ過施設</t>
  </si>
  <si>
    <t>45-(1)-(6) 酒類、清涼飲料その他の飲料の製造の作業＿発酵施設</t>
  </si>
  <si>
    <t>45-(1)-(7) 酒類、清涼飲料その他の飲料の製造の作業＿蒸留施設</t>
  </si>
  <si>
    <t>46-(1)-(1) 動植物油脂の製造の作業＿焙せん施設</t>
  </si>
  <si>
    <t>46-(1)-(2) 動植物油脂の製造の作業＿抽出施設</t>
  </si>
  <si>
    <t>46-(1)-(3) 動植物油脂の製造の作業＿湯煮施設</t>
  </si>
  <si>
    <t>46-(1)-(4) 動植物油脂の製造の作業＿原料処理施設</t>
  </si>
  <si>
    <t>46-(1)-(5) 動植物油脂の製造の作業＿洗浄施設</t>
  </si>
  <si>
    <t>46-(1)-(6) 動植物油脂の製造の作業＿圧搾施設</t>
  </si>
  <si>
    <t>46-(1)-(7) 動植物油脂の製造の作業＿分離施設</t>
  </si>
  <si>
    <t>46-(1)-(8) 動植物油脂の製造の作業＿精製施設</t>
  </si>
  <si>
    <t>47-(1)-(1) 精穀又は製粉の作業＿精米機</t>
  </si>
  <si>
    <t>47-(1)-(2) 精穀又は製粉の作業＿精麦機</t>
  </si>
  <si>
    <t>47-(1)-(3) 精穀又は製粉の作業＿製粉機</t>
  </si>
  <si>
    <t>47-(1)-(4) 精穀又は製粉の作業＿洗浄施設</t>
  </si>
  <si>
    <t>48-(1)-( 2) 食料品の製造の作業※＿焙せん施設</t>
  </si>
  <si>
    <t>48-(1)-( 3) 食料品の製造の作業※＿原料処理施設</t>
  </si>
  <si>
    <t>48-(1)-( 4) 食料品の製造の作業※＿洗浄施設</t>
  </si>
  <si>
    <t>48-(1)-( 5) 食料品の製造の作業※＿湯煮施設</t>
  </si>
  <si>
    <t>48-(1)-( 6) 食料品の製造の作業※＿発酵施設</t>
  </si>
  <si>
    <t>48-(1)-( 7) 食料品の製造の作業※＿抽出施設</t>
  </si>
  <si>
    <t>48-(1)-( 8) 食料品の製造の作業※＿分離施設</t>
  </si>
  <si>
    <t>48-(1)-( 9) 食料品の製造の作業※＿精製施設</t>
  </si>
  <si>
    <t>48-(1)-(10) 食料品の製造の作業※＿調理施設</t>
  </si>
  <si>
    <t>48-(1)-(11) 食料品の製造の作業※＿渋だめ</t>
  </si>
  <si>
    <t>48-(1)-(12) 食料品の製造の作業※＿磨砕施設</t>
  </si>
  <si>
    <t>49-(1)-(1) 発電の作業＿ガスタービン</t>
  </si>
  <si>
    <t>49-(1)-(2) 発電の作業＿ディーゼルエンジン</t>
  </si>
  <si>
    <t>49-(1)-(3) 発電の作業＿ガスエンジン</t>
  </si>
  <si>
    <t>50-(1)-(1) ガスの製造の作業＿ガス発生炉</t>
  </si>
  <si>
    <t>50-(1)-(2) ガスの製造の作業＿加熱炉</t>
  </si>
  <si>
    <t>50-(1)-(3) ガスの製造の作業＿コークス炉</t>
  </si>
  <si>
    <t>50-(1)-(4) ガスの製造の作業＿分離施設</t>
  </si>
  <si>
    <t>50-(1)-(5) ガスの製造の作業＿ガス冷却洗浄施設</t>
  </si>
  <si>
    <t>51-(1)-( 1) 資源の再生の作業＿金属回収焼却炉</t>
  </si>
  <si>
    <t>51-(1)-( 2) 資源の再生の作業＿金属溶解炉</t>
  </si>
  <si>
    <t>51-(1)-( 3) 資源の再生の作業＿容器洗浄施設</t>
  </si>
  <si>
    <t>51-(1)-( 4) 資源の再生の作業＿白土処理施設</t>
  </si>
  <si>
    <t>51-(1)-( 5) 資源の再生の作業＿蒸留施設</t>
  </si>
  <si>
    <t>51-(1)-( 6) 資源の再生の作業＿動力プレス機</t>
  </si>
  <si>
    <t>51-(1)-( 7) 資源の再生の作業＿せん断機</t>
  </si>
  <si>
    <t>51-(1)-( 8) 資源の再生の作業＿破砕施設</t>
  </si>
  <si>
    <t>51-(1)-( 9) 資源の再生の作業＿磨砕施設</t>
  </si>
  <si>
    <t>51-(1)-(10) 資源の再生の作業＿動力のこぎり盤</t>
  </si>
  <si>
    <t>51-(1)-(11) 資源の再生の作業＿金属回収溶解槽</t>
  </si>
  <si>
    <t>51-(1)-(12) 資源の再生の作業＿分別施設</t>
  </si>
  <si>
    <t>51-(1)-(13) 資源の再生の作業＿溶融施設</t>
  </si>
  <si>
    <t>51-(1)-(14) 資源の再生の作業＿乾留施設</t>
  </si>
  <si>
    <t>51-(1)-(17) 資源の再生の作業＿中和施設</t>
  </si>
  <si>
    <t>51-(1)-(18) 資源の再生の作業＿分離施設</t>
  </si>
  <si>
    <t>51-(1)-(19) 資源の再生の作業＿固化施設</t>
  </si>
  <si>
    <t>51-(1)-(20) 資源の再生の作業＿コンベア施設</t>
  </si>
  <si>
    <t>51-(1)-(21) 資源の再生の作業＿ディーゼルエンジン</t>
  </si>
  <si>
    <t>51-(1)-(22) 資源の再生の作業＿ガスエンジン</t>
  </si>
  <si>
    <t>51-(1)-(23) 資源の再生の作業＿ガソリンエンジン</t>
  </si>
  <si>
    <t>51-(1)-(24) 資源の再生の作業＿乾燥施設</t>
  </si>
  <si>
    <t>51-(1)-(25) 資源の再生の作業＿圧縮成形施設</t>
  </si>
  <si>
    <t>51-(1)-(26) 資源の再生の作業＿発酵施設</t>
  </si>
  <si>
    <t>51-(1)-(27) 資源の再生の作業＿メタン発酵施設</t>
  </si>
  <si>
    <t>51-(2)-( 1) 廃棄物の処理の作業＿金属回収焼却炉</t>
  </si>
  <si>
    <t>51-(2)-( 2) 廃棄物の処理の作業＿金属溶解炉</t>
  </si>
  <si>
    <t>51-(2)-( 3) 廃棄物の処理の作業＿容器洗浄施設</t>
  </si>
  <si>
    <t>51-(2)-( 4) 廃棄物の処理の作業＿白土処理施設</t>
  </si>
  <si>
    <t>51-(2)-( 5) 廃棄物の処理の作業＿蒸留施設</t>
  </si>
  <si>
    <t>51-(2)-( 6) 廃棄物の処理の作業＿動力プレス機</t>
  </si>
  <si>
    <t>51-(2)-( 7) 廃棄物の処理の作業＿せん断機</t>
  </si>
  <si>
    <t>51-(2)-( 8) 廃棄物の処理の作業＿破砕施設</t>
  </si>
  <si>
    <t>51-(2)-( 9) 廃棄物の処理の作業＿磨砕施設</t>
  </si>
  <si>
    <t>51-(2)-(10) 廃棄物の処理の作業＿動力のこぎり盤</t>
  </si>
  <si>
    <t>51-(2)-(11) 廃棄物の処理の作業＿金属回収溶解槽</t>
  </si>
  <si>
    <t>51-(2)-(12) 廃棄物の処理の作業＿分別施設</t>
  </si>
  <si>
    <t>51-(2)-(13) 廃棄物の処理の作業＿溶融施設</t>
  </si>
  <si>
    <t>51-(2)-(14) 廃棄物の処理の作業＿乾留施設</t>
  </si>
  <si>
    <t>51-(2)-(15) 廃棄物の処理の作業＿廃棄物焼却炉</t>
  </si>
  <si>
    <t>51-(2)-(16) 廃棄物の処理の作業＿し尿処理施設</t>
  </si>
  <si>
    <t>51-(2)-(20) 廃棄物の処理の作業＿コンベア施設</t>
  </si>
  <si>
    <t>51-(2)-(21) 廃棄物の処理の作業＿ディーゼルエンジン</t>
  </si>
  <si>
    <t>51-(2)-(22) 廃棄物の処理の作業＿ガスエンジン</t>
  </si>
  <si>
    <t>51-(2)-(23) 廃棄物の処理の作業＿ガソリンエンジン</t>
  </si>
  <si>
    <t>51-(2)-(24) 廃棄物の処理の作業＿乾燥施設</t>
  </si>
  <si>
    <t>51-(2)-(25) 廃棄物の処理の作業＿圧縮成形施設</t>
  </si>
  <si>
    <t>51-(2)-(26) 廃棄物の処理の作業＿発酵施設</t>
  </si>
  <si>
    <t>51-(2)-(27) 廃棄物の処理の作業＿メタン発酵施設</t>
  </si>
  <si>
    <t>51の2-(1)-(1) 汚染土壌の処理の作業＿浄化等処理施設</t>
  </si>
  <si>
    <t>51の2-(1)-(2) 汚染土壌の処理の作業＿セメント製造施設</t>
  </si>
  <si>
    <t>51の2-(1)-(3) 汚染土壌の処理の作業＿分別等処理施設</t>
  </si>
  <si>
    <t>52-(1)-(1) 下水道水の最終的な処理の作業＿終末処理場</t>
  </si>
  <si>
    <t>53-(1)-(1) 汚水又は廃液の処理の作業＿処理施設</t>
  </si>
  <si>
    <t>54-(1)-(1) 廃ガスの燃焼又は分解の作業＿廃ガス燃焼施設</t>
  </si>
  <si>
    <t>54-(1)-(2) 廃ガスの燃焼又は分解の作業＿フロン分解処理施設</t>
  </si>
  <si>
    <t>55-(1)-(1) 車両、航空機その他の機械器具の整備又は修理の作業＿熱処理施設</t>
  </si>
  <si>
    <t>55-(1)-(2) 車両、航空機その他の機械器具の整備又は修理の作業＿鍛造施設</t>
  </si>
  <si>
    <t>55-(1)-(3) 車両、航空機その他の機械器具の整備又は修理の作業＿動力プレス機</t>
  </si>
  <si>
    <t>55-(1)-(4) 車両、航空機その他の機械器具の整備又は修理の作業＿せん断機</t>
  </si>
  <si>
    <t>55-(1)-(5) 車両、航空機その他の機械器具の整備又は修理の作業＿ロール式ベンディングマシン</t>
  </si>
  <si>
    <t>55-(1)-(6) 車両、航空機その他の機械器具の整備又は修理の作業＿動力のこぎり盤</t>
  </si>
  <si>
    <t>55-(1)-(7) 車両、航空機その他の機械器具の整備又は修理の作業＿動力かんな盤</t>
  </si>
  <si>
    <t>55-(1)-(8) 車両、航空機その他の機械器具の整備又は修理の作業＿コンテナー洗浄施設</t>
  </si>
  <si>
    <t>55-(1)-(9) 車両、航空機その他の機械器具の整備又は修理の作業＿自動式車両洗浄施設</t>
  </si>
  <si>
    <t>56-(1)-(1) 皮革製品、人造皮革製品又は繊維製品の洗浄の作業＿ドライクリーニング施設</t>
  </si>
  <si>
    <t>56-(1)-(2) 皮革製品、人造皮革製品又は繊維製品の洗浄の作業＿水洗式クリーニング施設</t>
  </si>
  <si>
    <t>57-(1)-(1) と畜又は死亡獣畜処理の作業＿解体施設</t>
  </si>
  <si>
    <t>58-(1)-(1) 写真の現像又は図面等の複写の作業＿自動式フィルム現像洗浄施設</t>
  </si>
  <si>
    <t>58-(1)-(2) 写真の現像又は図面等の複写の作業＿ガス現像式ジアゾ複写機</t>
  </si>
  <si>
    <t>59-(1)-(2) 科学技術に関する研究、試験又は検査の作業＿熱処理施設</t>
  </si>
  <si>
    <t>60-(1)-(1) 印刷、製版又は印刷物の加工の作業＿動力印刷機</t>
  </si>
  <si>
    <t>60-(1)-(2) 印刷、製版又は印刷物の加工の作業＿製版用現像洗浄施設</t>
  </si>
  <si>
    <t>62-(1)-(1) 動力を用いて行う物の塗装の作業＿塗装施設</t>
  </si>
  <si>
    <t>62-(1)-(2) 動力を用いて行う物の塗装の作業＿焼付け炉</t>
  </si>
  <si>
    <t>63-(1)-(1) 燃料その他の物の燃焼又は電気の使用による物の乾燥の作業＿乾燥炉</t>
  </si>
  <si>
    <t>64-(1)-(1) 物の表面処理又はめっきの作業＿表面処理施設</t>
  </si>
  <si>
    <t>64-(1)-(2) 物の表面処理又はめっきの作業＿脱脂洗浄施設</t>
  </si>
  <si>
    <t>64-(1)-(3) 物の表面処理又はめっきの作業＿めっき施設</t>
  </si>
  <si>
    <t>65-(1)-(1) 有機溶剤を用いて行う物の加工又は接着の作業＿ラミネーター機</t>
  </si>
  <si>
    <t>65-(1)-(2) 有機溶剤を用いて行う物の加工又は接着の作業＿製膜施設</t>
  </si>
  <si>
    <t>65-(1)-(3) 有機溶剤を用いて行う物の加工又は接着の作業＿自動式塗布施設</t>
  </si>
  <si>
    <t>67-(1)-(1) 金属その他の物の研磨の作業＿バフ研磨施設</t>
  </si>
  <si>
    <t>67-(1)-(2) 金属その他の物の研磨の作業＿電解式研磨施設</t>
  </si>
  <si>
    <t>67-(1)-(3) 金属その他の物の研磨の作業＿湿式研磨施設</t>
  </si>
  <si>
    <t>67-(1)-(4) 金属その他の物の研磨の作業＿ブラスト</t>
  </si>
  <si>
    <t>67-(1)-(5) 金属その他の物の研磨の作業＿タンブラー</t>
  </si>
  <si>
    <t>68-(1)-(1) 炭化水素系物質の受入れ、保管又は出荷の作業＿貯蔵施設</t>
  </si>
  <si>
    <t>68-(1)-(2) 炭化水素系物質の受入れ、保管又は出荷の作業＿出荷施設</t>
  </si>
  <si>
    <t>68-(1)-(3) 炭化水素系物質の受入れ、保管又は出荷の作業＿給油施設</t>
  </si>
  <si>
    <t>69-(4)-(4) くん蒸の作業＿くん蒸施設</t>
  </si>
  <si>
    <t>22-(1)-(1) 銑鉄、鋼、合金鉄の製造又はこれらの鋳造、塑性加工、熱処理の作業＿溶鉱炉</t>
    <phoneticPr fontId="2"/>
  </si>
  <si>
    <t>22-(1)-(2) 銑鉄、鋼、合金鉄の製造又はこれらの鋳造、塑性加工、熱処理の作業＿転炉</t>
    <phoneticPr fontId="2"/>
  </si>
  <si>
    <t>22-(1)-(3) 銑鉄、鋼、合金鉄の製造又はこれらの鋳造、塑性加工、熱処理の作業＿平炉</t>
    <phoneticPr fontId="2"/>
  </si>
  <si>
    <t>22-(1)-(4) 銑鉄、鋼、合金鉄の製造又はこれらの鋳造、塑性加工、熱処理の作業＿焼結炉</t>
    <phoneticPr fontId="2"/>
  </si>
  <si>
    <t>22-(1)-(5) 銑鉄、鋼、合金鉄の製造又はこれらの鋳造、塑性加工、熱処理の作業＿金属溶解炉</t>
    <phoneticPr fontId="2"/>
  </si>
  <si>
    <t>22-(1)-(6) 銑鉄、鋼、合金鉄の製造又はこれらの鋳造、塑性加工、熱処理の作業＿金属加熱炉</t>
    <phoneticPr fontId="2"/>
  </si>
  <si>
    <t>22-(1)-(7) 銑鉄、鋼、合金鉄の製造又はこれらの鋳造、塑性加工、熱処理の作業＿焙焼炉</t>
    <phoneticPr fontId="2"/>
  </si>
  <si>
    <t>22-(1)-(8) 銑鉄、鋼、合金鉄の製造又はこれらの鋳造、塑性加工、熱処理の作業＿製鋼用電気炉</t>
    <phoneticPr fontId="2"/>
  </si>
  <si>
    <t>22-(1)-(9) 銑鉄、鋼、合金鉄の製造又はこれらの鋳造、塑性加工、熱処理の作業＿圧延施設</t>
    <phoneticPr fontId="2"/>
  </si>
  <si>
    <t>23-(1)-( 1) 非鉄金属（合金含む）の製造又はこれらの鋳造、塑性加工、熱処理の作業＿金属溶解炉</t>
    <rPh sb="19" eb="20">
      <t>フク</t>
    </rPh>
    <phoneticPr fontId="2"/>
  </si>
  <si>
    <t>23-(1)-( 2) 非鉄金属（合金含む）の製造又はこれらの鋳造、塑性加工、熱処理の作業＿金属加熱炉</t>
    <phoneticPr fontId="2"/>
  </si>
  <si>
    <t>23-(1)-( 3) 非鉄金属（合金含む）の製造又はこれらの鋳造、塑性加工、熱処理の作業＿煆焼炉</t>
    <phoneticPr fontId="2"/>
  </si>
  <si>
    <t>23-(1)-( 4) 非鉄金属（合金含む）の製造又はこれらの鋳造、塑性加工、熱処理の作業＿反応炉</t>
    <phoneticPr fontId="2"/>
  </si>
  <si>
    <t>23-(1)-( 5) 非鉄金属（合金含む）の製造又はこれらの鋳造、塑性加工、熱処理の作業＿直火炉</t>
    <phoneticPr fontId="2"/>
  </si>
  <si>
    <t>23-(1)-( 6) 非鉄金属（合金含む）の製造又はこれらの鋳造、塑性加工、熱処理の作業＿焼結炉</t>
    <phoneticPr fontId="2"/>
  </si>
  <si>
    <t>23-(1)-( 7) 非鉄金属（合金含む）の製造又はこれらの鋳造、塑性加工、熱処理の作業＿ろ過施設</t>
    <phoneticPr fontId="2"/>
  </si>
  <si>
    <t>23-(1)-( 8) 非鉄金属（合金含む）の製造又はこれらの鋳造、塑性加工、熱処理の作業＿還元施設</t>
    <phoneticPr fontId="2"/>
  </si>
  <si>
    <t>23-(1)-( 9) 非鉄金属（合金含む）の製造又はこれらの鋳造、塑性加工、熱処理の作業＿電解施設</t>
    <phoneticPr fontId="2"/>
  </si>
  <si>
    <t>23-(1)-(10) 非鉄金属（合金含む）の製造又はこれらの鋳造、塑性加工、熱処理の作業＿水銀精製施設</t>
    <phoneticPr fontId="2"/>
  </si>
  <si>
    <t>23-(1)-(11) 非鉄金属（合金含む）の製造又はこれらの鋳造、塑性加工、熱処理の作業＿圧延施設</t>
    <phoneticPr fontId="2"/>
  </si>
  <si>
    <t>23-(1)-(12) 非鉄金属（合金含む）の製造又はこれらの鋳造、塑性加工、熱処理の作業＿二酸化珪素蒸着成長施設</t>
    <phoneticPr fontId="2"/>
  </si>
  <si>
    <t>51-(3)-(17) 廃棄物の受け入れ及び処理を行う事業場において行われる作業＿中和施設</t>
    <phoneticPr fontId="2"/>
  </si>
  <si>
    <t>51-(3)-(18) 廃棄物の受け入れ及び処理を行う事業場において行われる作業＿分離施設</t>
    <phoneticPr fontId="2"/>
  </si>
  <si>
    <t>51-(3)-(19) 廃棄物の受け入れ及び処理を行う事業場において行われる作業＿固化施設</t>
    <phoneticPr fontId="2"/>
  </si>
  <si>
    <t>61-(1)-(1) 燃料その他の物の燃焼による熱媒体（空気含む）の加熱、加温、冷却＿ボイラー</t>
    <rPh sb="30" eb="31">
      <t>フク</t>
    </rPh>
    <phoneticPr fontId="2"/>
  </si>
  <si>
    <t>61-(1)-(2) 燃料その他の物の燃焼による熱媒体（空気含む）の加熱、加温、冷却＿冷暖房施設</t>
    <phoneticPr fontId="2"/>
  </si>
  <si>
    <t>石油ガス、揮発油、ナフサその他石油精製に係る製品</t>
  </si>
  <si>
    <t>石油製品の分解、分離その他の処理によるエチレン、プロピレン及びその副成品の製造又はこれらの物質を原料とする芳香族系中間物若しくは脂肪族系中間物の製造の作業</t>
  </si>
  <si>
    <t>洗浄冷却施設を含む</t>
  </si>
  <si>
    <t>培養施設を含む</t>
  </si>
  <si>
    <t>容器洗浄施設を含む</t>
  </si>
  <si>
    <t>容器洗浄施設及び洗浄冷却施設を含む</t>
  </si>
  <si>
    <t>真空成形施設を除く</t>
  </si>
  <si>
    <t>申請対象：原動機の定格出力が2.2kWを超えるもの</t>
    <rPh sb="0" eb="2">
      <t>シンセイ</t>
    </rPh>
    <rPh sb="2" eb="4">
      <t>タイショウ</t>
    </rPh>
    <rPh sb="5" eb="8">
      <t>ゲンドウキ</t>
    </rPh>
    <rPh sb="20" eb="21">
      <t>コ</t>
    </rPh>
    <phoneticPr fontId="1"/>
  </si>
  <si>
    <t>申請対象：原動機の定格出力が0.75kW 以上であるもの</t>
  </si>
  <si>
    <t>直火炉を含む</t>
  </si>
  <si>
    <t>反応炉を含む</t>
  </si>
  <si>
    <t>申請対象：
○地下浸透禁止物質を使用する施設
　　又は
○（地下浸透禁止物質は使用しないが）施設から排出する汚水（廃液）の放流先が公共用水域である施設</t>
  </si>
  <si>
    <t>塩水精製施設を含む</t>
  </si>
  <si>
    <t>申請対象：
○バーナーの燃料の燃焼能力が重油換算１時間当たり50Ｌ以上であるもの
　又は
○変圧器の定格容量が200kVA 以上であるもの</t>
    <rPh sb="12" eb="14">
      <t>ネンリョウ</t>
    </rPh>
    <rPh sb="42" eb="43">
      <t>マタ</t>
    </rPh>
    <phoneticPr fontId="1"/>
  </si>
  <si>
    <t>石油コークスは対象外</t>
    <rPh sb="7" eb="10">
      <t>タイショウガイ</t>
    </rPh>
    <phoneticPr fontId="1"/>
  </si>
  <si>
    <t>脱硫化水素施設を含む</t>
  </si>
  <si>
    <t>動力を使用するものに限る。</t>
  </si>
  <si>
    <t>製管施設を含む</t>
  </si>
  <si>
    <t>○鉛用溶解炉：規模・能力を問わず届出対象
○鉛以外：バーナーの燃焼能力（重油換算１時間当たり50Ｌ以上）又は変圧器の定格容量（200kVA 以上）</t>
    <rPh sb="7" eb="9">
      <t>キボ</t>
    </rPh>
    <rPh sb="10" eb="12">
      <t>ノウリョク</t>
    </rPh>
    <rPh sb="13" eb="14">
      <t>ト</t>
    </rPh>
    <rPh sb="16" eb="18">
      <t>トドケデ</t>
    </rPh>
    <rPh sb="18" eb="20">
      <t>タイショウ</t>
    </rPh>
    <rPh sb="22" eb="23">
      <t>ナマリ</t>
    </rPh>
    <rPh sb="23" eb="25">
      <t>イガイ</t>
    </rPh>
    <phoneticPr fontId="1"/>
  </si>
  <si>
    <t>反応炉を除く</t>
    <rPh sb="0" eb="2">
      <t>ハンノウ</t>
    </rPh>
    <rPh sb="2" eb="3">
      <t>ロ</t>
    </rPh>
    <rPh sb="4" eb="5">
      <t>ノゾ</t>
    </rPh>
    <phoneticPr fontId="1"/>
  </si>
  <si>
    <t>申請対象：加圧能力が98kNを超えるもの</t>
    <rPh sb="5" eb="7">
      <t>カアツ</t>
    </rPh>
    <rPh sb="7" eb="9">
      <t>ノウリョク</t>
    </rPh>
    <rPh sb="15" eb="16">
      <t>コ</t>
    </rPh>
    <phoneticPr fontId="1"/>
  </si>
  <si>
    <t>申請対象：原動機の定格出力が１kW以上であるもの</t>
  </si>
  <si>
    <t>申請対象：原動機の定格出力が3.75kW以上であるもの</t>
  </si>
  <si>
    <t>密閉式は対象外</t>
  </si>
  <si>
    <t>申請対象：カドミウム電極又は鉛電極に係るものに限る</t>
    <rPh sb="0" eb="2">
      <t>シンセイ</t>
    </rPh>
    <rPh sb="2" eb="4">
      <t>タイショウ</t>
    </rPh>
    <phoneticPr fontId="1"/>
  </si>
  <si>
    <t>申請対象：重量トンが1,000ｔ以上であるもの</t>
  </si>
  <si>
    <t>船舶、車両その他の輸送用機械器具の製造の作業</t>
  </si>
  <si>
    <t>バーナーの燃料の燃焼能力が重油換算１時間当たり50Ｌ以上であるもの</t>
    <rPh sb="5" eb="7">
      <t>ネンリョウ</t>
    </rPh>
    <phoneticPr fontId="1"/>
  </si>
  <si>
    <t>骨材乾燥炉を含む</t>
  </si>
  <si>
    <t>密閉式は対象外。
申請対象：
○ベルト幅（75cm 以上）
　又は
○バケットの内容積（0.03ｍ3以上）</t>
  </si>
  <si>
    <t>申請対象：乾式のものにあっては、原動機の定格出力が7.5kW 以上であるもの</t>
  </si>
  <si>
    <t>申請対象：原動機の定格出力が7.5kW 以上であるもの</t>
  </si>
  <si>
    <t>蒸気養生施設を含む</t>
  </si>
  <si>
    <t>酸によるものに限る</t>
  </si>
  <si>
    <t>有機質砂壁材の製造の作業に用いられるもので以下のいずれかに該当する施設
○地下浸透禁止物質を使用する施設
　　又は
○（地下浸透禁止物質は使用しないが）施設から排出する汚水（廃液）の放流先が公共用水域である施設</t>
    <rPh sb="21" eb="23">
      <t>イカ</t>
    </rPh>
    <rPh sb="29" eb="31">
      <t>ガイトウ</t>
    </rPh>
    <rPh sb="33" eb="35">
      <t>シセツ</t>
    </rPh>
    <phoneticPr fontId="1"/>
  </si>
  <si>
    <t>酸又はアルカリによるものに限る</t>
  </si>
  <si>
    <t>蒸煮施設を含む。</t>
  </si>
  <si>
    <t>申請対象：原動機の定格出力が2.2kWを超えるもの</t>
    <rPh sb="20" eb="21">
      <t>コ</t>
    </rPh>
    <phoneticPr fontId="1"/>
  </si>
  <si>
    <t>申請対象：
○地下浸透禁止物質を使用する施設
　　又は
○（地下浸透禁止物質は使用しないが）施設から排出する汚水（廃液）の放流先が公共用水域である施設</t>
    <rPh sb="20" eb="22">
      <t>シセツ</t>
    </rPh>
    <rPh sb="25" eb="26">
      <t>マタ</t>
    </rPh>
    <rPh sb="30" eb="32">
      <t>チカ</t>
    </rPh>
    <rPh sb="32" eb="34">
      <t>シントウ</t>
    </rPh>
    <rPh sb="34" eb="36">
      <t>キンシ</t>
    </rPh>
    <rPh sb="36" eb="38">
      <t>ブッシツ</t>
    </rPh>
    <rPh sb="39" eb="41">
      <t>シヨウ</t>
    </rPh>
    <rPh sb="46" eb="48">
      <t>シセツ</t>
    </rPh>
    <rPh sb="50" eb="52">
      <t>ハイシュツ</t>
    </rPh>
    <rPh sb="54" eb="56">
      <t>オスイ</t>
    </rPh>
    <rPh sb="55" eb="56">
      <t>ミズ</t>
    </rPh>
    <rPh sb="57" eb="59">
      <t>ハイエキ</t>
    </rPh>
    <rPh sb="61" eb="63">
      <t>ホウリュウ</t>
    </rPh>
    <rPh sb="63" eb="64">
      <t>サキ</t>
    </rPh>
    <rPh sb="65" eb="68">
      <t>コウキョウヨウ</t>
    </rPh>
    <rPh sb="68" eb="70">
      <t>スイイキ</t>
    </rPh>
    <rPh sb="73" eb="75">
      <t>シセツ</t>
    </rPh>
    <phoneticPr fontId="1"/>
  </si>
  <si>
    <t>申請対象：
・地下浸透禁止物質を使用する施設
　　又は
・（地下浸透禁止物質は使用しないが）施設から排出する汚水（廃液）の放流先が公共用水域である施設</t>
    <rPh sb="20" eb="22">
      <t>シセツ</t>
    </rPh>
    <rPh sb="25" eb="26">
      <t>マタ</t>
    </rPh>
    <rPh sb="30" eb="32">
      <t>チカ</t>
    </rPh>
    <rPh sb="32" eb="34">
      <t>シントウ</t>
    </rPh>
    <rPh sb="34" eb="36">
      <t>キンシ</t>
    </rPh>
    <rPh sb="36" eb="38">
      <t>ブッシツ</t>
    </rPh>
    <rPh sb="39" eb="41">
      <t>シヨウ</t>
    </rPh>
    <rPh sb="46" eb="48">
      <t>シセツ</t>
    </rPh>
    <rPh sb="50" eb="52">
      <t>ハイシュツ</t>
    </rPh>
    <rPh sb="54" eb="56">
      <t>オスイ</t>
    </rPh>
    <rPh sb="55" eb="56">
      <t>ミズ</t>
    </rPh>
    <rPh sb="57" eb="59">
      <t>ハイエキ</t>
    </rPh>
    <rPh sb="61" eb="63">
      <t>ホウリュウ</t>
    </rPh>
    <rPh sb="63" eb="64">
      <t>サキ</t>
    </rPh>
    <rPh sb="65" eb="68">
      <t>コウキョウヨウ</t>
    </rPh>
    <rPh sb="68" eb="70">
      <t>スイイキ</t>
    </rPh>
    <rPh sb="73" eb="75">
      <t>シセツ</t>
    </rPh>
    <phoneticPr fontId="1"/>
  </si>
  <si>
    <t>抄造施設を含む</t>
  </si>
  <si>
    <t>申請対象：バーナーの燃料の燃焼能力が重油換算１時間当たり50Ｌ以上であるもの</t>
    <rPh sb="10" eb="12">
      <t>ネンリョウ</t>
    </rPh>
    <phoneticPr fontId="1"/>
  </si>
  <si>
    <t>１日当たりの排水の量が20ｍ3 未満である事業所の場合、届出不要（小規模排水施設）。</t>
    <rPh sb="21" eb="24">
      <t>ジギョウショ</t>
    </rPh>
    <rPh sb="25" eb="27">
      <t>バアイ</t>
    </rPh>
    <rPh sb="28" eb="30">
      <t>トドケデ</t>
    </rPh>
    <rPh sb="30" eb="32">
      <t>フヨウ</t>
    </rPh>
    <rPh sb="33" eb="36">
      <t>ショウキボ</t>
    </rPh>
    <rPh sb="36" eb="38">
      <t>ハイスイ</t>
    </rPh>
    <rPh sb="38" eb="40">
      <t>シセツ</t>
    </rPh>
    <phoneticPr fontId="1"/>
  </si>
  <si>
    <t>１日当たりの排水の量が20ｍ3 未満である事業所の場合、届出不要（小規模排水施設）。</t>
  </si>
  <si>
    <t>流送施設を含む</t>
  </si>
  <si>
    <t>蒸煮施設を含む</t>
  </si>
  <si>
    <t>申請対象：バーナーの燃料の燃焼能力が重油換算１時間当たり50Ｌ以上であるもの</t>
    <rPh sb="0" eb="2">
      <t>シンセイ</t>
    </rPh>
    <rPh sb="2" eb="4">
      <t>タイショウ</t>
    </rPh>
    <rPh sb="10" eb="12">
      <t>ネンリョウ</t>
    </rPh>
    <phoneticPr fontId="1"/>
  </si>
  <si>
    <t>申請対象：原動機の定格出力が15kW以上であるもの</t>
  </si>
  <si>
    <t>容器洗浄施設を含む。
１日当たりの排水の量が20ｍ3 未満である事業所の場合、届出不要（小規模排水施設）。</t>
  </si>
  <si>
    <t>培養施設を含む。
１日当たりの排水の量が20ｍ3 未満である事業所の場合、届出不要（小規模排水施設）。</t>
  </si>
  <si>
    <t>申請対象：原動機の定格出力が7.5kW 以上であるもの</t>
    <rPh sb="0" eb="2">
      <t>シンセイ</t>
    </rPh>
    <rPh sb="2" eb="4">
      <t>タイショウ</t>
    </rPh>
    <phoneticPr fontId="1"/>
  </si>
  <si>
    <t>非常用の発電機は除く</t>
    <rPh sb="4" eb="7">
      <t>ハツデンキ</t>
    </rPh>
    <rPh sb="8" eb="9">
      <t>ノゾ</t>
    </rPh>
    <phoneticPr fontId="1"/>
  </si>
  <si>
    <t>申請対象：燃料の燃焼能力が重油換算１時間当たり50Ｌ以上であるもの</t>
    <rPh sb="5" eb="7">
      <t>ネンリョウ</t>
    </rPh>
    <phoneticPr fontId="1"/>
  </si>
  <si>
    <t>申請対象：燃料の燃焼能力が重油換算１時間当たり35Ｌ以上であるもの</t>
    <rPh sb="5" eb="7">
      <t>ネンリョウ</t>
    </rPh>
    <phoneticPr fontId="1"/>
  </si>
  <si>
    <t>申請対象：燃料電池用改質器にあってはバーナーの燃料の燃焼能力が重油換算１時間当たり50Ｌ以上であるもの</t>
  </si>
  <si>
    <t>タール又はガスに係るもの</t>
  </si>
  <si>
    <t>申請対象：
○地下浸透禁止物質を処理する施設
　　又は
○（地下浸透禁止物質は処理しないが）施設から排出する汚水（廃液）の放流先が公共用水域である施設</t>
    <rPh sb="16" eb="18">
      <t>ショリ</t>
    </rPh>
    <rPh sb="39" eb="41">
      <t>ショリ</t>
    </rPh>
    <phoneticPr fontId="1"/>
  </si>
  <si>
    <t>申請対象：加圧能力が98kNを超えるもの</t>
  </si>
  <si>
    <t>鉱物、土石又はがれき類の移送の用に供するもの</t>
  </si>
  <si>
    <t>原動機の定格出力が１kW以上であるもの</t>
  </si>
  <si>
    <t>申請対象：
○合成樹脂用破砕施設：原動機の定格出力（0.75kW以上）
○上記以外：原動機の定格出力（7.5kW以上）</t>
    <rPh sb="0" eb="2">
      <t>シンセイ</t>
    </rPh>
    <rPh sb="2" eb="4">
      <t>タイショウ</t>
    </rPh>
    <rPh sb="17" eb="20">
      <t>ゲンドウキ</t>
    </rPh>
    <rPh sb="21" eb="23">
      <t>テイカク</t>
    </rPh>
    <rPh sb="23" eb="25">
      <t>シュツリョク</t>
    </rPh>
    <rPh sb="32" eb="34">
      <t>イジョウ</t>
    </rPh>
    <rPh sb="37" eb="39">
      <t>ジョウキ</t>
    </rPh>
    <rPh sb="39" eb="41">
      <t>イガイ</t>
    </rPh>
    <phoneticPr fontId="1"/>
  </si>
  <si>
    <t>申請対象：原動機の定格出力が2.2kW を超えるもの</t>
    <rPh sb="21" eb="22">
      <t>コ</t>
    </rPh>
    <phoneticPr fontId="1"/>
  </si>
  <si>
    <t>以下３つのうちいずれかに該当するもの
○火格子面積又は火床面積が0.5ｍ2 以上であるもの
○焼却能力が１時間当たり50kg 以上であるもの
○一次燃焼室(燃焼室が１つの廃棄物焼却炉にあっては、当該燃焼室)の容積が0.8ｍ3 以上であるもの</t>
    <rPh sb="0" eb="2">
      <t>イカ</t>
    </rPh>
    <rPh sb="12" eb="14">
      <t>ガイトウ</t>
    </rPh>
    <phoneticPr fontId="1"/>
  </si>
  <si>
    <t>処理対象人員（500 人以下は対象外）</t>
    <rPh sb="15" eb="18">
      <t>タイショウガイ</t>
    </rPh>
    <phoneticPr fontId="1"/>
  </si>
  <si>
    <t>申請対象：燃料の燃焼能力が重油換算１時間当たり35Ｌ以上であるもの</t>
  </si>
  <si>
    <t>オンサイト浄化は対象外</t>
    <rPh sb="5" eb="7">
      <t>ジョウカ</t>
    </rPh>
    <rPh sb="8" eb="11">
      <t>タイショウガイ</t>
    </rPh>
    <phoneticPr fontId="1"/>
  </si>
  <si>
    <t>２以上の事業所から排出される汚水又は廃液を共同で処理するものに限る（共同排水処理施設）</t>
    <rPh sb="34" eb="36">
      <t>キョウドウ</t>
    </rPh>
    <rPh sb="36" eb="38">
      <t>ハイスイ</t>
    </rPh>
    <rPh sb="38" eb="40">
      <t>ショリ</t>
    </rPh>
    <rPh sb="40" eb="42">
      <t>シセツ</t>
    </rPh>
    <phoneticPr fontId="1"/>
  </si>
  <si>
    <t>申請対象：
補助燃料を使用する廃ガス燃焼施設であって補助燃料用のバーナーの燃料の燃焼能力が重油換算１時間当たり50Ｌ以上であるもの</t>
  </si>
  <si>
    <t>廃棄物焼却炉又は汚染土壌の浄化等処理の作業に用いるものは対象外</t>
  </si>
  <si>
    <t>クロロフルオロカーボン又はハイドロクロロフルオロカーボンを処理するものに限る</t>
  </si>
  <si>
    <t>申請対象：原動機の定格出力が0.75kW以上であるもの</t>
  </si>
  <si>
    <t>テトラクロロエチレンを用いるものに限る。</t>
  </si>
  <si>
    <t>産業分類：普通洗濯業又はリネンサプライ業</t>
    <rPh sb="0" eb="2">
      <t>サンギョウ</t>
    </rPh>
    <rPh sb="2" eb="4">
      <t>ブンルイ</t>
    </rPh>
    <phoneticPr fontId="1"/>
  </si>
  <si>
    <t>１日当たりの排水の量が20ｍ3 未満である事業所の場合、届出不要（小規模排水施設）</t>
  </si>
  <si>
    <t>現像液を排出するもので、特定排水施設に限る。</t>
  </si>
  <si>
    <t>「特定排水施設」とは
○地下浸透禁止物質を使用する施設
　　又は
○（地下浸透禁止物質は使用しないが）施設から排出する汚水（廃液）の放流先が公共用水域である施設</t>
  </si>
  <si>
    <t>サイズ（規格Ａ０（ゼロ）以上）</t>
  </si>
  <si>
    <t>規格Ｂ３以下のもの及び事務用機械を除く</t>
  </si>
  <si>
    <t>電気ボイラー及び廃熱ボイラーは対象外</t>
    <rPh sb="15" eb="18">
      <t>タイショウガイ</t>
    </rPh>
    <phoneticPr fontId="1"/>
  </si>
  <si>
    <t>申請対象：
○伝熱面積が10ｍ2 以上であるもの
　又は
○燃料の燃焼能力が重油換算１時間当たり50 Ｌ以上であるもの</t>
    <rPh sb="26" eb="27">
      <t>マタ</t>
    </rPh>
    <phoneticPr fontId="1"/>
  </si>
  <si>
    <t>申請対象：吹き付け塗装施設にあっては、原動機の定格出力が2.2kWを超えるもの</t>
    <rPh sb="34" eb="35">
      <t>コ</t>
    </rPh>
    <phoneticPr fontId="1"/>
  </si>
  <si>
    <t>申請対象：
○有機塩素系溶剤を用いるもの
　又は
○その他の有機溶剤を用いる脱脂洗浄槽の内容積が500Ｌ以上であるもの</t>
    <rPh sb="22" eb="23">
      <t>マタ</t>
    </rPh>
    <rPh sb="28" eb="29">
      <t>タ</t>
    </rPh>
    <phoneticPr fontId="1"/>
  </si>
  <si>
    <t>真空めっきは対象外</t>
    <rPh sb="6" eb="9">
      <t>タイショウガイ</t>
    </rPh>
    <phoneticPr fontId="1"/>
  </si>
  <si>
    <t>申請対象：乾式のものにあっては、原動機の定格出力が7.5kW 以上であるもの</t>
    <rPh sb="0" eb="2">
      <t>シンセイ</t>
    </rPh>
    <rPh sb="2" eb="4">
      <t>タイショウ</t>
    </rPh>
    <phoneticPr fontId="1"/>
  </si>
  <si>
    <t>申請対象：燃料の燃焼能力が重油換算１時間当たり50Ｌ以上であるもの</t>
  </si>
  <si>
    <t>申請対象：原動機の定格出力が2.2kW を超えるもの</t>
  </si>
  <si>
    <t>申請対象：原油、揮発油、ナフサ若しくはジェット燃料又は有機溶剤を貯蔵する施設で容量が1,000kL 以上であるものに限る。</t>
  </si>
  <si>
    <t>申請対象：貯蔵施設の容量（合計で1,000kL 以上）</t>
  </si>
  <si>
    <t>自動車に揮発油を給油する施設</t>
    <rPh sb="0" eb="3">
      <t>ジドウシャ</t>
    </rPh>
    <rPh sb="4" eb="7">
      <t>キハツユ</t>
    </rPh>
    <rPh sb="8" eb="10">
      <t>キュウユ</t>
    </rPh>
    <rPh sb="12" eb="14">
      <t>シセツ</t>
    </rPh>
    <phoneticPr fontId="1"/>
  </si>
  <si>
    <t>申請対象：揮発油の貯蔵施設の容量（合計で30kL 以上）</t>
  </si>
  <si>
    <t>シアン化水素を用いるものに限る</t>
  </si>
  <si>
    <t>申請対象：燃料の燃焼能力が重油換算１時間当たり35L以上であるもの</t>
  </si>
  <si>
    <t>金属加熱炉を含む（熱処理施設と一体として対象とする）
申請対象：
○バーナーの燃料の燃焼能力が重油換算１時間当たり50Ｌ以上であるもの
　又は
○変圧器の定格容量が200kVA 以上であるもの</t>
    <rPh sb="0" eb="2">
      <t>キンゾク</t>
    </rPh>
    <rPh sb="2" eb="4">
      <t>カネツ</t>
    </rPh>
    <rPh sb="4" eb="5">
      <t>ロ</t>
    </rPh>
    <rPh sb="6" eb="7">
      <t>フク</t>
    </rPh>
    <rPh sb="9" eb="12">
      <t>ネツショリ</t>
    </rPh>
    <rPh sb="12" eb="14">
      <t>シセツ</t>
    </rPh>
    <rPh sb="15" eb="17">
      <t>イッタイ</t>
    </rPh>
    <rPh sb="20" eb="22">
      <t>タイショウ</t>
    </rPh>
    <rPh sb="39" eb="41">
      <t>ネンリョウ</t>
    </rPh>
    <rPh sb="69" eb="70">
      <t>マタ</t>
    </rPh>
    <phoneticPr fontId="1"/>
  </si>
  <si>
    <t>金属加熱炉を含む（熱処理施設と一体として対象とする）
申請対象：
○バーナーの燃料の燃焼能力が重油換算１時間当たり50Ｌ以上であるもの
　又は
○変圧器の定格容量が200kVA 以上であるもの</t>
    <rPh sb="39" eb="41">
      <t>ネンリョウ</t>
    </rPh>
    <rPh sb="69" eb="70">
      <t>マタ</t>
    </rPh>
    <phoneticPr fontId="1"/>
  </si>
  <si>
    <t>24-(1)-( 3) 建設機械、産業用機械その他の一般機械器具の製造の作業＿鍛造施設</t>
    <phoneticPr fontId="2"/>
  </si>
  <si>
    <t>金属加熱炉を含む（鍛造施設と一体として対象とする）
申請対象：
○バーナーの燃料の燃焼能力が重油換算１時間当たり50Ｌ以上であるもの
　又は
○変圧器の定格容量が200kVA 以上であるもの</t>
    <rPh sb="38" eb="40">
      <t>ネンリョウ</t>
    </rPh>
    <rPh sb="68" eb="69">
      <t>マタ</t>
    </rPh>
    <phoneticPr fontId="1"/>
  </si>
  <si>
    <t>26-(1)-( 4) 船舶、車両その他の輸送用機械器具の製造の作業＿鍛造施設</t>
    <phoneticPr fontId="2"/>
  </si>
  <si>
    <t>申請対象：
○合成樹脂用破砕施設：原動機の定格出力が0.75kW以上であるもの
○上記以外：原動機の定格出力が7.5kW以上であるもの</t>
    <rPh sb="0" eb="2">
      <t>シンセイ</t>
    </rPh>
    <rPh sb="2" eb="4">
      <t>タイショウ</t>
    </rPh>
    <rPh sb="17" eb="20">
      <t>ゲンドウキ</t>
    </rPh>
    <rPh sb="21" eb="23">
      <t>テイカク</t>
    </rPh>
    <rPh sb="23" eb="25">
      <t>シュツリョク</t>
    </rPh>
    <rPh sb="32" eb="34">
      <t>イジョウ</t>
    </rPh>
    <rPh sb="41" eb="43">
      <t>ジョウキ</t>
    </rPh>
    <rPh sb="43" eb="45">
      <t>イガイ</t>
    </rPh>
    <phoneticPr fontId="1"/>
  </si>
  <si>
    <t>○指定作業17（無機顔料の製造の作業）用途：規模・能力を問わず届出対象
○上記以外の用途：
燃料の燃焼能力が重油換算１時間当たり50Ｌ以上であるもの
　又は
変圧器の定格容量が200kVA 以上であるもの</t>
    <rPh sb="1" eb="3">
      <t>シテイ</t>
    </rPh>
    <rPh sb="3" eb="5">
      <t>サギョウ</t>
    </rPh>
    <rPh sb="19" eb="21">
      <t>ヨウト</t>
    </rPh>
    <rPh sb="37" eb="39">
      <t>ジョウキ</t>
    </rPh>
    <rPh sb="39" eb="41">
      <t>イガイ</t>
    </rPh>
    <rPh sb="42" eb="44">
      <t>ヨウト</t>
    </rPh>
    <phoneticPr fontId="1"/>
  </si>
  <si>
    <t>（表）</t>
    <rPh sb="1" eb="2">
      <t>オモテ</t>
    </rPh>
    <phoneticPr fontId="2"/>
  </si>
  <si>
    <t>１　指定施設の名称の欄には、別表第１の施設の欄の名称を記入してください。</t>
    <phoneticPr fontId="2"/>
  </si>
  <si>
    <t>　</t>
    <phoneticPr fontId="2"/>
  </si>
  <si>
    <t xml:space="preserve">４　指定施設の熱源として電力を使用する場合は、種類の欄に「電力」と記入してください。
</t>
    <phoneticPr fontId="2"/>
  </si>
  <si>
    <t>指定作業及び指定施設番号</t>
    <rPh sb="0" eb="4">
      <t>シテイサギョウ</t>
    </rPh>
    <rPh sb="4" eb="5">
      <t>オヨ</t>
    </rPh>
    <rPh sb="6" eb="10">
      <t>シテイシセツ</t>
    </rPh>
    <rPh sb="10" eb="12">
      <t>バンゴウ</t>
    </rPh>
    <phoneticPr fontId="2"/>
  </si>
  <si>
    <t>名　　　称</t>
    <rPh sb="0" eb="1">
      <t>メイ</t>
    </rPh>
    <rPh sb="4" eb="5">
      <t>ショウ</t>
    </rPh>
    <phoneticPr fontId="2"/>
  </si>
  <si>
    <t>事業所における施設番号</t>
    <rPh sb="0" eb="3">
      <t>ジギョウショ</t>
    </rPh>
    <rPh sb="7" eb="11">
      <t>シセツバンゴウ</t>
    </rPh>
    <phoneticPr fontId="2"/>
  </si>
  <si>
    <t>種 類 及 び 型 式</t>
    <rPh sb="0" eb="1">
      <t>シュ</t>
    </rPh>
    <rPh sb="2" eb="3">
      <t>タグイ</t>
    </rPh>
    <rPh sb="4" eb="5">
      <t>オヨ</t>
    </rPh>
    <rPh sb="8" eb="9">
      <t>カタ</t>
    </rPh>
    <rPh sb="10" eb="11">
      <t>シキ</t>
    </rPh>
    <phoneticPr fontId="2"/>
  </si>
  <si>
    <t>台　　　数</t>
    <rPh sb="0" eb="1">
      <t>ダイ</t>
    </rPh>
    <rPh sb="4" eb="5">
      <t>カズ</t>
    </rPh>
    <phoneticPr fontId="2"/>
  </si>
  <si>
    <t>規 模 又 は 能 力</t>
    <rPh sb="0" eb="1">
      <t>キ</t>
    </rPh>
    <rPh sb="2" eb="3">
      <t>モ</t>
    </rPh>
    <rPh sb="4" eb="5">
      <t>マタ</t>
    </rPh>
    <rPh sb="8" eb="9">
      <t>ノウ</t>
    </rPh>
    <rPh sb="10" eb="11">
      <t>チカラ</t>
    </rPh>
    <phoneticPr fontId="2"/>
  </si>
  <si>
    <t>用　　　途</t>
    <rPh sb="0" eb="1">
      <t>ヨウ</t>
    </rPh>
    <phoneticPr fontId="2"/>
  </si>
  <si>
    <t>構 造・配 置 状 況</t>
    <rPh sb="0" eb="1">
      <t>カマエ</t>
    </rPh>
    <rPh sb="2" eb="3">
      <t>ヅクリ</t>
    </rPh>
    <rPh sb="4" eb="5">
      <t>ハイ</t>
    </rPh>
    <rPh sb="6" eb="7">
      <t>チ</t>
    </rPh>
    <rPh sb="8" eb="9">
      <t>ジョウ</t>
    </rPh>
    <rPh sb="10" eb="11">
      <t>キョウ</t>
    </rPh>
    <phoneticPr fontId="2"/>
  </si>
  <si>
    <t>硫黄分</t>
    <rPh sb="0" eb="3">
      <t>イオウブン</t>
    </rPh>
    <phoneticPr fontId="2"/>
  </si>
  <si>
    <t>燃料又
は電力</t>
    <rPh sb="0" eb="2">
      <t>ネンリョウ</t>
    </rPh>
    <rPh sb="2" eb="3">
      <t>マタ</t>
    </rPh>
    <rPh sb="5" eb="7">
      <t>デンリョク</t>
    </rPh>
    <phoneticPr fontId="2"/>
  </si>
  <si>
    <t>窒素分</t>
    <rPh sb="0" eb="2">
      <t>チッソ</t>
    </rPh>
    <rPh sb="2" eb="3">
      <t>ブン</t>
    </rPh>
    <phoneticPr fontId="2"/>
  </si>
  <si>
    <t>燃料中の
成分割合（％）</t>
    <rPh sb="0" eb="3">
      <t>ネンリョウチュウ</t>
    </rPh>
    <rPh sb="5" eb="7">
      <t>セイブン</t>
    </rPh>
    <rPh sb="7" eb="9">
      <t>ワリアイ</t>
    </rPh>
    <phoneticPr fontId="2"/>
  </si>
  <si>
    <t>種　　　類</t>
    <rPh sb="0" eb="1">
      <t>シュ</t>
    </rPh>
    <rPh sb="4" eb="5">
      <t>タグイ</t>
    </rPh>
    <phoneticPr fontId="2"/>
  </si>
  <si>
    <t>原材料中の
成分割合（％）</t>
    <rPh sb="0" eb="4">
      <t>ゲンザイリョウチュウ</t>
    </rPh>
    <rPh sb="6" eb="8">
      <t>セイブン</t>
    </rPh>
    <rPh sb="8" eb="10">
      <t>ワリアイ</t>
    </rPh>
    <phoneticPr fontId="2"/>
  </si>
  <si>
    <t>使 用
状 況</t>
    <rPh sb="0" eb="1">
      <t>シ</t>
    </rPh>
    <rPh sb="2" eb="3">
      <t>ヨウ</t>
    </rPh>
    <rPh sb="4" eb="5">
      <t>ジョウ</t>
    </rPh>
    <rPh sb="6" eb="7">
      <t>キョウ</t>
    </rPh>
    <phoneticPr fontId="2"/>
  </si>
  <si>
    <t>総　発　熱　量</t>
    <rPh sb="0" eb="1">
      <t>ソウ</t>
    </rPh>
    <rPh sb="2" eb="3">
      <t>ハッ</t>
    </rPh>
    <rPh sb="4" eb="5">
      <t>ネツ</t>
    </rPh>
    <rPh sb="6" eb="7">
      <t>リョウ</t>
    </rPh>
    <phoneticPr fontId="2"/>
  </si>
  <si>
    <t>季　節　変　動</t>
    <rPh sb="0" eb="1">
      <t>キ</t>
    </rPh>
    <rPh sb="2" eb="3">
      <t>セツ</t>
    </rPh>
    <rPh sb="4" eb="5">
      <t>ヘン</t>
    </rPh>
    <rPh sb="6" eb="7">
      <t>ドウ</t>
    </rPh>
    <phoneticPr fontId="2"/>
  </si>
  <si>
    <t>加熱炉</t>
  </si>
  <si>
    <t>01-(1)-(2)</t>
  </si>
  <si>
    <t>流動接触分解施設に係る触媒再生塔</t>
  </si>
  <si>
    <t>01-(1)-(3)</t>
  </si>
  <si>
    <t>硫黄回収施設に係る燃焼炉</t>
  </si>
  <si>
    <t>01-(1)-(4)</t>
  </si>
  <si>
    <t>洗浄施設</t>
  </si>
  <si>
    <t>01-(1)-(5)</t>
  </si>
  <si>
    <t>脱塩施設</t>
  </si>
  <si>
    <t>01-(1)-(6)</t>
  </si>
  <si>
    <t>蒸留施設</t>
  </si>
  <si>
    <t>02-(1)-(1)</t>
  </si>
  <si>
    <t>02-(1)-(2)</t>
  </si>
  <si>
    <t>反応施設</t>
  </si>
  <si>
    <t>02-(1)-(3)</t>
  </si>
  <si>
    <t>02-(1)-(4)</t>
  </si>
  <si>
    <t>分離施設</t>
  </si>
  <si>
    <t>02-(1)-(5)</t>
  </si>
  <si>
    <t>03-(1)-(1)</t>
  </si>
  <si>
    <t>03-(1)-(2)</t>
  </si>
  <si>
    <t>混合施設</t>
  </si>
  <si>
    <t>04-(1)-(1)</t>
  </si>
  <si>
    <t>04-(1)-(2)</t>
  </si>
  <si>
    <t>04-(1)-(3)</t>
  </si>
  <si>
    <t>04-(1)-(4)</t>
  </si>
  <si>
    <t>05-(1)-(1)</t>
  </si>
  <si>
    <t>05-(1)-(2)</t>
  </si>
  <si>
    <t>05-(1)-(3)</t>
  </si>
  <si>
    <t>濃縮施設</t>
  </si>
  <si>
    <t>05-(1)-(4)</t>
  </si>
  <si>
    <t>05-(1)-(5)</t>
  </si>
  <si>
    <t>06-(1)-(1)</t>
  </si>
  <si>
    <t>06-(1)-(2)</t>
  </si>
  <si>
    <t>06-(1)-(3)</t>
  </si>
  <si>
    <t>06-(1)-(4)</t>
  </si>
  <si>
    <t>06-(1)-(5)</t>
  </si>
  <si>
    <t>充填施設</t>
  </si>
  <si>
    <t>07-(1)-(1)</t>
  </si>
  <si>
    <t>07-(1)-(2)</t>
  </si>
  <si>
    <t>07-(1)-(3)</t>
  </si>
  <si>
    <t>精製施設</t>
  </si>
  <si>
    <t>07-(1)-(4)</t>
  </si>
  <si>
    <t>塩析施設</t>
  </si>
  <si>
    <t>07-(1)-(5)</t>
  </si>
  <si>
    <t>08-(1)-(1)</t>
  </si>
  <si>
    <t>08-(1)-(2)</t>
  </si>
  <si>
    <t>発酵施設</t>
  </si>
  <si>
    <t>08-(1)-(3)</t>
  </si>
  <si>
    <t>抽出施設</t>
  </si>
  <si>
    <t>08-(1)-(4)</t>
  </si>
  <si>
    <t>動物原料処理施設</t>
  </si>
  <si>
    <t>08-(1)-(5)</t>
  </si>
  <si>
    <t>08-(1)-(6)</t>
  </si>
  <si>
    <t>08-(1)-(7)</t>
  </si>
  <si>
    <t>08-(1)-(8)</t>
  </si>
  <si>
    <t>08-(1)-(9)</t>
  </si>
  <si>
    <t>09-(1)-(1)</t>
  </si>
  <si>
    <t>09-(1)-(2)</t>
  </si>
  <si>
    <t>09-(1)-(3)</t>
  </si>
  <si>
    <t>09-(1)-(4)</t>
  </si>
  <si>
    <t>09-(1)-(5)</t>
  </si>
  <si>
    <t>09-(1)-(6)</t>
  </si>
  <si>
    <t>09-(1)-(7)</t>
  </si>
  <si>
    <t>10-(1)-(1)</t>
  </si>
  <si>
    <t>10-(1)-(2)</t>
  </si>
  <si>
    <t>10-(1)-(3)</t>
  </si>
  <si>
    <t>10-(1)-(4)</t>
  </si>
  <si>
    <t>10-(1)-(5)</t>
  </si>
  <si>
    <t>10-(1)-(6)</t>
  </si>
  <si>
    <t>11-(1)-(1)</t>
  </si>
  <si>
    <t>乳化施設</t>
  </si>
  <si>
    <t>11-(1)-(2)</t>
  </si>
  <si>
    <t>11-(1)-(3)</t>
  </si>
  <si>
    <t>11-(1)-(4)</t>
  </si>
  <si>
    <t>11-(1)-(5)</t>
  </si>
  <si>
    <t>12-(1)-(1)</t>
  </si>
  <si>
    <t>12-(1)-(2)</t>
  </si>
  <si>
    <t>12-(1)-(3)</t>
  </si>
  <si>
    <t>12-(1)-(4)</t>
  </si>
  <si>
    <t>湿式紡糸施設</t>
  </si>
  <si>
    <t>13-(1)-(1)</t>
  </si>
  <si>
    <t>成形施設</t>
  </si>
  <si>
    <t>13-(1)-(2)</t>
  </si>
  <si>
    <t>吹き付け塗布施設</t>
  </si>
  <si>
    <t>13-(1)-(3)</t>
  </si>
  <si>
    <t>混練施設</t>
  </si>
  <si>
    <t>13-(1)-(4)</t>
  </si>
  <si>
    <t>14-(1)-(1)</t>
  </si>
  <si>
    <t>14-(1)-(2)</t>
  </si>
  <si>
    <t>14-(1)-(3)</t>
  </si>
  <si>
    <t>14-(1)-(4)</t>
  </si>
  <si>
    <t>14-(1)-(5)</t>
  </si>
  <si>
    <t>分解施設</t>
  </si>
  <si>
    <t>15-(1)-(1)</t>
  </si>
  <si>
    <t>15-(1)-(2)</t>
  </si>
  <si>
    <t>塩化水素吸収施設</t>
  </si>
  <si>
    <t>15-(1)-(3)</t>
  </si>
  <si>
    <t>15-(1)-(4)</t>
  </si>
  <si>
    <t>15-(1)-(5)</t>
  </si>
  <si>
    <t>15-(1)-(6)</t>
  </si>
  <si>
    <t>15-(1)-(7)</t>
  </si>
  <si>
    <t>15-(1)-(8)</t>
  </si>
  <si>
    <t>15-(1)-(9)</t>
  </si>
  <si>
    <t>16-(1)-(1)</t>
  </si>
  <si>
    <t>16-(1)-(2)</t>
  </si>
  <si>
    <t>16-(1)-(3)</t>
  </si>
  <si>
    <t>焼成炉</t>
  </si>
  <si>
    <t>16-(1)-(4)</t>
  </si>
  <si>
    <t>溶解炉</t>
  </si>
  <si>
    <t>16-(1)-(5)</t>
  </si>
  <si>
    <t>焙焼炉</t>
  </si>
  <si>
    <t>16-(1)-(6)</t>
  </si>
  <si>
    <t>破砕施設</t>
  </si>
  <si>
    <t>16-(1)-(7)</t>
  </si>
  <si>
    <t>17-(1)-(1)</t>
  </si>
  <si>
    <t>17-(1)-(2)</t>
  </si>
  <si>
    <t>17-(1)-(3)</t>
  </si>
  <si>
    <t>17-(1)-(4)</t>
  </si>
  <si>
    <t>17-(1)-(5)</t>
  </si>
  <si>
    <t>17-(1)-(6)</t>
  </si>
  <si>
    <t>湿式分別施設</t>
  </si>
  <si>
    <t>18-(1)-(1)</t>
  </si>
  <si>
    <t>18-(1)-(2)</t>
  </si>
  <si>
    <t>18-(1)-(3)</t>
  </si>
  <si>
    <t>亜硫酸ガス冷却洗浄施設</t>
  </si>
  <si>
    <t>18-(1)-(4)</t>
  </si>
  <si>
    <t>18-(1)-(5)</t>
  </si>
  <si>
    <t>18-(1)-(6)</t>
  </si>
  <si>
    <t>電解施設</t>
  </si>
  <si>
    <t>19-(1)-( 1)</t>
  </si>
  <si>
    <t>19-(1)-( 2)</t>
  </si>
  <si>
    <t>煆焼炉</t>
  </si>
  <si>
    <t>19-(1)-( 3)</t>
  </si>
  <si>
    <t>直火炉</t>
  </si>
  <si>
    <t>19-(1)-( 4)</t>
  </si>
  <si>
    <t>19-(1)-( 5)</t>
  </si>
  <si>
    <t>19-(1)-( 6)</t>
  </si>
  <si>
    <t>19-(1)-( 7)</t>
  </si>
  <si>
    <t>19-(1)-( 8)</t>
  </si>
  <si>
    <t>19-(1)-( 9)</t>
  </si>
  <si>
    <t>19-(1)-(10)</t>
  </si>
  <si>
    <t>19-(1)-(11)</t>
  </si>
  <si>
    <t>19-(1)-(12)</t>
  </si>
  <si>
    <t>分別施設</t>
  </si>
  <si>
    <t>19-(1)-(13)</t>
  </si>
  <si>
    <t>19-(1)-(14)</t>
  </si>
  <si>
    <t>19-(1)-(15)</t>
  </si>
  <si>
    <t>磨砕施設</t>
  </si>
  <si>
    <t>20-(1)-(1)</t>
  </si>
  <si>
    <t>コークス炉</t>
  </si>
  <si>
    <t>20-(1)-(2)</t>
  </si>
  <si>
    <t>ガス冷却洗浄施設</t>
  </si>
  <si>
    <t>20-(1)-(3)</t>
  </si>
  <si>
    <t>21-(1)-(1)</t>
  </si>
  <si>
    <t>はり合せ成形施設</t>
  </si>
  <si>
    <t>21-(1)-(2)</t>
  </si>
  <si>
    <t>21-(1)-(3)</t>
  </si>
  <si>
    <t>加硫施設</t>
  </si>
  <si>
    <t>21-(1)-(4)</t>
  </si>
  <si>
    <t>21-(1)-(5)</t>
  </si>
  <si>
    <t>ラテックス処理施設</t>
  </si>
  <si>
    <t>22-(1)-(1)</t>
  </si>
  <si>
    <t>溶鉱炉</t>
  </si>
  <si>
    <t>22-(1)-(2)</t>
  </si>
  <si>
    <t>転炉</t>
  </si>
  <si>
    <t>22-(1)-(3)</t>
  </si>
  <si>
    <t>平炉</t>
  </si>
  <si>
    <t>22-(1)-(4)</t>
  </si>
  <si>
    <t>焼結炉</t>
  </si>
  <si>
    <t>22-(1)-(5)</t>
  </si>
  <si>
    <t>金属溶解炉</t>
  </si>
  <si>
    <t>22-(1)-(6)</t>
  </si>
  <si>
    <t>金属加熱炉</t>
  </si>
  <si>
    <t>22-(1)-(7)</t>
  </si>
  <si>
    <t>22-(1)-(8)</t>
  </si>
  <si>
    <t>製鋼用電気炉</t>
  </si>
  <si>
    <t>22-(1)-(9)</t>
  </si>
  <si>
    <t>圧延施設</t>
  </si>
  <si>
    <t>23-(1)-( 1)</t>
  </si>
  <si>
    <t>23-(1)-( 2)</t>
  </si>
  <si>
    <t>23-(1)-( 3)</t>
  </si>
  <si>
    <t>23-(1)-( 4)</t>
  </si>
  <si>
    <t>反応炉</t>
  </si>
  <si>
    <t>23-(1)-( 5)</t>
  </si>
  <si>
    <t>23-(1)-( 6)</t>
  </si>
  <si>
    <t>23-(1)-( 7)</t>
  </si>
  <si>
    <t>ろ過施設</t>
  </si>
  <si>
    <t>23-(1)-( 8)</t>
  </si>
  <si>
    <t>還元施設</t>
  </si>
  <si>
    <t>23-(1)-( 9)</t>
  </si>
  <si>
    <t>23-(1)-(10)</t>
  </si>
  <si>
    <t>水銀精製施設</t>
  </si>
  <si>
    <t>23-(1)-(11)</t>
  </si>
  <si>
    <t>23-(1)-(12)</t>
  </si>
  <si>
    <t>二酸化珪素蒸着成長施設</t>
  </si>
  <si>
    <t>24-(1)-( 1)</t>
  </si>
  <si>
    <t>24-(1)-( 2)</t>
  </si>
  <si>
    <t>熱処理施設</t>
  </si>
  <si>
    <t>24-(1)-( 3)</t>
  </si>
  <si>
    <t>鍛造施設</t>
  </si>
  <si>
    <t>24-(1)-( 4)</t>
  </si>
  <si>
    <t>動力プレス機</t>
  </si>
  <si>
    <t>24-(1)-( 5)</t>
  </si>
  <si>
    <t>せん断機</t>
  </si>
  <si>
    <t>24-(1)-( 6)</t>
  </si>
  <si>
    <t>ロール式ベンディングマシン</t>
  </si>
  <si>
    <t>24-(1)-( 7)</t>
  </si>
  <si>
    <t>ワイヤーフォーミングマシン</t>
  </si>
  <si>
    <t>24-(1)-( 8)</t>
  </si>
  <si>
    <t>鋳型造型施設</t>
  </si>
  <si>
    <t>24-(1)-( 9)</t>
  </si>
  <si>
    <t>型ばらし施設</t>
  </si>
  <si>
    <t>24-(1)-(10)</t>
  </si>
  <si>
    <t>タンブラー</t>
  </si>
  <si>
    <t>24-(1)-(11)</t>
  </si>
  <si>
    <t>ブラスト</t>
  </si>
  <si>
    <t>25-(1)-( 1)</t>
  </si>
  <si>
    <t>25-(1)-( 2)</t>
  </si>
  <si>
    <t>25-(1)-( 3)</t>
  </si>
  <si>
    <t>25-(1)-( 4)</t>
  </si>
  <si>
    <t>化成施設</t>
  </si>
  <si>
    <t>25-(1)-( 5)</t>
  </si>
  <si>
    <t>25-(1)-( 6)</t>
  </si>
  <si>
    <t>25-(1)-( 7)</t>
  </si>
  <si>
    <t>25-(1)-( 8)</t>
  </si>
  <si>
    <t>25-(1)-( 9)</t>
  </si>
  <si>
    <t>25-(1)-(10)</t>
  </si>
  <si>
    <t>25-(1)-(11)</t>
  </si>
  <si>
    <t>25-(1)-(12)</t>
  </si>
  <si>
    <t>25-(1)-(13)</t>
  </si>
  <si>
    <t>25-(1)-(14)</t>
  </si>
  <si>
    <t>化学気相成長施設</t>
  </si>
  <si>
    <t>26-(1)-( 1)</t>
  </si>
  <si>
    <t>26-(1)-( 2)</t>
  </si>
  <si>
    <t>船舶製造施設</t>
  </si>
  <si>
    <t>26-(1)-( 3)</t>
  </si>
  <si>
    <t>26-(1)-( 4)</t>
  </si>
  <si>
    <t>26-(1)-( 5)</t>
  </si>
  <si>
    <t>26-(1)-( 6)</t>
  </si>
  <si>
    <t>26-(1)-( 7)</t>
  </si>
  <si>
    <t>26-(1)-( 8)</t>
  </si>
  <si>
    <t>26-(1)-( 9)</t>
  </si>
  <si>
    <t xml:space="preserve"> 鋳型造型施設</t>
  </si>
  <si>
    <t>26-(1)-(10)</t>
  </si>
  <si>
    <t>26-(1)-(11)</t>
  </si>
  <si>
    <t>26-(1)-(12)</t>
  </si>
  <si>
    <t>27-(1)-( 1)</t>
  </si>
  <si>
    <t>27-(1)-( 2)</t>
  </si>
  <si>
    <t>27-(1)-( 3)</t>
  </si>
  <si>
    <t>27-(1)-( 4)</t>
  </si>
  <si>
    <t>27-(1)-( 5)</t>
  </si>
  <si>
    <t>27-(1)-( 6)</t>
  </si>
  <si>
    <t>27-(1)-( 7)</t>
  </si>
  <si>
    <t>27-(1)-( 8)</t>
  </si>
  <si>
    <t>27-(1)-( 9)</t>
  </si>
  <si>
    <t>27-(1)-(10)</t>
  </si>
  <si>
    <t>27-(1)-(11)</t>
  </si>
  <si>
    <t>28-(1)-( 1)</t>
  </si>
  <si>
    <t>28-(1)-( 2)</t>
  </si>
  <si>
    <t>28-(1)-( 3)</t>
  </si>
  <si>
    <t>28-(1)-( 4)</t>
  </si>
  <si>
    <t>28-(1)-( 5)</t>
  </si>
  <si>
    <t>28-(1)-( 6)</t>
  </si>
  <si>
    <t>28-(1)-( 7)</t>
  </si>
  <si>
    <t>28-(1)-( 8)</t>
  </si>
  <si>
    <t>28-(1)-( 9)</t>
  </si>
  <si>
    <t>28-(1)-(10)</t>
  </si>
  <si>
    <t>28-(1)-(11)</t>
  </si>
  <si>
    <t>29-(1)-(1)</t>
  </si>
  <si>
    <t>29-(1)-(2)</t>
  </si>
  <si>
    <t>アスファルトプラント</t>
  </si>
  <si>
    <t>29-(1)-(3)</t>
  </si>
  <si>
    <t>コンベア施設</t>
  </si>
  <si>
    <t>29-(1)-(4)</t>
  </si>
  <si>
    <t>29-(1)-(5)</t>
  </si>
  <si>
    <t>29-(1)-(6)</t>
  </si>
  <si>
    <t>29-(1)-(7)</t>
  </si>
  <si>
    <t>石材切断施設</t>
  </si>
  <si>
    <t>30-(1)-(1)</t>
  </si>
  <si>
    <t>30-(1)-(2)</t>
  </si>
  <si>
    <t>30-(1)-(3)</t>
  </si>
  <si>
    <t>30-(1)-(4)</t>
  </si>
  <si>
    <t>30-(1)-(5)</t>
  </si>
  <si>
    <t>コンクリートプラント</t>
  </si>
  <si>
    <t>30-(1)-(6)</t>
  </si>
  <si>
    <t>30-(1)-(7)</t>
  </si>
  <si>
    <t>抄造施設</t>
  </si>
  <si>
    <t>30-(1)-(8)</t>
  </si>
  <si>
    <t>水養生施設</t>
  </si>
  <si>
    <t>31-(1)-(1)</t>
  </si>
  <si>
    <t>溶融炉</t>
  </si>
  <si>
    <t>31-(1)-(2)</t>
  </si>
  <si>
    <t>保温炉</t>
  </si>
  <si>
    <t>31-(1)-(3)</t>
  </si>
  <si>
    <t>31-(1)-(4)</t>
  </si>
  <si>
    <t>処理施設</t>
  </si>
  <si>
    <t>31-(1)-(5)</t>
  </si>
  <si>
    <t>樹脂吹き付け塗布施設</t>
  </si>
  <si>
    <t>31-(1)-(6)</t>
  </si>
  <si>
    <t>31-(1)-(7)</t>
  </si>
  <si>
    <t>31-(1)-(8)</t>
  </si>
  <si>
    <t>32-(1)-(1)</t>
  </si>
  <si>
    <t>32-(1)-(2)</t>
  </si>
  <si>
    <t>32-(1)-(3)</t>
  </si>
  <si>
    <t>32-(1)-(4)</t>
  </si>
  <si>
    <t>32-(1)-(5)</t>
  </si>
  <si>
    <t>32-(1)-(6)</t>
  </si>
  <si>
    <t>脱水施設</t>
  </si>
  <si>
    <t>32-(1)-(7)</t>
  </si>
  <si>
    <t>33-(1)-(1)</t>
  </si>
  <si>
    <t>33-(1)-(2)</t>
  </si>
  <si>
    <t>33-(1)-(3)</t>
  </si>
  <si>
    <t>33-(1)-(4)</t>
  </si>
  <si>
    <t>33-(1)-(5)</t>
  </si>
  <si>
    <t>33-(1)-(6)</t>
  </si>
  <si>
    <t>仕上げ加工施設</t>
  </si>
  <si>
    <t>33-(1)-(7)</t>
  </si>
  <si>
    <t>冷却施設</t>
  </si>
  <si>
    <t>34-(1)-(1)</t>
  </si>
  <si>
    <t>34-(1)-(2)</t>
  </si>
  <si>
    <t>34-(1)-(3)</t>
  </si>
  <si>
    <t>34-(1)-(4)</t>
  </si>
  <si>
    <t>34-(1)-(5)</t>
  </si>
  <si>
    <t>34-(1)-(6)</t>
  </si>
  <si>
    <t>34-(1)-(7)</t>
  </si>
  <si>
    <t>34-(1)-(8)</t>
  </si>
  <si>
    <t>35-(1)-( 1)</t>
  </si>
  <si>
    <t>原料貯蔵施設</t>
  </si>
  <si>
    <t>35-(1)-( 2)</t>
  </si>
  <si>
    <t>原料処理施設</t>
  </si>
  <si>
    <t>35-(1)-( 3)</t>
  </si>
  <si>
    <t>35-(1)-( 4)</t>
  </si>
  <si>
    <t>湯煮施設</t>
  </si>
  <si>
    <t>35-(1)-( 5)</t>
  </si>
  <si>
    <t>圧搾施設</t>
  </si>
  <si>
    <t>35-(1)-( 6)</t>
  </si>
  <si>
    <t>35-(1)-( 7)</t>
  </si>
  <si>
    <t>35-(1)-( 8)</t>
  </si>
  <si>
    <t>35-(1)-( 9)</t>
  </si>
  <si>
    <t>35-(1)-(10)</t>
  </si>
  <si>
    <t>乾燥施設</t>
  </si>
  <si>
    <t>36-(1)-( 1)</t>
  </si>
  <si>
    <t>製綿機</t>
  </si>
  <si>
    <t>36-(1)-( 2)</t>
  </si>
  <si>
    <t>打綿機</t>
  </si>
  <si>
    <t>36-(1)-( 3)</t>
  </si>
  <si>
    <t>動力撚糸機</t>
  </si>
  <si>
    <t>36-(1)-( 4)</t>
  </si>
  <si>
    <t>動力織機</t>
  </si>
  <si>
    <t>36-(1)-( 5)</t>
  </si>
  <si>
    <t>動力編み機</t>
  </si>
  <si>
    <t>36-(1)-( 6)</t>
  </si>
  <si>
    <t>36-(1)-( 7)</t>
  </si>
  <si>
    <t>精練施設</t>
  </si>
  <si>
    <t>36-(1)-( 8)</t>
  </si>
  <si>
    <t>シルケット機</t>
  </si>
  <si>
    <t>36-(1)-( 9)</t>
  </si>
  <si>
    <t>漂白施設</t>
  </si>
  <si>
    <t>36-(1)-(10)</t>
  </si>
  <si>
    <t>薬液浸透施設</t>
  </si>
  <si>
    <t>36-(1)-(11)</t>
  </si>
  <si>
    <t>36-(1)-(12)</t>
  </si>
  <si>
    <t>副蚕処理施設</t>
  </si>
  <si>
    <t>36-(1)-(13)</t>
  </si>
  <si>
    <t>染色施設</t>
  </si>
  <si>
    <t>36-(1)-(14)</t>
  </si>
  <si>
    <t>まゆ湯煮施設</t>
  </si>
  <si>
    <t>37-(1)-(1)</t>
  </si>
  <si>
    <t>水づけ軟化施設</t>
  </si>
  <si>
    <t>37-(1)-(2)</t>
  </si>
  <si>
    <t>37-(1)-(3)</t>
  </si>
  <si>
    <t>石灰づけ施設</t>
  </si>
  <si>
    <t>37-(1)-(4)</t>
  </si>
  <si>
    <t>なめし施設</t>
  </si>
  <si>
    <t>37-(1)-(5)</t>
  </si>
  <si>
    <t>38-(1)-( 1)</t>
  </si>
  <si>
    <t>バーカー</t>
  </si>
  <si>
    <t>38-(1)-( 2)</t>
  </si>
  <si>
    <t>チッパー</t>
  </si>
  <si>
    <t>38-(1)-( 3)</t>
  </si>
  <si>
    <t>現像施設</t>
  </si>
  <si>
    <t>38-(1)-( 4)</t>
  </si>
  <si>
    <t>はり合せ施設</t>
  </si>
  <si>
    <t>38-(1)-( 5)</t>
  </si>
  <si>
    <t>砕木施設</t>
  </si>
  <si>
    <t>38-(1)-( 6)</t>
  </si>
  <si>
    <t>38-(1)-( 7)</t>
  </si>
  <si>
    <t>パネル打ち抜き用プレス機</t>
  </si>
  <si>
    <t>38-(1)-( 8)</t>
  </si>
  <si>
    <t>動力のこぎり盤</t>
  </si>
  <si>
    <t>38-(1)-( 9)</t>
  </si>
  <si>
    <t>動力かんな盤</t>
  </si>
  <si>
    <t>38-(1)-(10)</t>
  </si>
  <si>
    <t>39-(1)-( 1)</t>
  </si>
  <si>
    <t>39-(1)-( 2)</t>
  </si>
  <si>
    <t>39-(1)-( 3)</t>
  </si>
  <si>
    <t>蒸解施設</t>
  </si>
  <si>
    <t>39-(1)-( 4)</t>
  </si>
  <si>
    <t>蒸解廃液濃縮施設</t>
  </si>
  <si>
    <t>39-(1)-( 5)</t>
  </si>
  <si>
    <t>39-(1)-( 6)</t>
  </si>
  <si>
    <t>39-(1)-( 7)</t>
  </si>
  <si>
    <t>39-(1)-( 8)</t>
  </si>
  <si>
    <t>39-(1)-( 9)</t>
  </si>
  <si>
    <t>39-(1)-(10)</t>
  </si>
  <si>
    <t>抄紙施設</t>
  </si>
  <si>
    <t>39-(1)-(11)</t>
  </si>
  <si>
    <t>セロファン製膜施設</t>
  </si>
  <si>
    <t>39-(1)-(12)</t>
  </si>
  <si>
    <t>湿式繊維板成型施設</t>
  </si>
  <si>
    <t>39-(1)-(13)</t>
  </si>
  <si>
    <t>コルゲートマシン</t>
  </si>
  <si>
    <t>39-(1)-(14)</t>
  </si>
  <si>
    <t>40-(1)-(1)</t>
  </si>
  <si>
    <t>40-(1)-(2)</t>
  </si>
  <si>
    <t>40-(1)-(3)</t>
  </si>
  <si>
    <t>40-(1)-(4)</t>
  </si>
  <si>
    <t>40-(1)-(5)</t>
  </si>
  <si>
    <t>40-(1)-(6)</t>
  </si>
  <si>
    <t>40-(1)-(7)</t>
  </si>
  <si>
    <t>41-(1)-(1)</t>
  </si>
  <si>
    <t>41-(1)-(2)</t>
  </si>
  <si>
    <t>41-(1)-(3)</t>
  </si>
  <si>
    <t>41-(1)-(4)</t>
  </si>
  <si>
    <t>41-(1)-(5)</t>
  </si>
  <si>
    <t>42-(1)-(1)</t>
  </si>
  <si>
    <t>42-(1)-(2)</t>
  </si>
  <si>
    <t>42-(1)-(3)</t>
  </si>
  <si>
    <t>42-(1)-(4)</t>
  </si>
  <si>
    <t>42-(1)-(5)</t>
  </si>
  <si>
    <t>42-(1)-(6)</t>
  </si>
  <si>
    <t>42-(1)-(7)</t>
  </si>
  <si>
    <t>42-(1)-(8)</t>
  </si>
  <si>
    <t>42-(1)-(9)</t>
  </si>
  <si>
    <t>43-(1)-(1)</t>
  </si>
  <si>
    <t>43-(1)-(2)</t>
  </si>
  <si>
    <t>43-(1)-(3)</t>
  </si>
  <si>
    <t>43-(1)-(4)</t>
  </si>
  <si>
    <t>44-(1)-(1)</t>
  </si>
  <si>
    <t>44-(1)-(2)</t>
  </si>
  <si>
    <t>44-(1)-(3)</t>
  </si>
  <si>
    <t>45-(1)-(1)</t>
  </si>
  <si>
    <t>45-(1)-(2)</t>
  </si>
  <si>
    <t>45-(1)-(3)</t>
  </si>
  <si>
    <t>45-(1)-(4)</t>
  </si>
  <si>
    <t>搾汁施設</t>
  </si>
  <si>
    <t>45-(1)-(5)</t>
  </si>
  <si>
    <t>45-(1)-(6)</t>
  </si>
  <si>
    <t>45-(1)-(7)</t>
  </si>
  <si>
    <t>46-(1)-(1)</t>
  </si>
  <si>
    <t>焙せん施設</t>
  </si>
  <si>
    <t>46-(1)-(2)</t>
  </si>
  <si>
    <t>46-(1)-(3)</t>
  </si>
  <si>
    <t>46-(1)-(4)</t>
  </si>
  <si>
    <t>46-(1)-(5)</t>
  </si>
  <si>
    <t>46-(1)-(6)</t>
  </si>
  <si>
    <t>46-(1)-(7)</t>
  </si>
  <si>
    <t>46-(1)-(8)</t>
  </si>
  <si>
    <t>47-(1)-(1)</t>
  </si>
  <si>
    <t>精米機</t>
  </si>
  <si>
    <t>47-(1)-(2)</t>
  </si>
  <si>
    <t>精麦機</t>
  </si>
  <si>
    <t>47-(1)-(3)</t>
  </si>
  <si>
    <t>製粉機</t>
  </si>
  <si>
    <t>47-(1)-(4)</t>
  </si>
  <si>
    <t>48-(1)-( 1)</t>
  </si>
  <si>
    <t>48-(1)-( 2)</t>
  </si>
  <si>
    <t>48-(1)-( 3)</t>
  </si>
  <si>
    <t>48-(1)-( 4)</t>
  </si>
  <si>
    <t>48-(1)-( 5)</t>
  </si>
  <si>
    <t>48-(1)-( 6)</t>
  </si>
  <si>
    <t>48-(1)-( 7)</t>
  </si>
  <si>
    <t>48-(1)-( 8)</t>
  </si>
  <si>
    <t>48-(1)-( 9)</t>
  </si>
  <si>
    <t>48-(1)-(10)</t>
  </si>
  <si>
    <t>調理施設</t>
  </si>
  <si>
    <t>48-(1)-(11)</t>
  </si>
  <si>
    <t>渋だめ</t>
  </si>
  <si>
    <t>48-(1)-(12)</t>
  </si>
  <si>
    <t>49-(1)-(1)</t>
  </si>
  <si>
    <t>ガスタービン</t>
  </si>
  <si>
    <t>49-(1)-(2)</t>
  </si>
  <si>
    <t>ディーゼルエンジン</t>
  </si>
  <si>
    <t>49-(1)-(3)</t>
  </si>
  <si>
    <t>ガスエンジン</t>
  </si>
  <si>
    <t>50-(1)-(1)</t>
  </si>
  <si>
    <t>ガス発生炉</t>
  </si>
  <si>
    <t>50-(1)-(2)</t>
  </si>
  <si>
    <t>50-(1)-(3)</t>
  </si>
  <si>
    <t>50-(1)-(4)</t>
  </si>
  <si>
    <t>50-(1)-(5)</t>
  </si>
  <si>
    <t>51-(1)-( 1)</t>
  </si>
  <si>
    <t>金属回収焼却炉</t>
  </si>
  <si>
    <t>51-(1)-( 2)</t>
  </si>
  <si>
    <t>51-(1)-( 3)</t>
  </si>
  <si>
    <t>容器洗浄施設</t>
  </si>
  <si>
    <t>51-(1)-( 4)</t>
  </si>
  <si>
    <t>白土処理施設</t>
  </si>
  <si>
    <t>51-(1)-( 5)</t>
  </si>
  <si>
    <t>51-(1)-( 6)</t>
  </si>
  <si>
    <t>51-(1)-( 7)</t>
  </si>
  <si>
    <t>51-(1)-( 8)</t>
  </si>
  <si>
    <t>51-(1)-( 9)</t>
  </si>
  <si>
    <t>51-(1)-(10)</t>
  </si>
  <si>
    <t>51-(1)-(11)</t>
  </si>
  <si>
    <t>金属回収溶解槽</t>
  </si>
  <si>
    <t>51-(1)-(12)</t>
  </si>
  <si>
    <t>51-(1)-(13)</t>
  </si>
  <si>
    <t>溶融施設</t>
  </si>
  <si>
    <t>51-(1)-(14)</t>
  </si>
  <si>
    <t>乾留施設</t>
  </si>
  <si>
    <t>51-(1)-(17)</t>
  </si>
  <si>
    <t>中和施設</t>
  </si>
  <si>
    <t>51-(1)-(18)</t>
  </si>
  <si>
    <t>51-(1)-(19)</t>
  </si>
  <si>
    <t>固化施設</t>
  </si>
  <si>
    <t>51-(1)-(20)</t>
  </si>
  <si>
    <t>51-(1)-(21)</t>
  </si>
  <si>
    <t>51-(1)-(22)</t>
  </si>
  <si>
    <t>51-(1)-(23)</t>
  </si>
  <si>
    <t>ガソリンエンジン</t>
  </si>
  <si>
    <t>51-(1)-(24)</t>
  </si>
  <si>
    <t>51-(1)-(25)</t>
  </si>
  <si>
    <t>圧縮成形施設</t>
  </si>
  <si>
    <t>51-(1)-(26)</t>
  </si>
  <si>
    <t>51-(1)-(27)</t>
  </si>
  <si>
    <t>メタン発酵施設</t>
  </si>
  <si>
    <t>51-(2)-( 2)</t>
  </si>
  <si>
    <t>51-(2)-( 3)</t>
  </si>
  <si>
    <t>51-(2)-( 4)</t>
  </si>
  <si>
    <t>51-(2)-( 5)</t>
  </si>
  <si>
    <t>51-(2)-( 6)</t>
  </si>
  <si>
    <t>51-(2)-( 7)</t>
  </si>
  <si>
    <t>51-(2)-( 8)</t>
  </si>
  <si>
    <t>51-(2)-( 9)</t>
  </si>
  <si>
    <t>51-(2)-(10)</t>
  </si>
  <si>
    <t>51-(2)-(11)</t>
  </si>
  <si>
    <t>51-(2)-(12)</t>
  </si>
  <si>
    <t>51-(2)-(13)</t>
  </si>
  <si>
    <t>51-(2)-(14)</t>
  </si>
  <si>
    <t>51-(2)-(15)</t>
  </si>
  <si>
    <t>廃棄物焼却炉</t>
  </si>
  <si>
    <t>51-(2)-(16)</t>
  </si>
  <si>
    <t>し尿処理施設</t>
  </si>
  <si>
    <t>51-(2)-(20)</t>
  </si>
  <si>
    <t>51-(2)-(21)</t>
  </si>
  <si>
    <t>51-(2)-(22)</t>
  </si>
  <si>
    <t>51-(2)-(23)</t>
  </si>
  <si>
    <t>51-(2)-(24)</t>
  </si>
  <si>
    <t>51-(2)-(25)</t>
  </si>
  <si>
    <t>51-(2)-(26)</t>
  </si>
  <si>
    <t>51-(2)-(27)</t>
  </si>
  <si>
    <t>51-(3)-(17)</t>
  </si>
  <si>
    <t>51-(3)-(18)</t>
  </si>
  <si>
    <t>51-(3)-(19)</t>
  </si>
  <si>
    <t>51の2-(1)-(1)</t>
  </si>
  <si>
    <t>浄化等処理施設</t>
  </si>
  <si>
    <t>51の2-(1)-(2)</t>
  </si>
  <si>
    <t>セメント製造施設</t>
  </si>
  <si>
    <t>51の2-(1)-(3)</t>
  </si>
  <si>
    <t>分別等処理施設</t>
  </si>
  <si>
    <t>52-(1)-(1)</t>
  </si>
  <si>
    <t>終末処理場</t>
  </si>
  <si>
    <t>53-(1)-(1)</t>
  </si>
  <si>
    <t>54-(1)-(1)</t>
  </si>
  <si>
    <t>廃ガス燃焼施設</t>
  </si>
  <si>
    <t>54-(1)-(2)</t>
  </si>
  <si>
    <t>フロン分解処理施設</t>
  </si>
  <si>
    <t>55-(1)-(1)</t>
  </si>
  <si>
    <t>55-(1)-(2)</t>
  </si>
  <si>
    <t>55-(1)-(3)</t>
  </si>
  <si>
    <t>55-(1)-(4)</t>
  </si>
  <si>
    <t>55-(1)-(5)</t>
  </si>
  <si>
    <t>55-(1)-(6)</t>
  </si>
  <si>
    <t>55-(1)-(7)</t>
  </si>
  <si>
    <t>55-(1)-(8)</t>
  </si>
  <si>
    <t>コンテナー洗浄施設</t>
  </si>
  <si>
    <t>55-(1)-(9)</t>
  </si>
  <si>
    <t>自動式車両洗浄施設</t>
  </si>
  <si>
    <t>56-(1)-(1)</t>
  </si>
  <si>
    <t>ドライクリーニング施設</t>
  </si>
  <si>
    <t>56-(1)-(2)</t>
  </si>
  <si>
    <t>水洗式クリーニング施設</t>
  </si>
  <si>
    <t>57-(1)-(1)</t>
  </si>
  <si>
    <t>解体施設</t>
  </si>
  <si>
    <t>58-(1)-(1)</t>
  </si>
  <si>
    <t>自動式フィルム現像洗浄施設</t>
  </si>
  <si>
    <t>58-(1)-(2)</t>
  </si>
  <si>
    <t>ガス現像式ジアゾ複写機</t>
  </si>
  <si>
    <t>59-(1)-(1)</t>
  </si>
  <si>
    <t>59-(1)-(2)</t>
  </si>
  <si>
    <t>60-(1)-(1)</t>
  </si>
  <si>
    <t>動力印刷機</t>
  </si>
  <si>
    <t>60-(1)-(2)</t>
  </si>
  <si>
    <t>製版用現像洗浄施設</t>
  </si>
  <si>
    <t>61-(1)-(1)</t>
  </si>
  <si>
    <t>ボイラー</t>
  </si>
  <si>
    <t>61-(1)-(2)</t>
  </si>
  <si>
    <t>冷暖房施設</t>
  </si>
  <si>
    <t>62-(1)-(1)</t>
  </si>
  <si>
    <t>塗装施設</t>
  </si>
  <si>
    <t>62-(1)-(2)</t>
  </si>
  <si>
    <t>焼付け炉</t>
  </si>
  <si>
    <t>63-(1)-(1)</t>
  </si>
  <si>
    <t>乾燥炉</t>
  </si>
  <si>
    <t>64-(1)-(1)</t>
  </si>
  <si>
    <t>表面処理施設</t>
  </si>
  <si>
    <t>64-(1)-(2)</t>
  </si>
  <si>
    <t>脱脂洗浄施設</t>
  </si>
  <si>
    <t>64-(1)-(3)</t>
  </si>
  <si>
    <t>めっき施設</t>
  </si>
  <si>
    <t>65-(1)-(1)</t>
  </si>
  <si>
    <t>ラミネーター機</t>
  </si>
  <si>
    <t>65-(1)-(2)</t>
  </si>
  <si>
    <t>製膜施設</t>
  </si>
  <si>
    <t>65-(1)-(3)</t>
  </si>
  <si>
    <t>自動式塗布施設</t>
  </si>
  <si>
    <t>66-(1)-(1)</t>
  </si>
  <si>
    <t>66-(1)-(2)</t>
  </si>
  <si>
    <t>66-(1)-(3)</t>
  </si>
  <si>
    <t>66-(1)-(4)</t>
  </si>
  <si>
    <t>66-(1)-(5)</t>
  </si>
  <si>
    <t>66-(1)-(6)</t>
  </si>
  <si>
    <t>66-(1)-(7)</t>
  </si>
  <si>
    <t>67-(1)-(1)</t>
  </si>
  <si>
    <t>バフ研磨施設</t>
  </si>
  <si>
    <t>67-(1)-(2)</t>
  </si>
  <si>
    <t>電解式研磨施設</t>
  </si>
  <si>
    <t>67-(1)-(3)</t>
  </si>
  <si>
    <t>67-(1)-(4)</t>
  </si>
  <si>
    <t>67-(1)-(5)</t>
  </si>
  <si>
    <t>68-(1)-(1)</t>
  </si>
  <si>
    <t>貯蔵施設</t>
  </si>
  <si>
    <t>68-(1)-(2)</t>
  </si>
  <si>
    <t>出荷施設</t>
  </si>
  <si>
    <t>68-(1)-(3)</t>
  </si>
  <si>
    <t>69-(1)-(1)</t>
  </si>
  <si>
    <t>69-(2)-(2)</t>
  </si>
  <si>
    <t>69-(3)-(3)</t>
  </si>
  <si>
    <t>69-(4)-(4)</t>
  </si>
  <si>
    <t>くん蒸施設</t>
  </si>
  <si>
    <t>01-(1)-(1)</t>
  </si>
  <si>
    <t>51-(2)-( 1)</t>
  </si>
  <si>
    <t>湿式研磨施設</t>
  </si>
  <si>
    <t>給油施設</t>
  </si>
  <si>
    <t>　　　　　　　指　　　　　　定　　　　　　施　　　　　　設　　　　</t>
    <rPh sb="7" eb="8">
      <t>ユビ</t>
    </rPh>
    <rPh sb="14" eb="15">
      <t>サダム</t>
    </rPh>
    <rPh sb="21" eb="22">
      <t>セ</t>
    </rPh>
    <rPh sb="28" eb="29">
      <t>セツ</t>
    </rPh>
    <phoneticPr fontId="2"/>
  </si>
  <si>
    <t>記入例</t>
    <rPh sb="0" eb="3">
      <t>キニュウレイ</t>
    </rPh>
    <phoneticPr fontId="2"/>
  </si>
  <si>
    <t>規 模 又 は 能 力</t>
    <phoneticPr fontId="2"/>
  </si>
  <si>
    <t>用　　　途</t>
    <phoneticPr fontId="2"/>
  </si>
  <si>
    <t>構 造・配 置 状 況</t>
    <phoneticPr fontId="2"/>
  </si>
  <si>
    <t>燃料又
は電力</t>
    <phoneticPr fontId="2"/>
  </si>
  <si>
    <t>種　　　類</t>
    <phoneticPr fontId="2"/>
  </si>
  <si>
    <t>燃料中の
成分割合（％）</t>
    <phoneticPr fontId="2"/>
  </si>
  <si>
    <t>硫黄分</t>
    <phoneticPr fontId="2"/>
  </si>
  <si>
    <t>窒素分</t>
    <phoneticPr fontId="2"/>
  </si>
  <si>
    <t>総　発　熱　量</t>
    <phoneticPr fontId="2"/>
  </si>
  <si>
    <t>通 常 の 使 用 量</t>
    <phoneticPr fontId="2"/>
  </si>
  <si>
    <t>原材料中の
成分割合（％）</t>
    <phoneticPr fontId="2"/>
  </si>
  <si>
    <t>１ 日 の 使 用 量</t>
    <phoneticPr fontId="2"/>
  </si>
  <si>
    <t>使 用
状 況</t>
    <phoneticPr fontId="2"/>
  </si>
  <si>
    <t>１ 日 の 使 用 時 間</t>
    <phoneticPr fontId="2"/>
  </si>
  <si>
    <t>季　節　変　動</t>
    <phoneticPr fontId="2"/>
  </si>
  <si>
    <t>指定作業及び指定施設番号</t>
    <phoneticPr fontId="2"/>
  </si>
  <si>
    <t>名　　　称</t>
    <phoneticPr fontId="2"/>
  </si>
  <si>
    <t>事業所における施設番号</t>
    <phoneticPr fontId="2"/>
  </si>
  <si>
    <t>種 類 及 び 型 式</t>
    <phoneticPr fontId="2"/>
  </si>
  <si>
    <t>台　　　数</t>
    <phoneticPr fontId="2"/>
  </si>
  <si>
    <t>59-(1)-(1) 科学技術に関する研究、試験又は検査の作業＿洗浄施設</t>
    <phoneticPr fontId="2"/>
  </si>
  <si>
    <t>（裏）</t>
    <rPh sb="1" eb="2">
      <t>ウラ</t>
    </rPh>
    <phoneticPr fontId="2"/>
  </si>
  <si>
    <t>分流式</t>
    <rPh sb="0" eb="3">
      <t>ブンリュウシキ</t>
    </rPh>
    <phoneticPr fontId="2"/>
  </si>
  <si>
    <t xml:space="preserve"> ）</t>
    <phoneticPr fontId="2"/>
  </si>
  <si>
    <t>なし</t>
    <phoneticPr fontId="2"/>
  </si>
  <si>
    <t>61-(1)-(1)</t>
    <phoneticPr fontId="2"/>
  </si>
  <si>
    <t>○○社製▲▲型</t>
    <phoneticPr fontId="2"/>
  </si>
  <si>
    <t>空調用</t>
    <rPh sb="0" eb="3">
      <t>クウチョウヨウ</t>
    </rPh>
    <phoneticPr fontId="2"/>
  </si>
  <si>
    <t>ﾊﾞｰﾅｰ能力 56m3N/h</t>
    <phoneticPr fontId="2"/>
  </si>
  <si>
    <t>都市ガス13A</t>
    <phoneticPr fontId="2"/>
  </si>
  <si>
    <t>10,750kcal/m3N</t>
    <phoneticPr fontId="2"/>
  </si>
  <si>
    <t>40m3N/h</t>
    <phoneticPr fontId="2"/>
  </si>
  <si>
    <t>8－17時</t>
    <phoneticPr fontId="2"/>
  </si>
  <si>
    <t>指定施設番号</t>
    <phoneticPr fontId="2"/>
  </si>
  <si>
    <t>排煙の排出方法概要書</t>
    <phoneticPr fontId="2"/>
  </si>
  <si>
    <t>窒素酸化物の排出量明細書（ボイラーに限る。）</t>
    <phoneticPr fontId="2"/>
  </si>
  <si>
    <t>窒素酸化物の排出量明細書（ガスタービン、ディーゼルエンジン及びガスエンジンに限る。）</t>
    <phoneticPr fontId="2"/>
  </si>
  <si>
    <t>炭化水素系物質の排出に係る施設の排出防止方法概要書</t>
    <phoneticPr fontId="2"/>
  </si>
  <si>
    <t>ばいじんの排出量明細書（廃棄物焼却炉に限る。）</t>
    <phoneticPr fontId="2"/>
  </si>
  <si>
    <t>廃棄物焼却炉及び廃棄物焼却炉に係る排出ガス処理施設の設備概要書</t>
    <phoneticPr fontId="2"/>
  </si>
  <si>
    <t>粒子状物質の排出量明細書</t>
    <phoneticPr fontId="2"/>
  </si>
  <si>
    <t>粉じんの処理方法概要書</t>
    <phoneticPr fontId="2"/>
  </si>
  <si>
    <t>悪臭の処理方法概要書</t>
    <phoneticPr fontId="2"/>
  </si>
  <si>
    <t>排水の汚染状態及び量等の明細書</t>
    <phoneticPr fontId="2"/>
  </si>
  <si>
    <t>排水の処理方法概要書</t>
    <phoneticPr fontId="2"/>
  </si>
  <si>
    <t>地下浸透禁止物質の製造等をする作業に係る施設の構造概要書</t>
    <phoneticPr fontId="2"/>
  </si>
  <si>
    <t>騒音の処理方法概要書</t>
    <phoneticPr fontId="2"/>
  </si>
  <si>
    <t>振動の処理方法概要書</t>
    <phoneticPr fontId="2"/>
  </si>
  <si>
    <t>第１号様式（第８条第１号）</t>
    <phoneticPr fontId="2"/>
  </si>
  <si>
    <t>　横浜市生活環境の保全等に関する条例第３条第１項の規定により指定事業所について設置の許可を受けたいので、関係書類を添えて申請します。</t>
    <phoneticPr fontId="2"/>
  </si>
  <si>
    <t>所　在　地</t>
    <rPh sb="0" eb="1">
      <t>ショ</t>
    </rPh>
    <rPh sb="2" eb="3">
      <t>ザイ</t>
    </rPh>
    <rPh sb="4" eb="5">
      <t>チ</t>
    </rPh>
    <phoneticPr fontId="2"/>
  </si>
  <si>
    <r>
      <t>日付、届出者について</t>
    </r>
    <r>
      <rPr>
        <b/>
        <sz val="14"/>
        <color rgb="FFFF0000"/>
        <rFont val="游ゴシック"/>
        <family val="3"/>
        <charset val="128"/>
        <scheme val="minor"/>
      </rPr>
      <t>赤枠</t>
    </r>
    <r>
      <rPr>
        <sz val="14"/>
        <rFont val="游ゴシック"/>
        <family val="3"/>
        <charset val="128"/>
        <scheme val="minor"/>
      </rPr>
      <t>内に入力してください　　　　</t>
    </r>
    <rPh sb="0" eb="2">
      <t>ヒヅケ</t>
    </rPh>
    <rPh sb="3" eb="6">
      <t>トドケデシャ</t>
    </rPh>
    <rPh sb="10" eb="13">
      <t>アカワクナイ</t>
    </rPh>
    <rPh sb="14" eb="16">
      <t>ニュウリョク</t>
    </rPh>
    <phoneticPr fontId="2"/>
  </si>
  <si>
    <t>条 例 別 表 の 作 業</t>
    <phoneticPr fontId="2"/>
  </si>
  <si>
    <t>指 定 作
業 番 号</t>
    <rPh sb="0" eb="1">
      <t>ユビ</t>
    </rPh>
    <rPh sb="2" eb="3">
      <t>サダム</t>
    </rPh>
    <rPh sb="4" eb="5">
      <t>サク</t>
    </rPh>
    <rPh sb="6" eb="7">
      <t>ギョウ</t>
    </rPh>
    <rPh sb="8" eb="9">
      <t>バン</t>
    </rPh>
    <rPh sb="10" eb="11">
      <t>ゴウ</t>
    </rPh>
    <phoneticPr fontId="2"/>
  </si>
  <si>
    <t>指 定 施
設 番 号</t>
    <rPh sb="4" eb="5">
      <t>セ</t>
    </rPh>
    <rPh sb="6" eb="7">
      <t>セツ</t>
    </rPh>
    <rPh sb="8" eb="9">
      <t>バン</t>
    </rPh>
    <rPh sb="10" eb="11">
      <t>ゴウ</t>
    </rPh>
    <phoneticPr fontId="2"/>
  </si>
  <si>
    <t>指 定 施 設 の 名 称</t>
    <phoneticPr fontId="2"/>
  </si>
  <si>
    <t>設置
台数</t>
    <rPh sb="0" eb="2">
      <t>セッチ</t>
    </rPh>
    <rPh sb="3" eb="5">
      <t>ダイスウ</t>
    </rPh>
    <phoneticPr fontId="2"/>
  </si>
  <si>
    <t>指定事業所で行う指定作業</t>
    <rPh sb="0" eb="1">
      <t>ユビ</t>
    </rPh>
    <rPh sb="1" eb="2">
      <t>サダム</t>
    </rPh>
    <rPh sb="2" eb="3">
      <t>コト</t>
    </rPh>
    <rPh sb="3" eb="4">
      <t>ギョウ</t>
    </rPh>
    <rPh sb="4" eb="5">
      <t>ショ</t>
    </rPh>
    <rPh sb="6" eb="7">
      <t>ギョウ</t>
    </rPh>
    <rPh sb="8" eb="9">
      <t>ユビ</t>
    </rPh>
    <rPh sb="9" eb="10">
      <t>サダム</t>
    </rPh>
    <rPh sb="10" eb="11">
      <t>サク</t>
    </rPh>
    <rPh sb="11" eb="12">
      <t>ギョウ</t>
    </rPh>
    <phoneticPr fontId="2"/>
  </si>
  <si>
    <t>事業開始予定年月日</t>
    <rPh sb="0" eb="4">
      <t>ジギョウカイシ</t>
    </rPh>
    <rPh sb="4" eb="6">
      <t>ヨテイ</t>
    </rPh>
    <rPh sb="6" eb="9">
      <t>ネンガッピ</t>
    </rPh>
    <phoneticPr fontId="2"/>
  </si>
  <si>
    <t>事業所設置年月日</t>
    <rPh sb="0" eb="3">
      <t>ジギョウショ</t>
    </rPh>
    <rPh sb="3" eb="8">
      <t>セッチネンガッピ</t>
    </rPh>
    <phoneticPr fontId="2"/>
  </si>
  <si>
    <t>（既に設置されて
　いる事業所の場合
　に限る。）</t>
    <rPh sb="1" eb="2">
      <t>スデ</t>
    </rPh>
    <rPh sb="3" eb="5">
      <t>セッチ</t>
    </rPh>
    <rPh sb="12" eb="15">
      <t>ジギョウショ</t>
    </rPh>
    <rPh sb="16" eb="18">
      <t>バアイ</t>
    </rPh>
    <rPh sb="21" eb="22">
      <t>カギ</t>
    </rPh>
    <phoneticPr fontId="2"/>
  </si>
  <si>
    <t>年　月　日</t>
    <rPh sb="0" eb="1">
      <t>ネン</t>
    </rPh>
    <rPh sb="2" eb="3">
      <t>ツキ</t>
    </rPh>
    <rPh sb="4" eb="5">
      <t>ヒ</t>
    </rPh>
    <phoneticPr fontId="2"/>
  </si>
  <si>
    <t>（　　　年　月　日　　　）</t>
    <rPh sb="4" eb="5">
      <t>ネン</t>
    </rPh>
    <rPh sb="6" eb="7">
      <t>ツキ</t>
    </rPh>
    <rPh sb="8" eb="9">
      <t>ヒ</t>
    </rPh>
    <phoneticPr fontId="2"/>
  </si>
  <si>
    <t>⇦他法令で届出を提出した場合は、提出した日（又は提出する予定も含む）を左の枠内に直接入力してください</t>
    <rPh sb="1" eb="4">
      <t>タホウレイ</t>
    </rPh>
    <rPh sb="5" eb="7">
      <t>トドケデ</t>
    </rPh>
    <rPh sb="8" eb="10">
      <t>テイシュツ</t>
    </rPh>
    <rPh sb="12" eb="14">
      <t>バアイ</t>
    </rPh>
    <rPh sb="16" eb="18">
      <t>テイシュツ</t>
    </rPh>
    <rPh sb="20" eb="21">
      <t>ヒ</t>
    </rPh>
    <rPh sb="22" eb="23">
      <t>マタ</t>
    </rPh>
    <rPh sb="24" eb="26">
      <t>テイシュツ</t>
    </rPh>
    <rPh sb="28" eb="30">
      <t>ヨテイ</t>
    </rPh>
    <rPh sb="31" eb="32">
      <t>フク</t>
    </rPh>
    <rPh sb="35" eb="36">
      <t>ヒダリ</t>
    </rPh>
    <rPh sb="37" eb="39">
      <t>ワクナイ</t>
    </rPh>
    <rPh sb="40" eb="42">
      <t>チョクセツ</t>
    </rPh>
    <rPh sb="42" eb="44">
      <t>ニュウリョク</t>
    </rPh>
    <phoneticPr fontId="2"/>
  </si>
  <si>
    <t>指定事業所概要書（第２号様式）</t>
    <phoneticPr fontId="2"/>
  </si>
  <si>
    <t>公害防止方法概要書（第３号様式）</t>
    <phoneticPr fontId="2"/>
  </si>
  <si>
    <t>③ア</t>
    <phoneticPr fontId="2"/>
  </si>
  <si>
    <t>⇦事業所の名称及び所在地は左の枠内に、直接入力してください</t>
    <rPh sb="1" eb="4">
      <t>ジギョウショ</t>
    </rPh>
    <rPh sb="5" eb="7">
      <t>メイショウ</t>
    </rPh>
    <rPh sb="7" eb="8">
      <t>オヨ</t>
    </rPh>
    <rPh sb="9" eb="12">
      <t>ショザイチ</t>
    </rPh>
    <rPh sb="13" eb="14">
      <t>ヒダリ</t>
    </rPh>
    <rPh sb="15" eb="17">
      <t>ワクナイ</t>
    </rPh>
    <rPh sb="19" eb="21">
      <t>チョクセツ</t>
    </rPh>
    <rPh sb="21" eb="23">
      <t>ニュウリョク</t>
    </rPh>
    <phoneticPr fontId="2"/>
  </si>
  <si>
    <t>規模、条件等</t>
    <rPh sb="0" eb="2">
      <t>キボ</t>
    </rPh>
    <rPh sb="3" eb="5">
      <t>ジョウケン</t>
    </rPh>
    <rPh sb="5" eb="6">
      <t>トウ</t>
    </rPh>
    <phoneticPr fontId="2"/>
  </si>
  <si>
    <t>15-(1)-(1) 有機化学工業製品の製造の作業※＿反応施設</t>
    <phoneticPr fontId="2"/>
  </si>
  <si>
    <t>※1～14の作業（指定作業）に該当しない有機化学工業製品の製造の作業</t>
    <rPh sb="6" eb="8">
      <t>サギョウ</t>
    </rPh>
    <rPh sb="9" eb="11">
      <t>シテイ</t>
    </rPh>
    <rPh sb="11" eb="13">
      <t>サギョウ</t>
    </rPh>
    <rPh sb="15" eb="17">
      <t>ガイトウ</t>
    </rPh>
    <rPh sb="20" eb="22">
      <t>ユウキ</t>
    </rPh>
    <rPh sb="22" eb="24">
      <t>カガク</t>
    </rPh>
    <rPh sb="24" eb="26">
      <t>コウギョウ</t>
    </rPh>
    <rPh sb="26" eb="28">
      <t>セイヒン</t>
    </rPh>
    <rPh sb="29" eb="31">
      <t>セイゾウ</t>
    </rPh>
    <rPh sb="32" eb="34">
      <t>サギョウ</t>
    </rPh>
    <phoneticPr fontId="1"/>
  </si>
  <si>
    <t>19-(1)-( 1) 無機化学工業製品の製造の作業※＿焙焼炉</t>
    <phoneticPr fontId="2"/>
  </si>
  <si>
    <t>※17～18の作業（指定作業）に該当しない無機化学工業製品の製造の作業</t>
    <rPh sb="21" eb="23">
      <t>ムキ</t>
    </rPh>
    <phoneticPr fontId="1"/>
  </si>
  <si>
    <t>28-(1)-( 1) 機械器具、武器又は金属製品の製造の作業※＿金属溶解炉</t>
    <phoneticPr fontId="2"/>
  </si>
  <si>
    <t>※24～27の作業（指定作業）に該当しない機械器具、武器又は金属製品の製造の作業</t>
    <phoneticPr fontId="2"/>
  </si>
  <si>
    <t>34-(1)-(1) 窯業製品又は土石製品の製造の作業※＿焼成炉</t>
    <phoneticPr fontId="2"/>
  </si>
  <si>
    <t>※29～33の作業（指定作業）に該当しない窯業製品又は土石製品の製造の作業</t>
    <phoneticPr fontId="2"/>
  </si>
  <si>
    <t>48-(1)-( 1) 食料品の製造の作業※＿直火炉</t>
    <phoneticPr fontId="2"/>
  </si>
  <si>
    <t>※40～47の作業（指定作業）に該当しない食料品の製造の作業</t>
    <phoneticPr fontId="2"/>
  </si>
  <si>
    <t>オンサイト固化は対象外</t>
    <rPh sb="5" eb="7">
      <t>コカ</t>
    </rPh>
    <rPh sb="8" eb="11">
      <t>タイショウガイ</t>
    </rPh>
    <phoneticPr fontId="1"/>
  </si>
  <si>
    <t>オンサイトでの分別は対象外</t>
    <rPh sb="7" eb="9">
      <t>ブンベツ</t>
    </rPh>
    <phoneticPr fontId="2"/>
  </si>
  <si>
    <t>コンテナー条約、国際道路運送条約に規定するコンテナであって、特定排水施設に限定</t>
    <rPh sb="17" eb="19">
      <t>キテイ</t>
    </rPh>
    <rPh sb="37" eb="39">
      <t>ゲンテイ</t>
    </rPh>
    <phoneticPr fontId="1"/>
  </si>
  <si>
    <t>※29（骨材又は石工品の製造又は加工の作業）のコンベア施設は除く。
※51の２（汚染土壌の処理の作業）のコンベア施設は除く。</t>
    <rPh sb="27" eb="29">
      <t>シセツ</t>
    </rPh>
    <rPh sb="30" eb="31">
      <t>ノゾ</t>
    </rPh>
    <phoneticPr fontId="1"/>
  </si>
  <si>
    <t>※1～68の作業（指定作業）に該当しない食料品の製造の作業</t>
    <phoneticPr fontId="2"/>
  </si>
  <si>
    <t>台数</t>
    <rPh sb="0" eb="2">
      <t>ダイスウ</t>
    </rPh>
    <phoneticPr fontId="2"/>
  </si>
  <si>
    <t>石油製品の製造の作業</t>
    <phoneticPr fontId="2"/>
  </si>
  <si>
    <t>石油化学基礎製品の製造の作業</t>
    <phoneticPr fontId="2"/>
  </si>
  <si>
    <t>潤滑油又はグリースの製造の作業</t>
    <phoneticPr fontId="2"/>
  </si>
  <si>
    <t>合成樹脂の製造の作業</t>
    <phoneticPr fontId="2"/>
  </si>
  <si>
    <t>合成ゴムの製造の作業</t>
    <phoneticPr fontId="2"/>
  </si>
  <si>
    <t>合成染料、有機顔料、塗料又は印刷インキの製造の作業</t>
    <phoneticPr fontId="2"/>
  </si>
  <si>
    <t>界面活性剤、合成洗剤、石けん又は油脂加工製品の製造の作業</t>
    <phoneticPr fontId="2"/>
  </si>
  <si>
    <t>医薬品の製造の作業</t>
    <phoneticPr fontId="2"/>
  </si>
  <si>
    <t>農薬の製造の作業</t>
    <phoneticPr fontId="2"/>
  </si>
  <si>
    <t>香料の製造の作業</t>
    <phoneticPr fontId="2"/>
  </si>
  <si>
    <t>化粧品の製造の作業</t>
    <phoneticPr fontId="2"/>
  </si>
  <si>
    <t>化学繊維の製造の作業</t>
    <phoneticPr fontId="2"/>
  </si>
  <si>
    <t>合成樹脂製品の製造の作業</t>
    <phoneticPr fontId="2"/>
  </si>
  <si>
    <t>コールタール製品の製造の作業</t>
    <phoneticPr fontId="2"/>
  </si>
  <si>
    <t>化学肥料の製造の作業</t>
    <phoneticPr fontId="2"/>
  </si>
  <si>
    <t>無機顔料の製造の作業</t>
    <phoneticPr fontId="2"/>
  </si>
  <si>
    <t>か性ソーダ、塩素又は無機酸の製造の作業</t>
    <phoneticPr fontId="2"/>
  </si>
  <si>
    <t>コークスの製造の作業</t>
    <phoneticPr fontId="2"/>
  </si>
  <si>
    <t>ゴム製品の製造の作業</t>
    <phoneticPr fontId="2"/>
  </si>
  <si>
    <t>銑鉄、鋼若しくは合金鉄の製造又はこれらの鋳造、塑性加工若しくは熱処理の作業</t>
    <phoneticPr fontId="2"/>
  </si>
  <si>
    <t>非鉄金属若しくはその合金の製造又はこれらの鋳造、塑性加工若しくは熱処理の作業</t>
    <phoneticPr fontId="2"/>
  </si>
  <si>
    <t>建設機械、産業用機械その他の一般機械器具の製造の作業</t>
    <phoneticPr fontId="2"/>
  </si>
  <si>
    <t>電気機械器具の製造の作業</t>
    <phoneticPr fontId="2"/>
  </si>
  <si>
    <t>船舶、車両その他の輸送用機械器具の製造の作業</t>
    <phoneticPr fontId="2"/>
  </si>
  <si>
    <t>精密機械器具の製造の作業</t>
    <phoneticPr fontId="2"/>
  </si>
  <si>
    <t>骨材又は石工品の製造又は加工の作業</t>
    <phoneticPr fontId="2"/>
  </si>
  <si>
    <t>セメント又はセメント製品の製造の作業</t>
    <phoneticPr fontId="2"/>
  </si>
  <si>
    <t>ガラス又はガラス製品の製造の作業</t>
    <phoneticPr fontId="2"/>
  </si>
  <si>
    <t>陶磁器の製造の作業</t>
    <phoneticPr fontId="2"/>
  </si>
  <si>
    <t>炭素又は黒鉛製品の製造の作業</t>
    <phoneticPr fontId="2"/>
  </si>
  <si>
    <t>飼料又は有機質肥料の製造の作業</t>
    <phoneticPr fontId="2"/>
  </si>
  <si>
    <t>製糸、紡績又は織物その他の繊維製品の製造若しくは加工の作業</t>
    <phoneticPr fontId="2"/>
  </si>
  <si>
    <t>皮革若しくは人造皮革又はこれらの製品の製造の作業</t>
    <phoneticPr fontId="2"/>
  </si>
  <si>
    <t>木材の加工又は木製品の製造若しくは加工の作業</t>
    <phoneticPr fontId="2"/>
  </si>
  <si>
    <t>パルプ、紙又は紙工品の製造の作業</t>
    <phoneticPr fontId="2"/>
  </si>
  <si>
    <t>畜産食料品又は水産食料品の製造の作業</t>
    <phoneticPr fontId="2"/>
  </si>
  <si>
    <t>農産保存食料品の製造の作業</t>
    <phoneticPr fontId="2"/>
  </si>
  <si>
    <t>調味料の製造の作業</t>
    <phoneticPr fontId="2"/>
  </si>
  <si>
    <t>糖類の製造の作業</t>
    <phoneticPr fontId="2"/>
  </si>
  <si>
    <t>パン又は菓子の製造の作業</t>
    <phoneticPr fontId="2"/>
  </si>
  <si>
    <t>酒類、清涼飲料その他の飲料の製造の作業</t>
    <phoneticPr fontId="2"/>
  </si>
  <si>
    <t>動植物油脂の製造の作業</t>
    <phoneticPr fontId="2"/>
  </si>
  <si>
    <t>精穀又は製粉の作業</t>
    <phoneticPr fontId="2"/>
  </si>
  <si>
    <t>発電の作業</t>
    <phoneticPr fontId="2"/>
  </si>
  <si>
    <t>ガスの製造の作業</t>
    <phoneticPr fontId="2"/>
  </si>
  <si>
    <t>資源の再生の作業</t>
    <phoneticPr fontId="2"/>
  </si>
  <si>
    <t>廃棄物の処理の作業</t>
    <phoneticPr fontId="2"/>
  </si>
  <si>
    <t>汚染土壌の処理の作業</t>
    <phoneticPr fontId="2"/>
  </si>
  <si>
    <t>下水道水の最終的な処理の作業</t>
    <phoneticPr fontId="2"/>
  </si>
  <si>
    <t>汚水又は廃液の処理の作業</t>
    <phoneticPr fontId="2"/>
  </si>
  <si>
    <t>廃ガスの燃焼又は分解の作業</t>
    <phoneticPr fontId="2"/>
  </si>
  <si>
    <t>車両、航空機その他の機械器具の整備又は修理の作業</t>
    <phoneticPr fontId="2"/>
  </si>
  <si>
    <t>皮革製品、人造皮革製品又は繊維製品の洗浄の作業</t>
    <phoneticPr fontId="2"/>
  </si>
  <si>
    <t>と畜又は死亡獣畜処理の作業</t>
    <phoneticPr fontId="2"/>
  </si>
  <si>
    <t>写真の現像又は図面等の複写の作業</t>
    <phoneticPr fontId="2"/>
  </si>
  <si>
    <t>科学技術に関する研究、試験又は検査の作業</t>
    <phoneticPr fontId="2"/>
  </si>
  <si>
    <t>印刷、製版又は印刷物の加工の作業</t>
    <phoneticPr fontId="2"/>
  </si>
  <si>
    <t>燃料その他の物の燃焼による熱媒体の加熱又は空気の加温若しくは冷却の作業</t>
    <phoneticPr fontId="2"/>
  </si>
  <si>
    <t>動力を用いて行う物の塗装の作業</t>
    <phoneticPr fontId="2"/>
  </si>
  <si>
    <t>燃料その他の物の燃焼又は電気の使用による物の乾燥の作業</t>
    <phoneticPr fontId="2"/>
  </si>
  <si>
    <t>物の表面処理又はめっきの作業</t>
    <phoneticPr fontId="2"/>
  </si>
  <si>
    <t>有機溶剤を用いて行う物の加工又は接着の作業</t>
    <phoneticPr fontId="2"/>
  </si>
  <si>
    <t>鉱物又は土石の採取、移送、粉砕、選別又は加工の作業</t>
    <phoneticPr fontId="2"/>
  </si>
  <si>
    <t>金属その他の物の研磨の作業</t>
    <phoneticPr fontId="2"/>
  </si>
  <si>
    <t>炭化水素系物質の受入れ、保管又は出荷の作業</t>
    <phoneticPr fontId="2"/>
  </si>
  <si>
    <t>物の製造、加工、修理又は消毒に係る作業（1から68項のいずれにもあたらないもの）</t>
    <rPh sb="25" eb="26">
      <t>コウ</t>
    </rPh>
    <phoneticPr fontId="1"/>
  </si>
  <si>
    <t>物の製造、加工、修理又は消毒に係る作業（1から69項のいずれにもあたらないもの）</t>
    <rPh sb="25" eb="26">
      <t>コウ</t>
    </rPh>
    <phoneticPr fontId="1"/>
  </si>
  <si>
    <t>物の製造、加工、修理又は消毒に係る作業（1から70項のいずれにもあたらないもの）</t>
    <rPh sb="25" eb="26">
      <t>コウ</t>
    </rPh>
    <phoneticPr fontId="1"/>
  </si>
  <si>
    <t>くん蒸の作業</t>
    <phoneticPr fontId="2"/>
  </si>
  <si>
    <t>指定施設の種類と設置数を下の赤枠内に入力してください</t>
    <rPh sb="0" eb="4">
      <t>シテイシセツ</t>
    </rPh>
    <rPh sb="5" eb="7">
      <t>シュルイ</t>
    </rPh>
    <rPh sb="8" eb="10">
      <t>セッチ</t>
    </rPh>
    <rPh sb="10" eb="11">
      <t>スウ</t>
    </rPh>
    <rPh sb="12" eb="13">
      <t>シタ</t>
    </rPh>
    <rPh sb="14" eb="17">
      <t>アカワクナイ</t>
    </rPh>
    <rPh sb="18" eb="20">
      <t>ニュウリョク</t>
    </rPh>
    <phoneticPr fontId="2"/>
  </si>
  <si>
    <t>↓　　指定施設（プルダウン式）</t>
    <rPh sb="3" eb="7">
      <t>シテイシセツ</t>
    </rPh>
    <rPh sb="13" eb="14">
      <t>シキ</t>
    </rPh>
    <phoneticPr fontId="2"/>
  </si>
  <si>
    <t>⇦事業開始予定年月日等を左の枠内に、直接入力してください</t>
    <rPh sb="1" eb="5">
      <t>ジギョウカイシ</t>
    </rPh>
    <rPh sb="5" eb="7">
      <t>ヨテイ</t>
    </rPh>
    <rPh sb="7" eb="10">
      <t>ネンガッピ</t>
    </rPh>
    <rPh sb="10" eb="11">
      <t>トウ</t>
    </rPh>
    <rPh sb="12" eb="13">
      <t>ヒダリ</t>
    </rPh>
    <rPh sb="14" eb="16">
      <t>ワクナイ</t>
    </rPh>
    <rPh sb="18" eb="20">
      <t>チョクセツ</t>
    </rPh>
    <rPh sb="20" eb="22">
      <t>ニュウリョク</t>
    </rPh>
    <phoneticPr fontId="2"/>
  </si>
  <si>
    <t>条例担当</t>
    <phoneticPr fontId="2"/>
  </si>
  <si>
    <t>大気担当</t>
    <rPh sb="0" eb="2">
      <t>タイキ</t>
    </rPh>
    <phoneticPr fontId="2"/>
  </si>
  <si>
    <t>水質担当</t>
    <rPh sb="0" eb="2">
      <t>スイシツ</t>
    </rPh>
    <phoneticPr fontId="2"/>
  </si>
  <si>
    <t>騒音担当</t>
    <rPh sb="0" eb="2">
      <t>ソウオン</t>
    </rPh>
    <phoneticPr fontId="2"/>
  </si>
  <si>
    <t>細則第１号様式　その１～その12</t>
    <phoneticPr fontId="2"/>
  </si>
  <si>
    <t>良い例</t>
    <rPh sb="0" eb="1">
      <t>ヨ</t>
    </rPh>
    <rPh sb="2" eb="3">
      <t>レイ</t>
    </rPh>
    <phoneticPr fontId="2"/>
  </si>
  <si>
    <t>・鑑</t>
    <rPh sb="1" eb="2">
      <t>カガミ</t>
    </rPh>
    <phoneticPr fontId="2"/>
  </si>
  <si>
    <t>　各項目についての詳細な説明（説明が必要な部分のみ）</t>
    <rPh sb="1" eb="4">
      <t>カクコウモク</t>
    </rPh>
    <rPh sb="9" eb="11">
      <t>ショウサイ</t>
    </rPh>
    <rPh sb="12" eb="14">
      <t>セツメイ</t>
    </rPh>
    <rPh sb="15" eb="17">
      <t>セツメイ</t>
    </rPh>
    <rPh sb="18" eb="20">
      <t>ヒツヨウ</t>
    </rPh>
    <rPh sb="21" eb="23">
      <t>ブブン</t>
    </rPh>
    <phoneticPr fontId="2"/>
  </si>
  <si>
    <t>　・排煙（ばい塵、Nox、粒子状物質）
　・粉じん
　・悪臭
　・排水
　・地下浸透禁止物質
　・騒音
　・振動</t>
    <rPh sb="2" eb="4">
      <t>ハイエン</t>
    </rPh>
    <rPh sb="7" eb="8">
      <t>チリ</t>
    </rPh>
    <rPh sb="13" eb="18">
      <t>リュウシジョウブッシツ</t>
    </rPh>
    <rPh sb="22" eb="23">
      <t>フン</t>
    </rPh>
    <rPh sb="28" eb="30">
      <t>アクシュウ</t>
    </rPh>
    <rPh sb="33" eb="35">
      <t>ハイスイ</t>
    </rPh>
    <rPh sb="38" eb="42">
      <t>チカシントウ</t>
    </rPh>
    <rPh sb="42" eb="46">
      <t>キンシブッシツ</t>
    </rPh>
    <rPh sb="49" eb="51">
      <t>ソウオン</t>
    </rPh>
    <rPh sb="54" eb="56">
      <t>シンドウ</t>
    </rPh>
    <phoneticPr fontId="2"/>
  </si>
  <si>
    <t>悪い例</t>
    <rPh sb="0" eb="1">
      <t>ワル</t>
    </rPh>
    <rPh sb="2" eb="3">
      <t>レイ</t>
    </rPh>
    <phoneticPr fontId="2"/>
  </si>
  <si>
    <t>メール送信先</t>
    <rPh sb="3" eb="5">
      <t>ソウシン</t>
    </rPh>
    <rPh sb="5" eb="6">
      <t>サキ</t>
    </rPh>
    <phoneticPr fontId="2"/>
  </si>
  <si>
    <t>２　正式提出を電子申請で行う場合</t>
    <rPh sb="2" eb="4">
      <t>セイシキ</t>
    </rPh>
    <rPh sb="4" eb="6">
      <t>テイシュツ</t>
    </rPh>
    <rPh sb="7" eb="9">
      <t>デンシ</t>
    </rPh>
    <rPh sb="9" eb="11">
      <t>シンセイ</t>
    </rPh>
    <rPh sb="12" eb="13">
      <t>オコナ</t>
    </rPh>
    <rPh sb="14" eb="16">
      <t>バアイ</t>
    </rPh>
    <phoneticPr fontId="2"/>
  </si>
  <si>
    <t>細則第１号様式その１（第２条第１号）</t>
    <phoneticPr fontId="2"/>
  </si>
  <si>
    <t>修正依頼・質問・意見等</t>
    <rPh sb="0" eb="2">
      <t>シュウセイ</t>
    </rPh>
    <rPh sb="2" eb="4">
      <t>イライ</t>
    </rPh>
    <rPh sb="5" eb="7">
      <t>シツモン</t>
    </rPh>
    <rPh sb="8" eb="10">
      <t>イケン</t>
    </rPh>
    <rPh sb="10" eb="11">
      <t>トウ</t>
    </rPh>
    <phoneticPr fontId="2"/>
  </si>
  <si>
    <t>排 煙 の 排 出 方 法 概 要 書</t>
    <phoneticPr fontId="2"/>
  </si>
  <si>
    <t>大気担当</t>
    <rPh sb="0" eb="4">
      <t>タイキタントウ</t>
    </rPh>
    <phoneticPr fontId="2"/>
  </si>
  <si>
    <t>指定事業所における排煙を発生する施設の番号</t>
    <rPh sb="0" eb="2">
      <t>シテイ</t>
    </rPh>
    <rPh sb="2" eb="5">
      <t>ジギョウショ</t>
    </rPh>
    <rPh sb="9" eb="11">
      <t>ハイエン</t>
    </rPh>
    <rPh sb="12" eb="14">
      <t>ハッセイ</t>
    </rPh>
    <rPh sb="16" eb="18">
      <t>シセツ</t>
    </rPh>
    <rPh sb="19" eb="21">
      <t>バンゴウ</t>
    </rPh>
    <phoneticPr fontId="2"/>
  </si>
  <si>
    <t>指定事業所における排煙処理施設の番号</t>
    <phoneticPr fontId="2"/>
  </si>
  <si>
    <t>排煙処理施設の種類、名称及び型式</t>
    <phoneticPr fontId="2"/>
  </si>
  <si>
    <t>排出ガス量（定格能力）</t>
    <phoneticPr fontId="2"/>
  </si>
  <si>
    <t>湿 り</t>
    <rPh sb="0" eb="1">
      <t>シメ</t>
    </rPh>
    <phoneticPr fontId="2"/>
  </si>
  <si>
    <r>
      <t>（ｍ</t>
    </r>
    <r>
      <rPr>
        <vertAlign val="superscript"/>
        <sz val="11"/>
        <color theme="1"/>
        <rFont val="ＭＳ 明朝"/>
        <family val="1"/>
        <charset val="128"/>
      </rPr>
      <t>３</t>
    </r>
    <r>
      <rPr>
        <sz val="11"/>
        <color theme="1"/>
        <rFont val="ＭＳ 明朝"/>
        <family val="1"/>
        <charset val="128"/>
      </rPr>
      <t>N／ｈ）</t>
    </r>
    <phoneticPr fontId="2"/>
  </si>
  <si>
    <t>乾 き</t>
    <rPh sb="0" eb="1">
      <t>カワ</t>
    </rPh>
    <phoneticPr fontId="2"/>
  </si>
  <si>
    <t>排出ガス中の酸素濃度</t>
    <phoneticPr fontId="2"/>
  </si>
  <si>
    <t>（％）</t>
    <phoneticPr fontId="2"/>
  </si>
  <si>
    <t>排出ガス温度（℃）</t>
    <rPh sb="0" eb="2">
      <t>ハイシュツ</t>
    </rPh>
    <rPh sb="4" eb="6">
      <t>オンド</t>
    </rPh>
    <phoneticPr fontId="2"/>
  </si>
  <si>
    <t>処 理 前</t>
    <rPh sb="0" eb="1">
      <t>ショ</t>
    </rPh>
    <rPh sb="2" eb="3">
      <t>リ</t>
    </rPh>
    <rPh sb="4" eb="5">
      <t>マエ</t>
    </rPh>
    <phoneticPr fontId="2"/>
  </si>
  <si>
    <t>処 理 後</t>
    <rPh sb="0" eb="1">
      <t>ショ</t>
    </rPh>
    <rPh sb="2" eb="3">
      <t>リ</t>
    </rPh>
    <rPh sb="4" eb="5">
      <t>アト</t>
    </rPh>
    <phoneticPr fontId="2"/>
  </si>
  <si>
    <t>排　煙　の　濃　度</t>
    <rPh sb="0" eb="1">
      <t>ハイ</t>
    </rPh>
    <rPh sb="2" eb="3">
      <t>ケムリ</t>
    </rPh>
    <rPh sb="6" eb="7">
      <t>ノウ</t>
    </rPh>
    <rPh sb="8" eb="9">
      <t>ド</t>
    </rPh>
    <phoneticPr fontId="2"/>
  </si>
  <si>
    <t>硫 黄 酸 化 物</t>
    <phoneticPr fontId="2"/>
  </si>
  <si>
    <t>（容量比ppm）</t>
    <phoneticPr fontId="2"/>
  </si>
  <si>
    <t>窒 素 酸 化 物</t>
    <rPh sb="0" eb="1">
      <t>チツ</t>
    </rPh>
    <rPh sb="2" eb="3">
      <t>ソ</t>
    </rPh>
    <phoneticPr fontId="2"/>
  </si>
  <si>
    <t>ば　い　じ　ん</t>
    <phoneticPr fontId="2"/>
  </si>
  <si>
    <t>除去率（％）</t>
    <rPh sb="0" eb="3">
      <t>ジョキョリツ</t>
    </rPh>
    <phoneticPr fontId="2"/>
  </si>
  <si>
    <t>硫　黄　酸　化　物</t>
    <rPh sb="0" eb="1">
      <t>リュウ</t>
    </rPh>
    <rPh sb="2" eb="3">
      <t>キ</t>
    </rPh>
    <rPh sb="4" eb="5">
      <t>サン</t>
    </rPh>
    <rPh sb="6" eb="7">
      <t>カ</t>
    </rPh>
    <rPh sb="8" eb="9">
      <t>モノ</t>
    </rPh>
    <phoneticPr fontId="2"/>
  </si>
  <si>
    <t>窒　素　酸　化　物</t>
    <rPh sb="0" eb="1">
      <t>チツ</t>
    </rPh>
    <rPh sb="2" eb="3">
      <t>ソ</t>
    </rPh>
    <rPh sb="4" eb="5">
      <t>サン</t>
    </rPh>
    <rPh sb="6" eb="7">
      <t>カ</t>
    </rPh>
    <rPh sb="8" eb="9">
      <t>モノ</t>
    </rPh>
    <phoneticPr fontId="2"/>
  </si>
  <si>
    <t>ば　 い 　じ　 ん</t>
    <phoneticPr fontId="2"/>
  </si>
  <si>
    <t>排出口の高さ及び口径（ｍ）</t>
    <phoneticPr fontId="2"/>
  </si>
  <si>
    <t>２　排煙の濃度の欄には、乾きガス中の濃度を記入してください。</t>
    <phoneticPr fontId="2"/>
  </si>
  <si>
    <t xml:space="preserve">４　ばいじん濃度等の酸素濃度補正を行う施設については、補正値を記入してください。
</t>
    <phoneticPr fontId="2"/>
  </si>
  <si>
    <t>細則第１号様式その２（第２条第２号）</t>
    <phoneticPr fontId="2"/>
  </si>
  <si>
    <t>窒 素 酸 化 物 の 排 出 量 明 細 書（ボイラーに限る。）</t>
    <phoneticPr fontId="2"/>
  </si>
  <si>
    <t>１　ボイラーに係る窒素酸化物の排出量の許容限度等</t>
    <phoneticPr fontId="2"/>
  </si>
  <si>
    <t>ボイラーの
番号及び記号</t>
    <phoneticPr fontId="2"/>
  </si>
  <si>
    <t>④</t>
    <phoneticPr fontId="2"/>
  </si>
  <si>
    <t>⑤</t>
    <phoneticPr fontId="2"/>
  </si>
  <si>
    <t>窒素酸化物の排出量の許容限度</t>
    <phoneticPr fontId="2"/>
  </si>
  <si>
    <t>係 数</t>
    <rPh sb="0" eb="1">
      <t>カカリ</t>
    </rPh>
    <rPh sb="2" eb="3">
      <t>スウ</t>
    </rPh>
    <phoneticPr fontId="2"/>
  </si>
  <si>
    <r>
      <t>定格能力運転時の乾き排出ガス量　
(Ｏ</t>
    </r>
    <r>
      <rPr>
        <vertAlign val="subscript"/>
        <sz val="9"/>
        <color theme="1"/>
        <rFont val="ＭＳ 明朝"/>
        <family val="1"/>
        <charset val="128"/>
      </rPr>
      <t>２　</t>
    </r>
    <r>
      <rPr>
        <sz val="9"/>
        <color theme="1"/>
        <rFont val="ＭＳ 明朝"/>
        <family val="1"/>
        <charset val="128"/>
      </rPr>
      <t>０％換算)</t>
    </r>
    <phoneticPr fontId="2"/>
  </si>
  <si>
    <t>定格能力運転時の乾き排出ガス中の酸素濃度</t>
    <phoneticPr fontId="2"/>
  </si>
  <si>
    <t>定格能力運転時の乾き排出ガス量</t>
    <phoneticPr fontId="2"/>
  </si>
  <si>
    <r>
      <t>Ｑi (ｍ</t>
    </r>
    <r>
      <rPr>
        <vertAlign val="superscript"/>
        <sz val="9"/>
        <color theme="1"/>
        <rFont val="ＭＳ 明朝"/>
        <family val="1"/>
        <charset val="128"/>
      </rPr>
      <t>３</t>
    </r>
    <r>
      <rPr>
        <sz val="9"/>
        <color theme="1"/>
        <rFont val="ＭＳ 明朝"/>
        <family val="1"/>
        <charset val="128"/>
      </rPr>
      <t>N／ｈ)</t>
    </r>
    <phoneticPr fontId="2"/>
  </si>
  <si>
    <t>Ｃi</t>
    <phoneticPr fontId="2"/>
  </si>
  <si>
    <r>
      <t>Ｖ(ｍ</t>
    </r>
    <r>
      <rPr>
        <vertAlign val="superscript"/>
        <sz val="9"/>
        <color theme="1"/>
        <rFont val="ＭＳ 明朝"/>
        <family val="1"/>
        <charset val="128"/>
      </rPr>
      <t>３</t>
    </r>
    <r>
      <rPr>
        <sz val="9"/>
        <color theme="1"/>
        <rFont val="ＭＳ 明朝"/>
        <family val="1"/>
        <charset val="128"/>
      </rPr>
      <t>N／ｈ)</t>
    </r>
    <phoneticPr fontId="2"/>
  </si>
  <si>
    <t>Ｏi (％)</t>
    <phoneticPr fontId="2"/>
  </si>
  <si>
    <r>
      <t>Ｖi(ｍ</t>
    </r>
    <r>
      <rPr>
        <vertAlign val="superscript"/>
        <sz val="9"/>
        <color theme="1"/>
        <rFont val="ＭＳ 明朝"/>
        <family val="1"/>
        <charset val="128"/>
      </rPr>
      <t>３</t>
    </r>
    <r>
      <rPr>
        <sz val="9"/>
        <color theme="1"/>
        <rFont val="ＭＳ 明朝"/>
        <family val="1"/>
        <charset val="128"/>
      </rPr>
      <t>N／ｈ)</t>
    </r>
    <phoneticPr fontId="2"/>
  </si>
  <si>
    <t>[</t>
    <phoneticPr fontId="2"/>
  </si>
  <si>
    <t xml:space="preserve"> ②</t>
    <phoneticPr fontId="2"/>
  </si>
  <si>
    <t>×③</t>
    <phoneticPr fontId="2"/>
  </si>
  <si>
    <t>]</t>
    <phoneticPr fontId="2"/>
  </si>
  <si>
    <t>21-④</t>
    <phoneticPr fontId="2"/>
  </si>
  <si>
    <t>×⑤</t>
    <phoneticPr fontId="2"/>
  </si>
  <si>
    <t>２　ボイラー別の窒素酸化物の排出量等</t>
    <rPh sb="6" eb="7">
      <t>ベツ</t>
    </rPh>
    <rPh sb="8" eb="10">
      <t>チッソ</t>
    </rPh>
    <rPh sb="10" eb="13">
      <t>サンカブツ</t>
    </rPh>
    <rPh sb="14" eb="16">
      <t>ハイシュツ</t>
    </rPh>
    <rPh sb="16" eb="17">
      <t>リョウ</t>
    </rPh>
    <rPh sb="17" eb="18">
      <t>トウ</t>
    </rPh>
    <phoneticPr fontId="2"/>
  </si>
  <si>
    <t>ボイラーの番号
及 び 記 号</t>
    <phoneticPr fontId="2"/>
  </si>
  <si>
    <t>⑥</t>
    <phoneticPr fontId="2"/>
  </si>
  <si>
    <t>⑦</t>
    <phoneticPr fontId="2"/>
  </si>
  <si>
    <t>⑧</t>
    <phoneticPr fontId="2"/>
  </si>
  <si>
    <t>⑨</t>
    <phoneticPr fontId="2"/>
  </si>
  <si>
    <t>窒素酸化物の排出量</t>
    <phoneticPr fontId="2"/>
  </si>
  <si>
    <t>窒素酸化物の
排出濃度</t>
    <rPh sb="0" eb="2">
      <t>チッソ</t>
    </rPh>
    <rPh sb="2" eb="5">
      <t>サンカブツ</t>
    </rPh>
    <rPh sb="7" eb="9">
      <t>ハイシュツ</t>
    </rPh>
    <rPh sb="9" eb="11">
      <t>ノウド</t>
    </rPh>
    <phoneticPr fontId="2"/>
  </si>
  <si>
    <t>乾き排出ガス中の窒素酸化物濃度</t>
    <phoneticPr fontId="2"/>
  </si>
  <si>
    <t>乾き排出ガス中の酸素濃度</t>
    <phoneticPr fontId="2"/>
  </si>
  <si>
    <r>
      <t>Ｑ(ｍ</t>
    </r>
    <r>
      <rPr>
        <vertAlign val="superscript"/>
        <sz val="9"/>
        <color theme="1"/>
        <rFont val="ＭＳ 明朝"/>
        <family val="1"/>
        <charset val="128"/>
      </rPr>
      <t>３</t>
    </r>
    <r>
      <rPr>
        <sz val="9"/>
        <color theme="1"/>
        <rFont val="ＭＳ 明朝"/>
        <family val="1"/>
        <charset val="128"/>
      </rPr>
      <t>N／ｈ)</t>
    </r>
    <phoneticPr fontId="2"/>
  </si>
  <si>
    <t>Ｃ(ppm)</t>
    <phoneticPr fontId="2"/>
  </si>
  <si>
    <t>Ｃs(ppm)</t>
    <phoneticPr fontId="2"/>
  </si>
  <si>
    <t>Ｏs (％)</t>
    <phoneticPr fontId="2"/>
  </si>
  <si>
    <t>×⑧</t>
    <phoneticPr fontId="2"/>
  </si>
  <si>
    <t>21-⑨</t>
    <phoneticPr fontId="2"/>
  </si>
  <si>
    <t>細則第１号様式その３（第２条第３号）</t>
    <phoneticPr fontId="2"/>
  </si>
  <si>
    <t>窒 素 酸 化 物 の 排 出 量 明 細 書</t>
    <phoneticPr fontId="2"/>
  </si>
  <si>
    <t>（ガスタービン、ディーゼルエンジン及びガスエンジンに限る。）</t>
    <phoneticPr fontId="2"/>
  </si>
  <si>
    <t>１　ガスタービン、ディーゼルエンジン及びガスエンジンに係る窒素酸化物の排出量の許容限度等</t>
    <phoneticPr fontId="2"/>
  </si>
  <si>
    <t>施設の番号
及び記号</t>
    <phoneticPr fontId="2"/>
  </si>
  <si>
    <t>定格能力運転時の乾き排出ガス量
(標準酸素濃度換算)</t>
    <phoneticPr fontId="2"/>
  </si>
  <si>
    <t>21-On</t>
    <phoneticPr fontId="2"/>
  </si>
  <si>
    <t>２　ガスタービン、ディーゼルエンジン及びガスエンジン別の窒素酸化物の排出量等</t>
    <rPh sb="18" eb="19">
      <t>オヨ</t>
    </rPh>
    <rPh sb="26" eb="27">
      <t>ベツ</t>
    </rPh>
    <rPh sb="28" eb="30">
      <t>チッソ</t>
    </rPh>
    <rPh sb="30" eb="33">
      <t>サンカブツ</t>
    </rPh>
    <rPh sb="34" eb="36">
      <t>ハイシュツ</t>
    </rPh>
    <rPh sb="36" eb="37">
      <t>リョウ</t>
    </rPh>
    <rPh sb="37" eb="38">
      <t>トウ</t>
    </rPh>
    <phoneticPr fontId="2"/>
  </si>
  <si>
    <t>施　設　の　番　号
及　び　記　号</t>
    <phoneticPr fontId="2"/>
  </si>
  <si>
    <t>細則第１号様式その３の２（第２条第３号の２）</t>
    <phoneticPr fontId="2"/>
  </si>
  <si>
    <t>（貯 蔵 施 設、出 荷 施 設 及 び 給 油 施 設 に 限 る。）</t>
    <phoneticPr fontId="2"/>
  </si>
  <si>
    <t>炭化水素系物質を
排出する施設の種類</t>
    <rPh sb="0" eb="2">
      <t>タンカ</t>
    </rPh>
    <rPh sb="2" eb="4">
      <t>スイソ</t>
    </rPh>
    <rPh sb="4" eb="5">
      <t>ケイ</t>
    </rPh>
    <rPh sb="5" eb="7">
      <t>ブッシツ</t>
    </rPh>
    <rPh sb="9" eb="11">
      <t>ハイシュツ</t>
    </rPh>
    <rPh sb="13" eb="15">
      <t>シセツ</t>
    </rPh>
    <rPh sb="16" eb="18">
      <t>シュルイ</t>
    </rPh>
    <phoneticPr fontId="2"/>
  </si>
  <si>
    <t>排 出 防 止 処 理 設 備 の 概 要</t>
    <phoneticPr fontId="2"/>
  </si>
  <si>
    <t>貯　蔵　施　設</t>
    <phoneticPr fontId="2"/>
  </si>
  <si>
    <t>浮 屋 根 式</t>
    <phoneticPr fontId="2"/>
  </si>
  <si>
    <t>炭化水素系物質の排出防止効果を有する装置</t>
    <phoneticPr fontId="2"/>
  </si>
  <si>
    <t>装置の名称及び型式　　　　　　　　　　　　　　　　　　</t>
    <rPh sb="0" eb="2">
      <t>ソウチ</t>
    </rPh>
    <phoneticPr fontId="2"/>
  </si>
  <si>
    <t xml:space="preserve">（  </t>
    <phoneticPr fontId="2"/>
  </si>
  <si>
    <t>排出防止方法の概要　　　　　　　　　　　　　　　　　　</t>
    <phoneticPr fontId="2"/>
  </si>
  <si>
    <t>出　荷　施　設</t>
    <rPh sb="0" eb="1">
      <t>デ</t>
    </rPh>
    <rPh sb="2" eb="3">
      <t>ニ</t>
    </rPh>
    <phoneticPr fontId="2"/>
  </si>
  <si>
    <t>排出濃度が８容量％以下の排出防止装置</t>
    <phoneticPr fontId="2"/>
  </si>
  <si>
    <t>排出濃度（容量％）　　　　　　　　　　　　　　　　　</t>
    <phoneticPr fontId="2"/>
  </si>
  <si>
    <t>排出防止方法の概要　　　　　　　　　　　　　　　　　</t>
    <phoneticPr fontId="2"/>
  </si>
  <si>
    <t>除去率が80％以上（温度20℃）の排出防止装置</t>
    <phoneticPr fontId="2"/>
  </si>
  <si>
    <t>装置の名称及び型式　　　　　　　　　　　　　　　　　　</t>
    <phoneticPr fontId="2"/>
  </si>
  <si>
    <t>除去率（温度20℃）(％)　　　　　　　　　　　　　　　</t>
    <rPh sb="0" eb="2">
      <t>ジョキョ</t>
    </rPh>
    <rPh sb="2" eb="3">
      <t>リツ</t>
    </rPh>
    <rPh sb="4" eb="6">
      <t>オンド</t>
    </rPh>
    <phoneticPr fontId="2"/>
  </si>
  <si>
    <t>給　油　施　設</t>
    <rPh sb="0" eb="1">
      <t>キュウ</t>
    </rPh>
    <rPh sb="2" eb="3">
      <t>アブラ</t>
    </rPh>
    <phoneticPr fontId="2"/>
  </si>
  <si>
    <t>蒸気返還方式接続設備</t>
    <phoneticPr fontId="2"/>
  </si>
  <si>
    <t>凝縮式処理設備</t>
    <phoneticPr fontId="2"/>
  </si>
  <si>
    <t>吸着式処理設備</t>
    <phoneticPr fontId="2"/>
  </si>
  <si>
    <t>その他の設備</t>
    <phoneticPr fontId="2"/>
  </si>
  <si>
    <t>設備の名称及び型式　　　　　　　　　　　　　　　　　　</t>
    <rPh sb="0" eb="2">
      <t>セツビ</t>
    </rPh>
    <phoneticPr fontId="2"/>
  </si>
  <si>
    <t>設備の概要　　　　　　　　　　　　　　　　　　</t>
    <phoneticPr fontId="2"/>
  </si>
  <si>
    <t>□のある欄には、該当する□内にレ 印を記入してください。</t>
    <phoneticPr fontId="2"/>
  </si>
  <si>
    <t>細則第１号様式その４（第２条第４号）</t>
    <phoneticPr fontId="2"/>
  </si>
  <si>
    <t>ば い じ ん の 排 出 量 明 細 書</t>
    <phoneticPr fontId="2"/>
  </si>
  <si>
    <t>（廃 棄 物 焼 却 炉 に 限 る。）</t>
    <phoneticPr fontId="2"/>
  </si>
  <si>
    <t>１　廃棄物焼却炉に係るばいじんの排出量の許容限度等</t>
    <phoneticPr fontId="2"/>
  </si>
  <si>
    <t>廃棄物焼却炉の番号及び記号</t>
    <rPh sb="0" eb="3">
      <t>ハイキブツ</t>
    </rPh>
    <rPh sb="3" eb="6">
      <t>ショウキャクロ</t>
    </rPh>
    <phoneticPr fontId="2"/>
  </si>
  <si>
    <t>ばいじんの排出量の許容限度</t>
    <phoneticPr fontId="2"/>
  </si>
  <si>
    <r>
      <t>定格能力運転時の乾き排出ガス量　
(Ｏ</t>
    </r>
    <r>
      <rPr>
        <vertAlign val="subscript"/>
        <sz val="9"/>
        <color theme="1"/>
        <rFont val="ＭＳ 明朝"/>
        <family val="1"/>
        <charset val="128"/>
      </rPr>
      <t>２　</t>
    </r>
    <r>
      <rPr>
        <sz val="9"/>
        <color theme="1"/>
        <rFont val="ＭＳ 明朝"/>
        <family val="1"/>
        <charset val="128"/>
      </rPr>
      <t>12％換算)</t>
    </r>
    <phoneticPr fontId="2"/>
  </si>
  <si>
    <t>Ｑi (g／ｈ)</t>
    <phoneticPr fontId="2"/>
  </si>
  <si>
    <t>２　廃棄物焼却炉別のばいじんの排出量等</t>
    <rPh sb="2" eb="5">
      <t>ハイキブツ</t>
    </rPh>
    <rPh sb="5" eb="7">
      <t>ショウキャク</t>
    </rPh>
    <rPh sb="7" eb="8">
      <t>ロ</t>
    </rPh>
    <rPh sb="8" eb="9">
      <t>ベツ</t>
    </rPh>
    <rPh sb="15" eb="17">
      <t>ハイシュツ</t>
    </rPh>
    <rPh sb="17" eb="18">
      <t>リョウ</t>
    </rPh>
    <rPh sb="18" eb="19">
      <t>トウ</t>
    </rPh>
    <phoneticPr fontId="2"/>
  </si>
  <si>
    <t>⑩</t>
    <phoneticPr fontId="2"/>
  </si>
  <si>
    <t>⑪</t>
    <phoneticPr fontId="2"/>
  </si>
  <si>
    <t>ばいじんの排出量</t>
    <phoneticPr fontId="2"/>
  </si>
  <si>
    <t>ばいじんの排出濃度</t>
    <phoneticPr fontId="2"/>
  </si>
  <si>
    <r>
      <t>乾き排出ガス量
(Ｏ</t>
    </r>
    <r>
      <rPr>
        <vertAlign val="subscript"/>
        <sz val="9"/>
        <color theme="1"/>
        <rFont val="ＭＳ 明朝"/>
        <family val="1"/>
        <charset val="128"/>
      </rPr>
      <t>２　</t>
    </r>
    <r>
      <rPr>
        <sz val="9"/>
        <color theme="1"/>
        <rFont val="ＭＳ 明朝"/>
        <family val="1"/>
        <charset val="128"/>
      </rPr>
      <t>12％換算)</t>
    </r>
    <phoneticPr fontId="2"/>
  </si>
  <si>
    <t>乾き排出ガス中のばいじんの排出濃度</t>
    <phoneticPr fontId="2"/>
  </si>
  <si>
    <t>乾き排出ガス量</t>
    <phoneticPr fontId="2"/>
  </si>
  <si>
    <t>Ｑ(g／ｈ)</t>
    <phoneticPr fontId="2"/>
  </si>
  <si>
    <r>
      <t>C(g/m</t>
    </r>
    <r>
      <rPr>
        <vertAlign val="superscript"/>
        <sz val="9"/>
        <color theme="1"/>
        <rFont val="ＭＳ 明朝"/>
        <family val="1"/>
        <charset val="128"/>
      </rPr>
      <t>３</t>
    </r>
    <r>
      <rPr>
        <sz val="9"/>
        <color theme="1"/>
        <rFont val="ＭＳ 明朝"/>
        <family val="1"/>
        <charset val="128"/>
      </rPr>
      <t>N)</t>
    </r>
    <phoneticPr fontId="2"/>
  </si>
  <si>
    <r>
      <t>Ｖ</t>
    </r>
    <r>
      <rPr>
        <vertAlign val="subscript"/>
        <sz val="9"/>
        <color theme="1"/>
        <rFont val="ＭＳ 明朝"/>
        <family val="1"/>
        <charset val="128"/>
      </rPr>
      <t>c</t>
    </r>
    <r>
      <rPr>
        <sz val="9"/>
        <color theme="1"/>
        <rFont val="ＭＳ 明朝"/>
        <family val="1"/>
        <charset val="128"/>
      </rPr>
      <t>(ｍ</t>
    </r>
    <r>
      <rPr>
        <vertAlign val="superscript"/>
        <sz val="9"/>
        <color theme="1"/>
        <rFont val="ＭＳ 明朝"/>
        <family val="1"/>
        <charset val="128"/>
      </rPr>
      <t>３</t>
    </r>
    <r>
      <rPr>
        <sz val="9"/>
        <color theme="1"/>
        <rFont val="ＭＳ 明朝"/>
        <family val="1"/>
        <charset val="128"/>
      </rPr>
      <t>N／ｈ)</t>
    </r>
    <phoneticPr fontId="2"/>
  </si>
  <si>
    <r>
      <t>Ｖ</t>
    </r>
    <r>
      <rPr>
        <vertAlign val="subscript"/>
        <sz val="9"/>
        <color theme="1"/>
        <rFont val="ＭＳ 明朝"/>
        <family val="1"/>
        <charset val="128"/>
      </rPr>
      <t>s</t>
    </r>
    <r>
      <rPr>
        <sz val="9"/>
        <color theme="1"/>
        <rFont val="ＭＳ 明朝"/>
        <family val="1"/>
        <charset val="128"/>
      </rPr>
      <t xml:space="preserve"> (ｍ</t>
    </r>
    <r>
      <rPr>
        <vertAlign val="superscript"/>
        <sz val="9"/>
        <color theme="1"/>
        <rFont val="ＭＳ 明朝"/>
        <family val="1"/>
        <charset val="128"/>
      </rPr>
      <t>３</t>
    </r>
    <r>
      <rPr>
        <sz val="9"/>
        <color theme="1"/>
        <rFont val="ＭＳ 明朝"/>
        <family val="1"/>
        <charset val="128"/>
      </rPr>
      <t>N／ｈ)</t>
    </r>
    <phoneticPr fontId="2"/>
  </si>
  <si>
    <t xml:space="preserve"> ⑦×⑧×</t>
    <phoneticPr fontId="2"/>
  </si>
  <si>
    <t>×⑨</t>
    <phoneticPr fontId="2"/>
  </si>
  <si>
    <t>21－⑩</t>
    <phoneticPr fontId="2"/>
  </si>
  <si>
    <t>×⑪</t>
    <phoneticPr fontId="2"/>
  </si>
  <si>
    <t>細則第１号様式その４の２（第２条第４号の２）</t>
    <phoneticPr fontId="2"/>
  </si>
  <si>
    <t>廃棄物焼却炉の概要</t>
    <phoneticPr fontId="2"/>
  </si>
  <si>
    <t>連続式のもの</t>
    <rPh sb="0" eb="3">
      <t>レンゾクシキ</t>
    </rPh>
    <phoneticPr fontId="2"/>
  </si>
  <si>
    <t>連続式以外のもの</t>
    <rPh sb="0" eb="3">
      <t>レンゾクシキ</t>
    </rPh>
    <rPh sb="3" eb="5">
      <t>イガイ</t>
    </rPh>
    <phoneticPr fontId="2"/>
  </si>
  <si>
    <t>１時間あたりの焼却能力</t>
    <rPh sb="1" eb="3">
      <t>ジカン</t>
    </rPh>
    <rPh sb="7" eb="9">
      <t>ショウキャク</t>
    </rPh>
    <rPh sb="9" eb="11">
      <t>ノウリョク</t>
    </rPh>
    <phoneticPr fontId="2"/>
  </si>
  <si>
    <t>200㎏以上625㎏未満</t>
    <phoneticPr fontId="2"/>
  </si>
  <si>
    <t>625㎏以上</t>
    <phoneticPr fontId="2"/>
  </si>
  <si>
    <t>プラスチック類を含むものの焼却</t>
    <rPh sb="6" eb="7">
      <t>ルイ</t>
    </rPh>
    <rPh sb="8" eb="9">
      <t>フク</t>
    </rPh>
    <rPh sb="13" eb="15">
      <t>ショウキャク</t>
    </rPh>
    <phoneticPr fontId="2"/>
  </si>
  <si>
    <t>有</t>
    <rPh sb="0" eb="1">
      <t>ア</t>
    </rPh>
    <phoneticPr fontId="2"/>
  </si>
  <si>
    <t>無</t>
    <rPh sb="0" eb="1">
      <t>ナシ</t>
    </rPh>
    <phoneticPr fontId="2"/>
  </si>
  <si>
    <t>廃棄物焼却炉の設備（別表第５の基準に
係るもの。）</t>
    <rPh sb="0" eb="3">
      <t>ハイキブツ</t>
    </rPh>
    <rPh sb="3" eb="5">
      <t>ショウキャク</t>
    </rPh>
    <rPh sb="5" eb="6">
      <t>ロ</t>
    </rPh>
    <rPh sb="7" eb="9">
      <t>セツビ</t>
    </rPh>
    <rPh sb="10" eb="12">
      <t>ベッピョウ</t>
    </rPh>
    <rPh sb="12" eb="13">
      <t>ダイ</t>
    </rPh>
    <rPh sb="15" eb="17">
      <t>キジュン</t>
    </rPh>
    <rPh sb="19" eb="20">
      <t>カカ</t>
    </rPh>
    <phoneticPr fontId="2"/>
  </si>
  <si>
    <t>一次燃焼室</t>
    <phoneticPr fontId="2"/>
  </si>
  <si>
    <t>助燃バーナーを備えた二次燃焼室</t>
    <phoneticPr fontId="2"/>
  </si>
  <si>
    <t>燃焼ガス（800℃以上の状態）の滞留時間</t>
    <phoneticPr fontId="2"/>
  </si>
  <si>
    <t>秒 ）</t>
    <rPh sb="0" eb="1">
      <t>ビョウ</t>
    </rPh>
    <phoneticPr fontId="2"/>
  </si>
  <si>
    <t>一次燃焼室と合わせた滞留時間</t>
    <phoneticPr fontId="2"/>
  </si>
  <si>
    <t>通風を調整できる設備</t>
    <phoneticPr fontId="2"/>
  </si>
  <si>
    <t>上記の設備と同等以上の効果を有すると認められる方法を講じた設備</t>
    <phoneticPr fontId="2"/>
  </si>
  <si>
    <t>炉内温度計及びその記録装置</t>
    <phoneticPr fontId="2"/>
  </si>
  <si>
    <t>集じん装置入口温度計及びその記録装置</t>
    <phoneticPr fontId="2"/>
  </si>
  <si>
    <t>酸素濃度計及びその記録装置</t>
    <phoneticPr fontId="2"/>
  </si>
  <si>
    <t>一酸化炭素濃度計及びその記録装置</t>
    <phoneticPr fontId="2"/>
  </si>
  <si>
    <t>焼却設備内と外気とが接することなく焼却物を焼却できる構造</t>
    <phoneticPr fontId="2"/>
  </si>
  <si>
    <t>外気と遮断された状態で、定量ずつ連続的に焼却物を燃焼室</t>
    <rPh sb="0" eb="2">
      <t>ガイキ</t>
    </rPh>
    <rPh sb="3" eb="5">
      <t>シャダン</t>
    </rPh>
    <rPh sb="8" eb="10">
      <t>ジョウタイ</t>
    </rPh>
    <rPh sb="12" eb="14">
      <t>テイリョウ</t>
    </rPh>
    <rPh sb="16" eb="19">
      <t>レンゾクテキ</t>
    </rPh>
    <rPh sb="20" eb="22">
      <t>ショウキャク</t>
    </rPh>
    <rPh sb="22" eb="23">
      <t>モノ</t>
    </rPh>
    <rPh sb="24" eb="27">
      <t>ネンショウシツ</t>
    </rPh>
    <phoneticPr fontId="2"/>
  </si>
  <si>
    <t>に投入することができる供給装置</t>
    <phoneticPr fontId="2"/>
  </si>
  <si>
    <t>投入する焼却物の重量を検量する装置及びその記録装置</t>
    <phoneticPr fontId="2"/>
  </si>
  <si>
    <t>サイクロン</t>
    <phoneticPr fontId="2"/>
  </si>
  <si>
    <t>洗浄集じん装置</t>
    <phoneticPr fontId="2"/>
  </si>
  <si>
    <t>バグフィルター</t>
    <phoneticPr fontId="2"/>
  </si>
  <si>
    <t>その他同等以上の機能を有する集じん装置</t>
    <phoneticPr fontId="2"/>
  </si>
  <si>
    <t>排出ガス冷却装置</t>
    <phoneticPr fontId="2"/>
  </si>
  <si>
    <t>塩化水素除去装置</t>
    <phoneticPr fontId="2"/>
  </si>
  <si>
    <t>塩化水素濃度計及びその記録装置</t>
    <phoneticPr fontId="2"/>
  </si>
  <si>
    <t>排出ガス測定口</t>
    <phoneticPr fontId="2"/>
  </si>
  <si>
    <t>細則第１号様式その５（第２条第５号）</t>
    <rPh sb="0" eb="2">
      <t>サイソク</t>
    </rPh>
    <rPh sb="2" eb="3">
      <t>ダイ</t>
    </rPh>
    <rPh sb="4" eb="5">
      <t>ゴウ</t>
    </rPh>
    <rPh sb="5" eb="7">
      <t>ヨウシキ</t>
    </rPh>
    <rPh sb="11" eb="12">
      <t>ダイ</t>
    </rPh>
    <rPh sb="13" eb="14">
      <t>ジョウ</t>
    </rPh>
    <rPh sb="14" eb="15">
      <t>ダイ</t>
    </rPh>
    <rPh sb="16" eb="17">
      <t>ゴウ</t>
    </rPh>
    <phoneticPr fontId="75"/>
  </si>
  <si>
    <t>（１）</t>
    <phoneticPr fontId="75"/>
  </si>
  <si>
    <t>粒子状物質の排出量明細書</t>
    <phoneticPr fontId="75"/>
  </si>
  <si>
    <t>１　指定事業所における粒子状物質の排出量の許容限度</t>
    <rPh sb="11" eb="13">
      <t>リュウシ</t>
    </rPh>
    <rPh sb="13" eb="14">
      <t>リュウシジョウ</t>
    </rPh>
    <rPh sb="14" eb="16">
      <t>ブッシツ</t>
    </rPh>
    <rPh sb="17" eb="20">
      <t>ハイシュツリョウ</t>
    </rPh>
    <rPh sb="21" eb="23">
      <t>キョヨウ</t>
    </rPh>
    <rPh sb="23" eb="25">
      <t>ゲンド</t>
    </rPh>
    <phoneticPr fontId="75"/>
  </si>
  <si>
    <r>
      <t>Ｑ</t>
    </r>
    <r>
      <rPr>
        <vertAlign val="subscript"/>
        <sz val="9"/>
        <rFont val="ＭＳ 明朝"/>
        <family val="1"/>
        <charset val="128"/>
      </rPr>
      <t xml:space="preserve">Ｄ１ </t>
    </r>
    <r>
      <rPr>
        <sz val="9"/>
        <rFont val="ＭＳ 明朝"/>
        <family val="1"/>
        <charset val="128"/>
      </rPr>
      <t>（kg/h）</t>
    </r>
    <r>
      <rPr>
        <vertAlign val="subscript"/>
        <sz val="9"/>
        <rFont val="ＭＳ 明朝"/>
        <family val="1"/>
        <charset val="128"/>
      </rPr>
      <t xml:space="preserve"> </t>
    </r>
    <r>
      <rPr>
        <sz val="9"/>
        <rFont val="ＭＳ 明朝"/>
        <family val="1"/>
        <charset val="128"/>
      </rPr>
      <t>[①]</t>
    </r>
    <phoneticPr fontId="75"/>
  </si>
  <si>
    <r>
      <t>Ｑ</t>
    </r>
    <r>
      <rPr>
        <vertAlign val="subscript"/>
        <sz val="9"/>
        <rFont val="ＭＳ 明朝"/>
        <family val="1"/>
        <charset val="128"/>
      </rPr>
      <t xml:space="preserve">Ｄ２ </t>
    </r>
    <r>
      <rPr>
        <sz val="9"/>
        <rFont val="ＭＳ 明朝"/>
        <family val="1"/>
        <charset val="128"/>
      </rPr>
      <t>（kg/h）</t>
    </r>
    <r>
      <rPr>
        <vertAlign val="subscript"/>
        <sz val="9"/>
        <rFont val="ＭＳ 明朝"/>
        <family val="1"/>
        <charset val="128"/>
      </rPr>
      <t xml:space="preserve"> </t>
    </r>
    <r>
      <rPr>
        <sz val="9"/>
        <rFont val="ＭＳ 明朝"/>
        <family val="1"/>
        <charset val="128"/>
      </rPr>
      <t>[⑦]</t>
    </r>
    <phoneticPr fontId="75"/>
  </si>
  <si>
    <r>
      <t>Ｑ</t>
    </r>
    <r>
      <rPr>
        <vertAlign val="subscript"/>
        <sz val="9"/>
        <rFont val="ＭＳ 明朝"/>
        <family val="1"/>
        <charset val="128"/>
      </rPr>
      <t xml:space="preserve">Ｎ１ </t>
    </r>
    <r>
      <rPr>
        <sz val="9"/>
        <rFont val="ＭＳ 明朝"/>
        <family val="1"/>
        <charset val="128"/>
      </rPr>
      <t>（kg/h）</t>
    </r>
    <r>
      <rPr>
        <vertAlign val="subscript"/>
        <sz val="9"/>
        <rFont val="ＭＳ 明朝"/>
        <family val="1"/>
        <charset val="128"/>
      </rPr>
      <t xml:space="preserve"> </t>
    </r>
    <r>
      <rPr>
        <sz val="9"/>
        <rFont val="ＭＳ 明朝"/>
        <family val="1"/>
        <charset val="128"/>
      </rPr>
      <t>[②]</t>
    </r>
    <phoneticPr fontId="75"/>
  </si>
  <si>
    <r>
      <t>Ｑ</t>
    </r>
    <r>
      <rPr>
        <vertAlign val="subscript"/>
        <sz val="9"/>
        <rFont val="ＭＳ 明朝"/>
        <family val="1"/>
        <charset val="128"/>
      </rPr>
      <t xml:space="preserve">Ｎ２ </t>
    </r>
    <r>
      <rPr>
        <sz val="9"/>
        <rFont val="ＭＳ 明朝"/>
        <family val="1"/>
        <charset val="128"/>
      </rPr>
      <t>（kg/h）</t>
    </r>
    <r>
      <rPr>
        <vertAlign val="subscript"/>
        <sz val="9"/>
        <rFont val="ＭＳ 明朝"/>
        <family val="1"/>
        <charset val="128"/>
      </rPr>
      <t xml:space="preserve"> </t>
    </r>
    <r>
      <rPr>
        <sz val="9"/>
        <rFont val="ＭＳ 明朝"/>
        <family val="1"/>
        <charset val="128"/>
      </rPr>
      <t>[⑧]</t>
    </r>
    <phoneticPr fontId="75"/>
  </si>
  <si>
    <r>
      <t>Ｑ</t>
    </r>
    <r>
      <rPr>
        <vertAlign val="subscript"/>
        <sz val="9"/>
        <rFont val="ＭＳ 明朝"/>
        <family val="1"/>
        <charset val="128"/>
      </rPr>
      <t xml:space="preserve">Ｓ１ </t>
    </r>
    <r>
      <rPr>
        <sz val="9"/>
        <rFont val="ＭＳ 明朝"/>
        <family val="1"/>
        <charset val="128"/>
      </rPr>
      <t>（kg/h）</t>
    </r>
    <r>
      <rPr>
        <vertAlign val="subscript"/>
        <sz val="9"/>
        <rFont val="ＭＳ 明朝"/>
        <family val="1"/>
        <charset val="128"/>
      </rPr>
      <t xml:space="preserve"> </t>
    </r>
    <r>
      <rPr>
        <sz val="9"/>
        <rFont val="ＭＳ 明朝"/>
        <family val="1"/>
        <charset val="128"/>
      </rPr>
      <t>[③]</t>
    </r>
    <phoneticPr fontId="75"/>
  </si>
  <si>
    <r>
      <t>Ｑ</t>
    </r>
    <r>
      <rPr>
        <vertAlign val="subscript"/>
        <sz val="9"/>
        <rFont val="ＭＳ 明朝"/>
        <family val="1"/>
        <charset val="128"/>
      </rPr>
      <t xml:space="preserve">Ｓ２ </t>
    </r>
    <r>
      <rPr>
        <sz val="9"/>
        <rFont val="ＭＳ 明朝"/>
        <family val="1"/>
        <charset val="128"/>
      </rPr>
      <t>（kg/h）</t>
    </r>
    <r>
      <rPr>
        <vertAlign val="subscript"/>
        <sz val="9"/>
        <rFont val="ＭＳ 明朝"/>
        <family val="1"/>
        <charset val="128"/>
      </rPr>
      <t xml:space="preserve"> </t>
    </r>
    <r>
      <rPr>
        <sz val="9"/>
        <rFont val="ＭＳ 明朝"/>
        <family val="1"/>
        <charset val="128"/>
      </rPr>
      <t>[⑨]</t>
    </r>
    <phoneticPr fontId="75"/>
  </si>
  <si>
    <r>
      <t>Ｑ</t>
    </r>
    <r>
      <rPr>
        <vertAlign val="subscript"/>
        <sz val="9"/>
        <rFont val="ＭＳ 明朝"/>
        <family val="1"/>
        <charset val="128"/>
      </rPr>
      <t>Ｈ</t>
    </r>
    <r>
      <rPr>
        <sz val="9"/>
        <rFont val="ＭＳ 明朝"/>
        <family val="1"/>
        <charset val="128"/>
      </rPr>
      <t xml:space="preserve">  （kg/h） [⑩]</t>
    </r>
    <phoneticPr fontId="75"/>
  </si>
  <si>
    <t>粒子状物質の許容限度（廃棄物焼却炉を除く。）（kg/h）</t>
    <rPh sb="0" eb="3">
      <t>リュウシジョウ</t>
    </rPh>
    <rPh sb="3" eb="5">
      <t>ブッシツ</t>
    </rPh>
    <rPh sb="6" eb="8">
      <t>キョヨウ</t>
    </rPh>
    <rPh sb="8" eb="10">
      <t>ゲンド</t>
    </rPh>
    <rPh sb="11" eb="14">
      <t>ハイキブツ</t>
    </rPh>
    <rPh sb="14" eb="17">
      <t>ショウキャクロ</t>
    </rPh>
    <rPh sb="18" eb="19">
      <t>ノゾ</t>
    </rPh>
    <phoneticPr fontId="75"/>
  </si>
  <si>
    <t>(a)</t>
    <phoneticPr fontId="75"/>
  </si>
  <si>
    <t>粒子状物質の許容限度（廃棄物焼却炉に限る。）（kg/h）</t>
    <rPh sb="0" eb="3">
      <t>リュウシジョウ</t>
    </rPh>
    <rPh sb="3" eb="5">
      <t>ブッシツ</t>
    </rPh>
    <rPh sb="6" eb="8">
      <t>キョヨウ</t>
    </rPh>
    <rPh sb="8" eb="10">
      <t>ゲンド</t>
    </rPh>
    <rPh sb="11" eb="14">
      <t>ハイキブツ</t>
    </rPh>
    <rPh sb="14" eb="17">
      <t>ショウキャクロ</t>
    </rPh>
    <rPh sb="18" eb="19">
      <t>カギ</t>
    </rPh>
    <phoneticPr fontId="75"/>
  </si>
  <si>
    <t>(b)</t>
    <phoneticPr fontId="75"/>
  </si>
  <si>
    <t>[①＋0.114②＋0.213③]</t>
    <phoneticPr fontId="75"/>
  </si>
  <si>
    <t>[⑦＋0.114⑧＋0.213⑨＋0.915⑩]</t>
    <phoneticPr fontId="75"/>
  </si>
  <si>
    <r>
      <t>粒子状物質の許容限度Ｑ</t>
    </r>
    <r>
      <rPr>
        <vertAlign val="subscript"/>
        <sz val="9"/>
        <rFont val="ＭＳ 明朝"/>
        <family val="1"/>
        <charset val="128"/>
      </rPr>
      <t>ＰＭ</t>
    </r>
    <r>
      <rPr>
        <sz val="9"/>
        <rFont val="ＭＳ 明朝"/>
        <family val="1"/>
        <charset val="128"/>
      </rPr>
      <t>（kg/h）</t>
    </r>
    <rPh sb="0" eb="3">
      <t>リュウシジョウ</t>
    </rPh>
    <rPh sb="3" eb="5">
      <t>ブッシツ</t>
    </rPh>
    <rPh sb="6" eb="8">
      <t>キョヨウ</t>
    </rPh>
    <rPh sb="8" eb="10">
      <t>ゲンド</t>
    </rPh>
    <phoneticPr fontId="75"/>
  </si>
  <si>
    <t>(a)+(b)</t>
    <phoneticPr fontId="75"/>
  </si>
  <si>
    <t>２　指定事業所における粒子状物質の排出量</t>
    <rPh sb="2" eb="4">
      <t>シテイ</t>
    </rPh>
    <rPh sb="4" eb="7">
      <t>ジギョウショ</t>
    </rPh>
    <rPh sb="11" eb="14">
      <t>リュウシジョウ</t>
    </rPh>
    <rPh sb="14" eb="16">
      <t>ブッシツ</t>
    </rPh>
    <rPh sb="17" eb="20">
      <t>ハイシュツリョウ</t>
    </rPh>
    <phoneticPr fontId="75"/>
  </si>
  <si>
    <t>ばいじん　（kg/h）[④]</t>
    <phoneticPr fontId="75"/>
  </si>
  <si>
    <t>ばいじん　（kg/h）[⑪]</t>
    <phoneticPr fontId="75"/>
  </si>
  <si>
    <t>窒素酸化物（kg/h）[⑤]</t>
    <rPh sb="0" eb="2">
      <t>チッソ</t>
    </rPh>
    <rPh sb="2" eb="5">
      <t>サンカブツ</t>
    </rPh>
    <phoneticPr fontId="75"/>
  </si>
  <si>
    <t>窒素酸化物（kg/h）[⑫]</t>
    <rPh sb="0" eb="2">
      <t>チッソ</t>
    </rPh>
    <rPh sb="2" eb="5">
      <t>サンカブツ</t>
    </rPh>
    <phoneticPr fontId="75"/>
  </si>
  <si>
    <t>硫黄酸化物（kg/h）[⑥]</t>
    <rPh sb="0" eb="2">
      <t>イオウ</t>
    </rPh>
    <rPh sb="2" eb="5">
      <t>サンカブツ</t>
    </rPh>
    <phoneticPr fontId="75"/>
  </si>
  <si>
    <t>硫黄酸化物（kg/h）[⑬]</t>
    <rPh sb="0" eb="2">
      <t>イオウ</t>
    </rPh>
    <rPh sb="2" eb="5">
      <t>サンカブツ</t>
    </rPh>
    <phoneticPr fontId="75"/>
  </si>
  <si>
    <t>塩化水素　（kg/h）[⑭]</t>
    <rPh sb="0" eb="2">
      <t>エンカ</t>
    </rPh>
    <rPh sb="2" eb="4">
      <t>スイソ</t>
    </rPh>
    <phoneticPr fontId="75"/>
  </si>
  <si>
    <t>粒子状物質の排出量（廃棄物焼却炉を除く。）（kg/h）</t>
    <rPh sb="0" eb="3">
      <t>リュウシジョウ</t>
    </rPh>
    <rPh sb="3" eb="5">
      <t>ブッシツ</t>
    </rPh>
    <rPh sb="6" eb="9">
      <t>ハイシュツリョウ</t>
    </rPh>
    <rPh sb="10" eb="13">
      <t>ハイキブツ</t>
    </rPh>
    <rPh sb="13" eb="16">
      <t>ショウキャクロ</t>
    </rPh>
    <rPh sb="17" eb="18">
      <t>ノゾ</t>
    </rPh>
    <phoneticPr fontId="75"/>
  </si>
  <si>
    <t>(c)</t>
    <phoneticPr fontId="75"/>
  </si>
  <si>
    <t>粒子状物質の排出量（廃棄物焼却炉に限る。）（kg/h）</t>
    <rPh sb="0" eb="3">
      <t>リュウシジョウ</t>
    </rPh>
    <rPh sb="3" eb="5">
      <t>ブッシツ</t>
    </rPh>
    <rPh sb="6" eb="9">
      <t>ハイシュツリョウ</t>
    </rPh>
    <rPh sb="10" eb="13">
      <t>ハイキブツ</t>
    </rPh>
    <rPh sb="13" eb="16">
      <t>ショウキャクロ</t>
    </rPh>
    <rPh sb="17" eb="18">
      <t>カギ</t>
    </rPh>
    <phoneticPr fontId="75"/>
  </si>
  <si>
    <t>(d)</t>
    <phoneticPr fontId="75"/>
  </si>
  <si>
    <t>[④＋0.114⑤＋0.213⑥]</t>
    <phoneticPr fontId="75"/>
  </si>
  <si>
    <t>[⑪＋0.114⑫＋0.213⑬＋0.915⑭]</t>
    <phoneticPr fontId="75"/>
  </si>
  <si>
    <t>粒子状物質の排出量（kg/h）</t>
    <rPh sb="0" eb="3">
      <t>リュウシジョウ</t>
    </rPh>
    <rPh sb="3" eb="5">
      <t>ブッシツ</t>
    </rPh>
    <rPh sb="6" eb="9">
      <t>ハイシュツリョウ</t>
    </rPh>
    <phoneticPr fontId="75"/>
  </si>
  <si>
    <t>(c)+(d)</t>
    <phoneticPr fontId="75"/>
  </si>
  <si>
    <t>３　設置、変更及び廃止の概要</t>
    <rPh sb="2" eb="4">
      <t>セッチ</t>
    </rPh>
    <rPh sb="5" eb="7">
      <t>ヘンコウ</t>
    </rPh>
    <rPh sb="7" eb="8">
      <t>オヨ</t>
    </rPh>
    <rPh sb="9" eb="11">
      <t>ハイシ</t>
    </rPh>
    <rPh sb="12" eb="14">
      <t>ガイヨウ</t>
    </rPh>
    <phoneticPr fontId="75"/>
  </si>
  <si>
    <t>（Ａ４）</t>
    <phoneticPr fontId="75"/>
  </si>
  <si>
    <t>（２）</t>
    <phoneticPr fontId="75"/>
  </si>
  <si>
    <t>４　ばい煙発生施設（廃棄物焼却炉を除く。）に係る粒子状物質の排出量の許容限度の明細</t>
    <rPh sb="4" eb="5">
      <t>エン</t>
    </rPh>
    <rPh sb="5" eb="7">
      <t>ハッセイ</t>
    </rPh>
    <rPh sb="7" eb="9">
      <t>シセツ</t>
    </rPh>
    <rPh sb="10" eb="13">
      <t>ハイキブツ</t>
    </rPh>
    <rPh sb="13" eb="16">
      <t>ショウキャクロ</t>
    </rPh>
    <rPh sb="17" eb="18">
      <t>ノゾ</t>
    </rPh>
    <rPh sb="22" eb="23">
      <t>カカ</t>
    </rPh>
    <rPh sb="24" eb="27">
      <t>リュウシジョウ</t>
    </rPh>
    <rPh sb="27" eb="29">
      <t>ブッシツ</t>
    </rPh>
    <rPh sb="30" eb="33">
      <t>ハイシュツリョウ</t>
    </rPh>
    <rPh sb="34" eb="36">
      <t>キョヨウ</t>
    </rPh>
    <rPh sb="36" eb="38">
      <t>ゲンド</t>
    </rPh>
    <rPh sb="39" eb="41">
      <t>メイサイ</t>
    </rPh>
    <phoneticPr fontId="75"/>
  </si>
  <si>
    <t>区分</t>
    <rPh sb="0" eb="2">
      <t>クブン</t>
    </rPh>
    <phoneticPr fontId="75"/>
  </si>
  <si>
    <t>施設番号</t>
    <rPh sb="0" eb="2">
      <t>シセツ</t>
    </rPh>
    <rPh sb="2" eb="4">
      <t>バンゴウ</t>
    </rPh>
    <phoneticPr fontId="75"/>
  </si>
  <si>
    <t>施設名称</t>
    <rPh sb="0" eb="2">
      <t>シセツ</t>
    </rPh>
    <rPh sb="2" eb="4">
      <t>メイショウ</t>
    </rPh>
    <phoneticPr fontId="75"/>
  </si>
  <si>
    <t>設置年月日</t>
    <rPh sb="0" eb="2">
      <t>セッチ</t>
    </rPh>
    <rPh sb="2" eb="5">
      <t>ネンガッピ</t>
    </rPh>
    <phoneticPr fontId="75"/>
  </si>
  <si>
    <t>施設規模</t>
    <rPh sb="0" eb="2">
      <t>シセツ</t>
    </rPh>
    <rPh sb="2" eb="4">
      <t>キボ</t>
    </rPh>
    <phoneticPr fontId="75"/>
  </si>
  <si>
    <t>燃料種類</t>
    <rPh sb="0" eb="2">
      <t>ネンリョウ</t>
    </rPh>
    <rPh sb="2" eb="4">
      <t>シュルイ</t>
    </rPh>
    <phoneticPr fontId="75"/>
  </si>
  <si>
    <r>
      <t>燃焼能力(L/h) (kg/h) (m</t>
    </r>
    <r>
      <rPr>
        <vertAlign val="superscript"/>
        <sz val="9"/>
        <rFont val="ＭＳ 明朝"/>
        <family val="1"/>
        <charset val="128"/>
      </rPr>
      <t>3</t>
    </r>
    <r>
      <rPr>
        <sz val="9"/>
        <rFont val="ＭＳ 明朝"/>
        <family val="1"/>
        <charset val="128"/>
      </rPr>
      <t>N/h)</t>
    </r>
    <rPh sb="0" eb="2">
      <t>ネンショウ</t>
    </rPh>
    <rPh sb="2" eb="4">
      <t>ノウリョク</t>
    </rPh>
    <phoneticPr fontId="75"/>
  </si>
  <si>
    <t>ばいじん</t>
    <phoneticPr fontId="75"/>
  </si>
  <si>
    <t>窒素酸化物</t>
    <rPh sb="0" eb="2">
      <t>チッソ</t>
    </rPh>
    <rPh sb="2" eb="5">
      <t>サンカブツ</t>
    </rPh>
    <phoneticPr fontId="75"/>
  </si>
  <si>
    <t>硫黄酸化物</t>
    <rPh sb="0" eb="2">
      <t>イオウ</t>
    </rPh>
    <rPh sb="2" eb="5">
      <t>サンカブツ</t>
    </rPh>
    <phoneticPr fontId="75"/>
  </si>
  <si>
    <t>係数</t>
    <rPh sb="0" eb="2">
      <t>ケイスウ</t>
    </rPh>
    <phoneticPr fontId="75"/>
  </si>
  <si>
    <r>
      <t>Ｗ</t>
    </r>
    <r>
      <rPr>
        <vertAlign val="subscript"/>
        <sz val="9"/>
        <rFont val="ＭＳ 明朝"/>
        <family val="1"/>
        <charset val="128"/>
      </rPr>
      <t>Ｄ１</t>
    </r>
    <r>
      <rPr>
        <sz val="9"/>
        <rFont val="ＭＳ 明朝"/>
        <family val="1"/>
        <charset val="128"/>
      </rPr>
      <t xml:space="preserve">(L/h) </t>
    </r>
    <phoneticPr fontId="75"/>
  </si>
  <si>
    <r>
      <t>Ｗ</t>
    </r>
    <r>
      <rPr>
        <vertAlign val="subscript"/>
        <sz val="9"/>
        <rFont val="ＭＳ 明朝"/>
        <family val="1"/>
        <charset val="128"/>
      </rPr>
      <t>Ｎ１</t>
    </r>
    <r>
      <rPr>
        <sz val="9"/>
        <rFont val="ＭＳ 明朝"/>
        <family val="1"/>
        <charset val="128"/>
      </rPr>
      <t xml:space="preserve">(L/h) </t>
    </r>
    <phoneticPr fontId="75"/>
  </si>
  <si>
    <r>
      <t>Ｗ</t>
    </r>
    <r>
      <rPr>
        <vertAlign val="subscript"/>
        <sz val="9"/>
        <rFont val="ＭＳ 明朝"/>
        <family val="1"/>
        <charset val="128"/>
      </rPr>
      <t>Ｓ１</t>
    </r>
    <r>
      <rPr>
        <sz val="9"/>
        <rFont val="ＭＳ 明朝"/>
        <family val="1"/>
        <charset val="128"/>
      </rPr>
      <t xml:space="preserve">(L/h) </t>
    </r>
    <phoneticPr fontId="75"/>
  </si>
  <si>
    <t>既存施設</t>
    <rPh sb="0" eb="2">
      <t>キゾン</t>
    </rPh>
    <rPh sb="2" eb="4">
      <t>シセツ</t>
    </rPh>
    <phoneticPr fontId="75"/>
  </si>
  <si>
    <t>計（kL／ｈ）</t>
    <phoneticPr fontId="75"/>
  </si>
  <si>
    <t>①</t>
    <phoneticPr fontId="75"/>
  </si>
  <si>
    <r>
      <t>Ｑ</t>
    </r>
    <r>
      <rPr>
        <vertAlign val="subscript"/>
        <sz val="9"/>
        <rFont val="ＭＳ 明朝"/>
        <family val="1"/>
        <charset val="128"/>
      </rPr>
      <t>Ｄ１</t>
    </r>
    <phoneticPr fontId="75"/>
  </si>
  <si>
    <t>(kg/h)</t>
    <phoneticPr fontId="75"/>
  </si>
  <si>
    <t>(a)が1以上の場合</t>
    <rPh sb="5" eb="7">
      <t>イジョウ</t>
    </rPh>
    <rPh sb="8" eb="10">
      <t>バアイ</t>
    </rPh>
    <phoneticPr fontId="75"/>
  </si>
  <si>
    <r>
      <t>[0.363×(a)</t>
    </r>
    <r>
      <rPr>
        <vertAlign val="superscript"/>
        <sz val="9"/>
        <rFont val="ＭＳ 明朝"/>
        <family val="1"/>
        <charset val="128"/>
      </rPr>
      <t>0.865</t>
    </r>
    <r>
      <rPr>
        <sz val="9"/>
        <rFont val="ＭＳ 明朝"/>
        <family val="1"/>
        <charset val="128"/>
      </rPr>
      <t>]</t>
    </r>
    <phoneticPr fontId="75"/>
  </si>
  <si>
    <t>窒素酸化物の排出許容限度</t>
    <rPh sb="0" eb="2">
      <t>チッソ</t>
    </rPh>
    <rPh sb="2" eb="5">
      <t>サンカブツ</t>
    </rPh>
    <rPh sb="6" eb="8">
      <t>ハイシュツ</t>
    </rPh>
    <rPh sb="8" eb="10">
      <t>キョヨウ</t>
    </rPh>
    <rPh sb="10" eb="12">
      <t>ゲンド</t>
    </rPh>
    <phoneticPr fontId="75"/>
  </si>
  <si>
    <t>　　 1未満の場合</t>
    <rPh sb="4" eb="6">
      <t>ミマン</t>
    </rPh>
    <rPh sb="7" eb="9">
      <t>バアイ</t>
    </rPh>
    <phoneticPr fontId="75"/>
  </si>
  <si>
    <t>[0.363×(a)]</t>
    <phoneticPr fontId="75"/>
  </si>
  <si>
    <t>[②÷2.054]</t>
    <phoneticPr fontId="75"/>
  </si>
  <si>
    <r>
      <t>(m</t>
    </r>
    <r>
      <rPr>
        <vertAlign val="superscript"/>
        <sz val="9"/>
        <rFont val="ＭＳ 明朝"/>
        <family val="1"/>
        <charset val="128"/>
      </rPr>
      <t>3</t>
    </r>
    <r>
      <rPr>
        <sz val="9"/>
        <rFont val="ＭＳ 明朝"/>
        <family val="1"/>
        <charset val="128"/>
      </rPr>
      <t>N/h)</t>
    </r>
    <phoneticPr fontId="75"/>
  </si>
  <si>
    <t>②</t>
    <phoneticPr fontId="75"/>
  </si>
  <si>
    <r>
      <t>Ｑ</t>
    </r>
    <r>
      <rPr>
        <vertAlign val="subscript"/>
        <sz val="9"/>
        <rFont val="ＭＳ 明朝"/>
        <family val="1"/>
        <charset val="128"/>
      </rPr>
      <t>Ｎ１</t>
    </r>
    <phoneticPr fontId="75"/>
  </si>
  <si>
    <t>(b)が1以上の場合</t>
    <rPh sb="5" eb="7">
      <t>イジョウ</t>
    </rPh>
    <rPh sb="8" eb="10">
      <t>バアイ</t>
    </rPh>
    <phoneticPr fontId="75"/>
  </si>
  <si>
    <r>
      <t>[1.06×(b)</t>
    </r>
    <r>
      <rPr>
        <vertAlign val="superscript"/>
        <sz val="9"/>
        <rFont val="ＭＳ 明朝"/>
        <family val="1"/>
        <charset val="128"/>
      </rPr>
      <t>0.865</t>
    </r>
    <r>
      <rPr>
        <sz val="9"/>
        <rFont val="ＭＳ 明朝"/>
        <family val="1"/>
        <charset val="128"/>
      </rPr>
      <t>×2.054]</t>
    </r>
    <phoneticPr fontId="75"/>
  </si>
  <si>
    <t>[1.06×(b)×2.054]</t>
    <phoneticPr fontId="75"/>
  </si>
  <si>
    <t>硫黄酸化物の排出許容限度</t>
    <rPh sb="0" eb="2">
      <t>イオウ</t>
    </rPh>
    <rPh sb="2" eb="5">
      <t>サンカブツ</t>
    </rPh>
    <rPh sb="6" eb="8">
      <t>ハイシュツ</t>
    </rPh>
    <rPh sb="8" eb="10">
      <t>キョヨウ</t>
    </rPh>
    <rPh sb="10" eb="12">
      <t>ゲンド</t>
    </rPh>
    <phoneticPr fontId="75"/>
  </si>
  <si>
    <t>③</t>
    <phoneticPr fontId="75"/>
  </si>
  <si>
    <r>
      <t>Ｑ</t>
    </r>
    <r>
      <rPr>
        <vertAlign val="subscript"/>
        <sz val="9"/>
        <rFont val="ＭＳ 明朝"/>
        <family val="1"/>
        <charset val="128"/>
      </rPr>
      <t>Ｓ１</t>
    </r>
    <phoneticPr fontId="75"/>
  </si>
  <si>
    <t>[7×(c)×2.857]</t>
    <phoneticPr fontId="75"/>
  </si>
  <si>
    <t>[③÷2.857]</t>
    <phoneticPr fontId="75"/>
  </si>
  <si>
    <t>（注意）</t>
    <rPh sb="1" eb="3">
      <t>チュウイ</t>
    </rPh>
    <phoneticPr fontId="75"/>
  </si>
  <si>
    <t>　事業所に設置されているすべてのばい煙発生施設のうち、設置、変更及び廃止する施設は「区分」の欄にそれぞれ「設置」、「変更」及び「廃止」と記入し、それ以外の既存の施設がある場合は「既存施設」の欄に記入してください。</t>
    <rPh sb="5" eb="7">
      <t>セッチ</t>
    </rPh>
    <phoneticPr fontId="75"/>
  </si>
  <si>
    <t>（３）</t>
    <phoneticPr fontId="75"/>
  </si>
  <si>
    <t>５　ばい煙発生施設（廃棄物焼却炉を除く。）に係る粒子状物質の排出量の明細</t>
    <rPh sb="4" eb="5">
      <t>エン</t>
    </rPh>
    <rPh sb="5" eb="7">
      <t>ハッセイ</t>
    </rPh>
    <rPh sb="7" eb="9">
      <t>シセツ</t>
    </rPh>
    <rPh sb="10" eb="13">
      <t>ハイキブツ</t>
    </rPh>
    <rPh sb="13" eb="16">
      <t>ショウキャクロ</t>
    </rPh>
    <rPh sb="17" eb="18">
      <t>ノゾ</t>
    </rPh>
    <rPh sb="22" eb="23">
      <t>カカ</t>
    </rPh>
    <rPh sb="24" eb="27">
      <t>リュウシジョウ</t>
    </rPh>
    <rPh sb="27" eb="29">
      <t>ブッシツ</t>
    </rPh>
    <rPh sb="30" eb="33">
      <t>ハイシュツリョウ</t>
    </rPh>
    <rPh sb="34" eb="36">
      <t>メイサイ</t>
    </rPh>
    <phoneticPr fontId="75"/>
  </si>
  <si>
    <t>ばいじん、窒素酸化物及び硫黄酸化物の最大排出量等</t>
    <rPh sb="5" eb="7">
      <t>チッソ</t>
    </rPh>
    <rPh sb="7" eb="10">
      <t>サンカブツ</t>
    </rPh>
    <rPh sb="10" eb="11">
      <t>オヨ</t>
    </rPh>
    <rPh sb="12" eb="14">
      <t>イオウ</t>
    </rPh>
    <rPh sb="14" eb="17">
      <t>サンカブツ</t>
    </rPh>
    <rPh sb="18" eb="20">
      <t>サイダイ</t>
    </rPh>
    <rPh sb="20" eb="22">
      <t>ハイシュツ</t>
    </rPh>
    <rPh sb="22" eb="23">
      <t>リョウ</t>
    </rPh>
    <rPh sb="23" eb="24">
      <t>トウ</t>
    </rPh>
    <phoneticPr fontId="75"/>
  </si>
  <si>
    <t>排出ガス</t>
    <rPh sb="0" eb="2">
      <t>ハイシュツ</t>
    </rPh>
    <phoneticPr fontId="75"/>
  </si>
  <si>
    <t>乾き排出ガス中の濃度</t>
    <rPh sb="0" eb="1">
      <t>カワ</t>
    </rPh>
    <rPh sb="2" eb="4">
      <t>ハイシュツ</t>
    </rPh>
    <rPh sb="6" eb="7">
      <t>チュウ</t>
    </rPh>
    <rPh sb="8" eb="10">
      <t>ノウド</t>
    </rPh>
    <phoneticPr fontId="75"/>
  </si>
  <si>
    <t>排出量</t>
    <rPh sb="0" eb="2">
      <t>ハイシュツ</t>
    </rPh>
    <rPh sb="2" eb="3">
      <t>ハイシュツリョウ</t>
    </rPh>
    <phoneticPr fontId="75"/>
  </si>
  <si>
    <t>乾き排出ガス中の酸素濃度(％)</t>
    <rPh sb="0" eb="1">
      <t>カワ</t>
    </rPh>
    <rPh sb="2" eb="4">
      <t>ハイシュツ</t>
    </rPh>
    <rPh sb="6" eb="7">
      <t>チュウ</t>
    </rPh>
    <rPh sb="8" eb="10">
      <t>サンソ</t>
    </rPh>
    <rPh sb="10" eb="12">
      <t>ノウド</t>
    </rPh>
    <phoneticPr fontId="75"/>
  </si>
  <si>
    <r>
      <t>乾き排出ガス量(m</t>
    </r>
    <r>
      <rPr>
        <vertAlign val="superscript"/>
        <sz val="9"/>
        <rFont val="ＭＳ 明朝"/>
        <family val="1"/>
        <charset val="128"/>
      </rPr>
      <t>3</t>
    </r>
    <r>
      <rPr>
        <sz val="9"/>
        <rFont val="ＭＳ 明朝"/>
        <family val="1"/>
        <charset val="128"/>
      </rPr>
      <t>N/h)</t>
    </r>
    <rPh sb="0" eb="1">
      <t>カワ</t>
    </rPh>
    <rPh sb="2" eb="4">
      <t>ハイシュツ</t>
    </rPh>
    <rPh sb="6" eb="7">
      <t>リョウ</t>
    </rPh>
    <phoneticPr fontId="75"/>
  </si>
  <si>
    <r>
      <t>ばいじん(g/m</t>
    </r>
    <r>
      <rPr>
        <vertAlign val="superscript"/>
        <sz val="9"/>
        <rFont val="ＭＳ 明朝"/>
        <family val="1"/>
        <charset val="128"/>
      </rPr>
      <t>3</t>
    </r>
    <r>
      <rPr>
        <sz val="9"/>
        <rFont val="ＭＳ 明朝"/>
        <family val="1"/>
        <charset val="128"/>
      </rPr>
      <t>N)</t>
    </r>
    <phoneticPr fontId="75"/>
  </si>
  <si>
    <t>窒素酸化物(ppm)</t>
    <rPh sb="0" eb="2">
      <t>チッソ</t>
    </rPh>
    <rPh sb="2" eb="5">
      <t>サンカブツ</t>
    </rPh>
    <phoneticPr fontId="75"/>
  </si>
  <si>
    <t>硫黄酸化物(ppm)</t>
    <rPh sb="0" eb="2">
      <t>イオウ</t>
    </rPh>
    <rPh sb="2" eb="5">
      <t>サンカブツ</t>
    </rPh>
    <phoneticPr fontId="75"/>
  </si>
  <si>
    <t>ばいじん(kg/h)</t>
    <phoneticPr fontId="75"/>
  </si>
  <si>
    <r>
      <t>窒素酸化物(m</t>
    </r>
    <r>
      <rPr>
        <vertAlign val="superscript"/>
        <sz val="9"/>
        <rFont val="ＭＳ 明朝"/>
        <family val="1"/>
        <charset val="128"/>
      </rPr>
      <t>3</t>
    </r>
    <r>
      <rPr>
        <sz val="9"/>
        <rFont val="ＭＳ 明朝"/>
        <family val="1"/>
        <charset val="128"/>
      </rPr>
      <t>N/h)</t>
    </r>
    <rPh sb="0" eb="2">
      <t>チッソ</t>
    </rPh>
    <rPh sb="2" eb="5">
      <t>サンカブツ</t>
    </rPh>
    <phoneticPr fontId="75"/>
  </si>
  <si>
    <r>
      <t>硫黄酸化物(m</t>
    </r>
    <r>
      <rPr>
        <vertAlign val="superscript"/>
        <sz val="9"/>
        <rFont val="ＭＳ 明朝"/>
        <family val="1"/>
        <charset val="128"/>
      </rPr>
      <t>3</t>
    </r>
    <r>
      <rPr>
        <sz val="9"/>
        <rFont val="ＭＳ 明朝"/>
        <family val="1"/>
        <charset val="128"/>
      </rPr>
      <t>N/h)</t>
    </r>
    <rPh sb="0" eb="2">
      <t>イオウ</t>
    </rPh>
    <rPh sb="2" eb="5">
      <t>サンカブツ</t>
    </rPh>
    <phoneticPr fontId="75"/>
  </si>
  <si>
    <t>計</t>
    <rPh sb="0" eb="1">
      <t>ゴウケイ</t>
    </rPh>
    <phoneticPr fontId="75"/>
  </si>
  <si>
    <t>④</t>
    <phoneticPr fontId="75"/>
  </si>
  <si>
    <t>ばいじんの排出量</t>
  </si>
  <si>
    <t>[(a)]</t>
    <phoneticPr fontId="75"/>
  </si>
  <si>
    <t>⑤</t>
    <phoneticPr fontId="75"/>
  </si>
  <si>
    <t>窒素酸化物の排出量</t>
  </si>
  <si>
    <t>[(b)×2.054]</t>
    <phoneticPr fontId="75"/>
  </si>
  <si>
    <t>⑥</t>
    <phoneticPr fontId="75"/>
  </si>
  <si>
    <t>硫黄酸化物の排出量</t>
  </si>
  <si>
    <t>[(c)×2.857]</t>
    <phoneticPr fontId="75"/>
  </si>
  <si>
    <t>　事業所に設置されているすべてのばい煙発生施設のうち、設置、変更及び廃止する施設は「区分」の欄にそれぞれ「設置」、「変更」及び「廃止」と記入し、それ以外の既存の施設がある場合は「既存施設」の欄に記入してください。</t>
    <rPh sb="5" eb="7">
      <t>セッチ</t>
    </rPh>
    <rPh sb="42" eb="44">
      <t>クブン</t>
    </rPh>
    <rPh sb="46" eb="47">
      <t>ラン</t>
    </rPh>
    <rPh sb="95" eb="96">
      <t>ラン</t>
    </rPh>
    <phoneticPr fontId="75"/>
  </si>
  <si>
    <t>（４）</t>
    <phoneticPr fontId="75"/>
  </si>
  <si>
    <t>６　廃棄物焼却炉に係る粒子状物質の排出量の許容限度の明細</t>
    <rPh sb="2" eb="5">
      <t>ハイキブツ</t>
    </rPh>
    <rPh sb="5" eb="8">
      <t>ショウキャクロ</t>
    </rPh>
    <rPh sb="9" eb="10">
      <t>カカ</t>
    </rPh>
    <rPh sb="11" eb="14">
      <t>リュウシジョウ</t>
    </rPh>
    <rPh sb="14" eb="16">
      <t>ブッシツ</t>
    </rPh>
    <rPh sb="17" eb="20">
      <t>ハイシュツリョウ</t>
    </rPh>
    <rPh sb="21" eb="23">
      <t>キョヨウ</t>
    </rPh>
    <rPh sb="23" eb="25">
      <t>ゲンド</t>
    </rPh>
    <rPh sb="26" eb="28">
      <t>メイサイ</t>
    </rPh>
    <phoneticPr fontId="75"/>
  </si>
  <si>
    <t>焼却物の種類</t>
    <rPh sb="0" eb="3">
      <t>ショウキャクブツ</t>
    </rPh>
    <rPh sb="4" eb="6">
      <t>シュルイ</t>
    </rPh>
    <phoneticPr fontId="75"/>
  </si>
  <si>
    <t>塩化水素</t>
    <rPh sb="0" eb="2">
      <t>エンカ</t>
    </rPh>
    <rPh sb="2" eb="4">
      <t>スイソ</t>
    </rPh>
    <phoneticPr fontId="75"/>
  </si>
  <si>
    <r>
      <t>Ｗ</t>
    </r>
    <r>
      <rPr>
        <vertAlign val="subscript"/>
        <sz val="9"/>
        <rFont val="ＭＳ 明朝"/>
        <family val="1"/>
        <charset val="128"/>
      </rPr>
      <t>Ｄ２</t>
    </r>
    <phoneticPr fontId="75"/>
  </si>
  <si>
    <r>
      <t>Ｗ</t>
    </r>
    <r>
      <rPr>
        <vertAlign val="subscript"/>
        <sz val="9"/>
        <rFont val="ＭＳ 明朝"/>
        <family val="1"/>
        <charset val="128"/>
      </rPr>
      <t>Ｎ２</t>
    </r>
    <phoneticPr fontId="75"/>
  </si>
  <si>
    <r>
      <t>Ｗ</t>
    </r>
    <r>
      <rPr>
        <vertAlign val="subscript"/>
        <sz val="9"/>
        <rFont val="ＭＳ 明朝"/>
        <family val="1"/>
        <charset val="128"/>
      </rPr>
      <t>Ｓ２</t>
    </r>
    <phoneticPr fontId="75"/>
  </si>
  <si>
    <r>
      <t>Ｗ</t>
    </r>
    <r>
      <rPr>
        <vertAlign val="subscript"/>
        <sz val="9"/>
        <rFont val="ＭＳ 明朝"/>
        <family val="1"/>
        <charset val="128"/>
      </rPr>
      <t>Ｈ</t>
    </r>
    <phoneticPr fontId="75"/>
  </si>
  <si>
    <t>計（ｔ／ｈ）</t>
    <phoneticPr fontId="75"/>
  </si>
  <si>
    <t>⑦</t>
    <phoneticPr fontId="75"/>
  </si>
  <si>
    <r>
      <t>Ｑ</t>
    </r>
    <r>
      <rPr>
        <vertAlign val="subscript"/>
        <sz val="9"/>
        <rFont val="ＭＳ 明朝"/>
        <family val="1"/>
        <charset val="128"/>
      </rPr>
      <t>Ｄ２</t>
    </r>
    <phoneticPr fontId="75"/>
  </si>
  <si>
    <r>
      <t>[0.3×(a)</t>
    </r>
    <r>
      <rPr>
        <vertAlign val="superscript"/>
        <sz val="9"/>
        <rFont val="ＭＳ 明朝"/>
        <family val="1"/>
        <charset val="128"/>
      </rPr>
      <t>0.865</t>
    </r>
    <r>
      <rPr>
        <sz val="9"/>
        <rFont val="ＭＳ 明朝"/>
        <family val="1"/>
        <charset val="128"/>
      </rPr>
      <t>]</t>
    </r>
    <phoneticPr fontId="75"/>
  </si>
  <si>
    <t>⑧</t>
    <phoneticPr fontId="75"/>
  </si>
  <si>
    <r>
      <t>Ｑ</t>
    </r>
    <r>
      <rPr>
        <vertAlign val="subscript"/>
        <sz val="9"/>
        <rFont val="ＭＳ 明朝"/>
        <family val="1"/>
        <charset val="128"/>
      </rPr>
      <t>Ｎ２</t>
    </r>
    <phoneticPr fontId="75"/>
  </si>
  <si>
    <t>⑨</t>
    <phoneticPr fontId="75"/>
  </si>
  <si>
    <r>
      <t>Ｑ</t>
    </r>
    <r>
      <rPr>
        <vertAlign val="subscript"/>
        <sz val="9"/>
        <rFont val="ＭＳ 明朝"/>
        <family val="1"/>
        <charset val="128"/>
      </rPr>
      <t>Ｓ２</t>
    </r>
    <phoneticPr fontId="75"/>
  </si>
  <si>
    <t>⑩</t>
    <phoneticPr fontId="75"/>
  </si>
  <si>
    <r>
      <t>Ｑ</t>
    </r>
    <r>
      <rPr>
        <vertAlign val="subscript"/>
        <sz val="9"/>
        <rFont val="ＭＳ 明朝"/>
        <family val="1"/>
        <charset val="128"/>
      </rPr>
      <t>Ｈ</t>
    </r>
    <phoneticPr fontId="75"/>
  </si>
  <si>
    <r>
      <t>[0.5×(d)</t>
    </r>
    <r>
      <rPr>
        <vertAlign val="superscript"/>
        <sz val="9"/>
        <rFont val="ＭＳ 明朝"/>
        <family val="1"/>
        <charset val="128"/>
      </rPr>
      <t>0.865</t>
    </r>
    <r>
      <rPr>
        <sz val="9"/>
        <rFont val="ＭＳ 明朝"/>
        <family val="1"/>
        <charset val="128"/>
      </rPr>
      <t>]</t>
    </r>
    <phoneticPr fontId="75"/>
  </si>
  <si>
    <t>（５）</t>
    <phoneticPr fontId="75"/>
  </si>
  <si>
    <t>７　廃棄物焼却炉に係る粒子状物質の排出量の明細</t>
    <rPh sb="2" eb="5">
      <t>ハイキブツ</t>
    </rPh>
    <rPh sb="5" eb="8">
      <t>ショウキャクロ</t>
    </rPh>
    <rPh sb="9" eb="10">
      <t>カカ</t>
    </rPh>
    <rPh sb="11" eb="14">
      <t>リュウシジョウ</t>
    </rPh>
    <rPh sb="14" eb="16">
      <t>ブッシツ</t>
    </rPh>
    <rPh sb="17" eb="20">
      <t>ハイシュツリョウ</t>
    </rPh>
    <rPh sb="21" eb="23">
      <t>メイサイ</t>
    </rPh>
    <phoneticPr fontId="75"/>
  </si>
  <si>
    <r>
      <t>塩化水素(mg/m</t>
    </r>
    <r>
      <rPr>
        <vertAlign val="superscript"/>
        <sz val="9"/>
        <rFont val="ＭＳ 明朝"/>
        <family val="1"/>
        <charset val="128"/>
      </rPr>
      <t>3</t>
    </r>
    <r>
      <rPr>
        <sz val="9"/>
        <rFont val="ＭＳ 明朝"/>
        <family val="1"/>
        <charset val="128"/>
      </rPr>
      <t>N)</t>
    </r>
    <rPh sb="0" eb="2">
      <t>エンカ</t>
    </rPh>
    <rPh sb="2" eb="4">
      <t>スイソ</t>
    </rPh>
    <phoneticPr fontId="75"/>
  </si>
  <si>
    <t>塩化水素(kg/h)</t>
    <rPh sb="0" eb="2">
      <t>エンカ</t>
    </rPh>
    <rPh sb="2" eb="4">
      <t>スイソ</t>
    </rPh>
    <phoneticPr fontId="75"/>
  </si>
  <si>
    <t>⑪</t>
    <phoneticPr fontId="75"/>
  </si>
  <si>
    <t>⑫</t>
    <phoneticPr fontId="75"/>
  </si>
  <si>
    <t>⑬</t>
    <phoneticPr fontId="75"/>
  </si>
  <si>
    <t>⑭</t>
    <phoneticPr fontId="75"/>
  </si>
  <si>
    <t>塩化水素の排出量</t>
  </si>
  <si>
    <t>[(d)]</t>
    <phoneticPr fontId="75"/>
  </si>
  <si>
    <t>細則第１号様式その６（第２条第６号）</t>
    <phoneticPr fontId="2"/>
  </si>
  <si>
    <t>粉 じ ん の 処 理 方 法 概 要 書</t>
    <phoneticPr fontId="2"/>
  </si>
  <si>
    <t>処　理　方　法</t>
    <rPh sb="0" eb="1">
      <t>ショ</t>
    </rPh>
    <rPh sb="2" eb="3">
      <t>リ</t>
    </rPh>
    <rPh sb="4" eb="5">
      <t>カタ</t>
    </rPh>
    <rPh sb="6" eb="7">
      <t>ホウ</t>
    </rPh>
    <phoneticPr fontId="2"/>
  </si>
  <si>
    <t>粉じんが飛散しにくい構造の建物内で作業を実施</t>
    <phoneticPr fontId="2"/>
  </si>
  <si>
    <t>集じん設備の設置</t>
    <phoneticPr fontId="2"/>
  </si>
  <si>
    <t>設備の種類、名称及び型式　　　　　　　　　　　　　　　　　　</t>
    <phoneticPr fontId="2"/>
  </si>
  <si>
    <t>湿式、乾式の区分</t>
    <phoneticPr fontId="2"/>
  </si>
  <si>
    <t xml:space="preserve">（ </t>
    <phoneticPr fontId="2"/>
  </si>
  <si>
    <t>湿式 ・</t>
    <phoneticPr fontId="2"/>
  </si>
  <si>
    <t xml:space="preserve"> 乾式  </t>
    <phoneticPr fontId="2"/>
  </si>
  <si>
    <t>除　　去　　率　（％）　　　　　　　　　　　　　　　　　　</t>
    <phoneticPr fontId="2"/>
  </si>
  <si>
    <t>排 出 口 の 実 高 さ、頂 口 径　　　　　　　　　　　　　　　　　　</t>
    <phoneticPr fontId="2"/>
  </si>
  <si>
    <t>散水設備の設置</t>
    <phoneticPr fontId="2"/>
  </si>
  <si>
    <t>設備の種類、型式及び基数　　　　　　　　　　　　　　　　　　　　　　　　　　　　　　　　　　</t>
    <phoneticPr fontId="2"/>
  </si>
  <si>
    <t>散　水　の　方　法　　　　　　　　　　　　　　　　　　</t>
    <phoneticPr fontId="2"/>
  </si>
  <si>
    <t>防じんカバー等設置</t>
    <phoneticPr fontId="2"/>
  </si>
  <si>
    <t>防 じ ん カ バ ー 等 設 置 状 況</t>
    <phoneticPr fontId="2"/>
  </si>
  <si>
    <t>そ の 他 の 処 理 方 法</t>
    <phoneticPr fontId="2"/>
  </si>
  <si>
    <t>細則第１号様式その７（第２条第７号）</t>
    <phoneticPr fontId="2"/>
  </si>
  <si>
    <t>悪 臭 の 処 理 方 法 概 要 書</t>
    <rPh sb="0" eb="1">
      <t>アク</t>
    </rPh>
    <rPh sb="2" eb="3">
      <t>シュウ</t>
    </rPh>
    <phoneticPr fontId="2"/>
  </si>
  <si>
    <t>悪臭の漏れにくい構造の建物内で作業を実施</t>
    <phoneticPr fontId="2"/>
  </si>
  <si>
    <t>脱臭設備の設置</t>
    <phoneticPr fontId="2"/>
  </si>
  <si>
    <t>悪臭を発生する作業は屋内で実施</t>
    <phoneticPr fontId="2"/>
  </si>
  <si>
    <t>悪臭を発生する作業は屋外で実施</t>
    <phoneticPr fontId="2"/>
  </si>
  <si>
    <t>そ の 理 由</t>
    <rPh sb="4" eb="5">
      <t>リ</t>
    </rPh>
    <rPh sb="6" eb="7">
      <t>ヨシ</t>
    </rPh>
    <phoneticPr fontId="2"/>
  </si>
  <si>
    <t>周辺に影響を及ぼさない位置で作業を実施</t>
    <phoneticPr fontId="2"/>
  </si>
  <si>
    <t>悪臭を発生する原材料等の保管</t>
    <phoneticPr fontId="2"/>
  </si>
  <si>
    <t>保 管 方 法</t>
    <rPh sb="0" eb="1">
      <t>ホ</t>
    </rPh>
    <rPh sb="2" eb="3">
      <t>カン</t>
    </rPh>
    <rPh sb="4" eb="5">
      <t>カタ</t>
    </rPh>
    <rPh sb="6" eb="7">
      <t>ホウ</t>
    </rPh>
    <phoneticPr fontId="2"/>
  </si>
  <si>
    <t>１　□のある欄には、該当する□内にレ 印を記入してください。</t>
    <phoneticPr fontId="2"/>
  </si>
  <si>
    <t>細則第１号様式その８（第２条第８号）</t>
    <phoneticPr fontId="2"/>
  </si>
  <si>
    <t>（１）</t>
    <phoneticPr fontId="2"/>
  </si>
  <si>
    <t>項　　　目</t>
    <rPh sb="0" eb="1">
      <t>コウ</t>
    </rPh>
    <rPh sb="4" eb="5">
      <t>メ</t>
    </rPh>
    <phoneticPr fontId="2"/>
  </si>
  <si>
    <r>
      <t>排水量
(</t>
    </r>
    <r>
      <rPr>
        <sz val="11"/>
        <color theme="1"/>
        <rFont val="游ゴシック"/>
        <family val="3"/>
        <charset val="128"/>
        <scheme val="minor"/>
      </rPr>
      <t>ｍ</t>
    </r>
    <r>
      <rPr>
        <vertAlign val="superscript"/>
        <sz val="11"/>
        <color theme="1"/>
        <rFont val="游ゴシック"/>
        <family val="3"/>
        <charset val="128"/>
        <scheme val="minor"/>
      </rPr>
      <t>３</t>
    </r>
    <r>
      <rPr>
        <sz val="11"/>
        <color theme="1"/>
        <rFont val="ＭＳ 明朝"/>
        <family val="1"/>
        <charset val="128"/>
      </rPr>
      <t>／日)</t>
    </r>
    <rPh sb="0" eb="3">
      <t>ハイスイリョウ</t>
    </rPh>
    <phoneticPr fontId="2"/>
  </si>
  <si>
    <t>pH</t>
    <phoneticPr fontId="2"/>
  </si>
  <si>
    <r>
      <t xml:space="preserve">BOD
</t>
    </r>
    <r>
      <rPr>
        <sz val="9"/>
        <color theme="1"/>
        <rFont val="游ゴシック"/>
        <family val="3"/>
        <charset val="128"/>
        <scheme val="minor"/>
      </rPr>
      <t>(mg/ι)</t>
    </r>
    <phoneticPr fontId="2"/>
  </si>
  <si>
    <r>
      <t xml:space="preserve">COD
</t>
    </r>
    <r>
      <rPr>
        <sz val="9"/>
        <color theme="1"/>
        <rFont val="游ゴシック"/>
        <family val="3"/>
        <charset val="128"/>
        <scheme val="minor"/>
      </rPr>
      <t>(mg/ι)</t>
    </r>
    <phoneticPr fontId="2"/>
  </si>
  <si>
    <r>
      <t xml:space="preserve">SS
</t>
    </r>
    <r>
      <rPr>
        <sz val="9"/>
        <color theme="1"/>
        <rFont val="游ゴシック"/>
        <family val="3"/>
        <charset val="128"/>
        <scheme val="minor"/>
      </rPr>
      <t>(mg/ι)</t>
    </r>
    <phoneticPr fontId="2"/>
  </si>
  <si>
    <t>通常</t>
    <rPh sb="0" eb="2">
      <t>ツウジョウ</t>
    </rPh>
    <phoneticPr fontId="2"/>
  </si>
  <si>
    <t>最大</t>
    <rPh sb="0" eb="2">
      <t>サイダイ</t>
    </rPh>
    <phoneticPr fontId="2"/>
  </si>
  <si>
    <t>排水処理施設名</t>
    <rPh sb="0" eb="2">
      <t>ハイスイ</t>
    </rPh>
    <rPh sb="2" eb="7">
      <t>ショリシセツメイ</t>
    </rPh>
    <phoneticPr fontId="2"/>
  </si>
  <si>
    <t>処理前</t>
    <rPh sb="0" eb="3">
      <t>ショリマエ</t>
    </rPh>
    <phoneticPr fontId="2"/>
  </si>
  <si>
    <t>処理後</t>
    <rPh sb="0" eb="2">
      <t>ショリ</t>
    </rPh>
    <rPh sb="2" eb="3">
      <t>ゴ</t>
    </rPh>
    <phoneticPr fontId="2"/>
  </si>
  <si>
    <t>排水口別</t>
    <rPh sb="0" eb="2">
      <t>ハイスイ</t>
    </rPh>
    <rPh sb="2" eb="4">
      <t>クチベツ</t>
    </rPh>
    <phoneticPr fontId="2"/>
  </si>
  <si>
    <t>合　　　計</t>
    <rPh sb="0" eb="1">
      <t>ゴウ</t>
    </rPh>
    <rPh sb="4" eb="5">
      <t>ケイ</t>
    </rPh>
    <phoneticPr fontId="2"/>
  </si>
  <si>
    <r>
      <t xml:space="preserve">ｎヘキサン抽出物質
</t>
    </r>
    <r>
      <rPr>
        <sz val="9"/>
        <color theme="1"/>
        <rFont val="游ゴシック"/>
        <family val="3"/>
        <charset val="128"/>
        <scheme val="minor"/>
      </rPr>
      <t>(mg/ι)</t>
    </r>
    <rPh sb="5" eb="7">
      <t>チュウシュツ</t>
    </rPh>
    <rPh sb="7" eb="9">
      <t>ブッシツ</t>
    </rPh>
    <phoneticPr fontId="2"/>
  </si>
  <si>
    <r>
      <t xml:space="preserve">大腸菌数
</t>
    </r>
    <r>
      <rPr>
        <sz val="9"/>
        <color theme="1"/>
        <rFont val="游ゴシック"/>
        <family val="3"/>
        <charset val="128"/>
        <scheme val="minor"/>
      </rPr>
      <t>（CFU/mL）</t>
    </r>
    <phoneticPr fontId="2"/>
  </si>
  <si>
    <t>鉱油類</t>
    <phoneticPr fontId="2"/>
  </si>
  <si>
    <t>動植物油脂</t>
    <phoneticPr fontId="2"/>
  </si>
  <si>
    <t>(mg/ι)</t>
    <phoneticPr fontId="2"/>
  </si>
  <si>
    <t>２　「合計」の欄には、排水口別の水量の合計を記入してください。</t>
    <phoneticPr fontId="2"/>
  </si>
  <si>
    <t>３　項目の欄に記載のない項目については、次の項目のうち排出のおそれのある項目について記載してください。</t>
    <phoneticPr fontId="2"/>
  </si>
  <si>
    <t>　カドミウム、シアン、有機燐(りん)、鉛、六価クロム、砒(ひ)素、水銀、アルキル水銀、ポリ塩化ビフェニル、</t>
    <phoneticPr fontId="2"/>
  </si>
  <si>
    <t>（２）</t>
    <phoneticPr fontId="2"/>
  </si>
  <si>
    <t>添付
書類</t>
    <rPh sb="0" eb="2">
      <t>テンプ</t>
    </rPh>
    <rPh sb="3" eb="5">
      <t>ショルイ</t>
    </rPh>
    <phoneticPr fontId="2"/>
  </si>
  <si>
    <t>排水口の事業所内位置図</t>
    <phoneticPr fontId="2"/>
  </si>
  <si>
    <t>１　添付する「排水口の事業所内位置図」には、排水処理施設と排水口を記入してください。</t>
    <phoneticPr fontId="2"/>
  </si>
  <si>
    <t>細則第１号様式その９（第２条第９号）</t>
    <phoneticPr fontId="2"/>
  </si>
  <si>
    <t xml:space="preserve">排 水 の 処 理 方 法 概 要 書 </t>
    <phoneticPr fontId="2"/>
  </si>
  <si>
    <t>　　　　　　　処　　　　　　理　　　　　　施　　　　　　設　　　　</t>
    <rPh sb="7" eb="8">
      <t>トコロ</t>
    </rPh>
    <rPh sb="14" eb="15">
      <t>リ</t>
    </rPh>
    <rPh sb="21" eb="22">
      <t>セ</t>
    </rPh>
    <rPh sb="28" eb="29">
      <t>セツ</t>
    </rPh>
    <phoneticPr fontId="2"/>
  </si>
  <si>
    <t>処理施設の名称及び種類</t>
    <rPh sb="0" eb="2">
      <t>ショリ</t>
    </rPh>
    <rPh sb="2" eb="4">
      <t>シセツ</t>
    </rPh>
    <rPh sb="5" eb="7">
      <t>メイショウ</t>
    </rPh>
    <rPh sb="7" eb="8">
      <t>オヨ</t>
    </rPh>
    <rPh sb="9" eb="11">
      <t>シュルイ</t>
    </rPh>
    <phoneticPr fontId="2"/>
  </si>
  <si>
    <t>設　置　場　所</t>
    <rPh sb="0" eb="1">
      <t>セツ</t>
    </rPh>
    <rPh sb="2" eb="3">
      <t>チ</t>
    </rPh>
    <rPh sb="4" eb="5">
      <t>バ</t>
    </rPh>
    <rPh sb="6" eb="7">
      <t>ショ</t>
    </rPh>
    <phoneticPr fontId="2"/>
  </si>
  <si>
    <t>工 事 着 手 予 定 年 月 日</t>
    <rPh sb="0" eb="1">
      <t>コウ</t>
    </rPh>
    <rPh sb="2" eb="3">
      <t>コト</t>
    </rPh>
    <rPh sb="4" eb="5">
      <t>キ</t>
    </rPh>
    <rPh sb="6" eb="7">
      <t>テ</t>
    </rPh>
    <rPh sb="8" eb="9">
      <t>ヨ</t>
    </rPh>
    <rPh sb="10" eb="11">
      <t>サダム</t>
    </rPh>
    <rPh sb="12" eb="13">
      <t>ネン</t>
    </rPh>
    <rPh sb="14" eb="15">
      <t>ガツ</t>
    </rPh>
    <rPh sb="16" eb="17">
      <t>ヒ</t>
    </rPh>
    <phoneticPr fontId="2"/>
  </si>
  <si>
    <t>工 事 完 成 予 定 年 月 日</t>
    <rPh sb="0" eb="1">
      <t>コウ</t>
    </rPh>
    <rPh sb="2" eb="3">
      <t>コト</t>
    </rPh>
    <rPh sb="4" eb="5">
      <t>カン</t>
    </rPh>
    <rPh sb="6" eb="7">
      <t>シゲル</t>
    </rPh>
    <rPh sb="8" eb="9">
      <t>ヨ</t>
    </rPh>
    <rPh sb="10" eb="11">
      <t>サダム</t>
    </rPh>
    <rPh sb="12" eb="13">
      <t>ネン</t>
    </rPh>
    <rPh sb="14" eb="15">
      <t>ガツ</t>
    </rPh>
    <rPh sb="16" eb="17">
      <t>ヒ</t>
    </rPh>
    <phoneticPr fontId="2"/>
  </si>
  <si>
    <t>使 用 開 始 予 定 年 月 日</t>
    <rPh sb="0" eb="1">
      <t>シ</t>
    </rPh>
    <rPh sb="2" eb="3">
      <t>ヨウ</t>
    </rPh>
    <rPh sb="4" eb="5">
      <t>カイ</t>
    </rPh>
    <rPh sb="6" eb="7">
      <t>ハジメ</t>
    </rPh>
    <rPh sb="8" eb="9">
      <t>ヨ</t>
    </rPh>
    <rPh sb="10" eb="11">
      <t>サダム</t>
    </rPh>
    <rPh sb="12" eb="13">
      <t>ネン</t>
    </rPh>
    <rPh sb="14" eb="15">
      <t>ガツ</t>
    </rPh>
    <rPh sb="16" eb="17">
      <t>ヒ</t>
    </rPh>
    <phoneticPr fontId="2"/>
  </si>
  <si>
    <t>型　　　　式</t>
    <rPh sb="0" eb="1">
      <t>カタ</t>
    </rPh>
    <rPh sb="5" eb="6">
      <t>シキ</t>
    </rPh>
    <phoneticPr fontId="2"/>
  </si>
  <si>
    <t>構　　　　造</t>
    <rPh sb="0" eb="1">
      <t>カマエ</t>
    </rPh>
    <rPh sb="5" eb="6">
      <t>ヅクリ</t>
    </rPh>
    <phoneticPr fontId="2"/>
  </si>
  <si>
    <t>主　要　寸　法</t>
    <rPh sb="0" eb="1">
      <t>オモ</t>
    </rPh>
    <rPh sb="2" eb="3">
      <t>ヨウ</t>
    </rPh>
    <rPh sb="4" eb="5">
      <t>スン</t>
    </rPh>
    <rPh sb="6" eb="7">
      <t>ホウ</t>
    </rPh>
    <phoneticPr fontId="2"/>
  </si>
  <si>
    <t>　能　力（ｍ３／日）</t>
    <phoneticPr fontId="2"/>
  </si>
  <si>
    <t>設　計　計　算　書</t>
    <phoneticPr fontId="2"/>
  </si>
  <si>
    <t>使 用 状 況</t>
    <rPh sb="0" eb="1">
      <t>シ</t>
    </rPh>
    <rPh sb="2" eb="3">
      <t>ヨウ</t>
    </rPh>
    <rPh sb="4" eb="5">
      <t>ジョウ</t>
    </rPh>
    <rPh sb="6" eb="7">
      <t>キョウ</t>
    </rPh>
    <phoneticPr fontId="2"/>
  </si>
  <si>
    <t>月 使 用 日 数 等</t>
    <phoneticPr fontId="2"/>
  </si>
  <si>
    <t>時間／回</t>
    <phoneticPr fontId="2"/>
  </si>
  <si>
    <t>回／日</t>
    <phoneticPr fontId="2"/>
  </si>
  <si>
    <t>日／月</t>
    <phoneticPr fontId="2"/>
  </si>
  <si>
    <t>使用する消耗資材</t>
    <phoneticPr fontId="2"/>
  </si>
  <si>
    <t>名　　　　称</t>
    <rPh sb="0" eb="1">
      <t>メイ</t>
    </rPh>
    <rPh sb="5" eb="6">
      <t>ショウ</t>
    </rPh>
    <phoneticPr fontId="2"/>
  </si>
  <si>
    <t>用　　途　　別</t>
    <rPh sb="0" eb="1">
      <t>ヨウ</t>
    </rPh>
    <rPh sb="3" eb="4">
      <t>ト</t>
    </rPh>
    <rPh sb="6" eb="7">
      <t>ベツ</t>
    </rPh>
    <phoneticPr fontId="2"/>
  </si>
  <si>
    <t>１日当たりの使用量</t>
    <phoneticPr fontId="2"/>
  </si>
  <si>
    <t>添　付　図　面</t>
    <rPh sb="0" eb="1">
      <t>テン</t>
    </rPh>
    <rPh sb="2" eb="3">
      <t>ツキ</t>
    </rPh>
    <rPh sb="4" eb="5">
      <t>ズ</t>
    </rPh>
    <rPh sb="6" eb="7">
      <t>メン</t>
    </rPh>
    <phoneticPr fontId="2"/>
  </si>
  <si>
    <t>排水処理施設の構造・規模・能力を説明する図面及び設計計算書</t>
    <phoneticPr fontId="2"/>
  </si>
  <si>
    <t>細則第１号様式その10（第２条第10号）</t>
    <phoneticPr fontId="2"/>
  </si>
  <si>
    <t>地下浸透禁止物質の製造等をする作業に係る施設の構造概要書</t>
    <rPh sb="0" eb="2">
      <t>チカ</t>
    </rPh>
    <rPh sb="2" eb="4">
      <t>シントウ</t>
    </rPh>
    <rPh sb="4" eb="6">
      <t>キンシ</t>
    </rPh>
    <rPh sb="6" eb="8">
      <t>ブッシツ</t>
    </rPh>
    <rPh sb="9" eb="11">
      <t>セイゾウ</t>
    </rPh>
    <rPh sb="11" eb="12">
      <t>トウ</t>
    </rPh>
    <rPh sb="15" eb="17">
      <t>サギョウ</t>
    </rPh>
    <rPh sb="18" eb="19">
      <t>カカ</t>
    </rPh>
    <rPh sb="20" eb="22">
      <t>シセツ</t>
    </rPh>
    <rPh sb="23" eb="25">
      <t>コウゾウ</t>
    </rPh>
    <rPh sb="25" eb="27">
      <t>ガイヨウ</t>
    </rPh>
    <rPh sb="27" eb="28">
      <t>ショ</t>
    </rPh>
    <phoneticPr fontId="2"/>
  </si>
  <si>
    <t>地下浸透禁止物質の製造等をする作業の概要</t>
    <rPh sb="0" eb="2">
      <t>チカ</t>
    </rPh>
    <rPh sb="2" eb="4">
      <t>シントウ</t>
    </rPh>
    <rPh sb="4" eb="6">
      <t>キンシ</t>
    </rPh>
    <rPh sb="6" eb="8">
      <t>ブッシツ</t>
    </rPh>
    <rPh sb="9" eb="11">
      <t>セイゾウ</t>
    </rPh>
    <rPh sb="11" eb="12">
      <t>トウ</t>
    </rPh>
    <rPh sb="15" eb="17">
      <t>サギョウ</t>
    </rPh>
    <rPh sb="18" eb="20">
      <t>ガイヨウ</t>
    </rPh>
    <phoneticPr fontId="2"/>
  </si>
  <si>
    <t>不透水性材質の床面</t>
    <phoneticPr fontId="2"/>
  </si>
  <si>
    <t>耐薬品性及び不浸透性のある材質による床面の被覆</t>
    <phoneticPr fontId="2"/>
  </si>
  <si>
    <t>地下浸透を防止することができる材質の受皿の設置</t>
    <phoneticPr fontId="2"/>
  </si>
  <si>
    <t>その他の浸透防止措置</t>
    <phoneticPr fontId="2"/>
  </si>
  <si>
    <t>防液堤、側溝等流出を防止するための構造</t>
    <phoneticPr fontId="2"/>
  </si>
  <si>
    <t>ダイオキシン類に係る灰の保管施設の構造</t>
    <phoneticPr fontId="2"/>
  </si>
  <si>
    <t>屋根掛け</t>
    <phoneticPr fontId="2"/>
  </si>
  <si>
    <t>コンクリート等地下浸透防止対策のための構造</t>
    <phoneticPr fontId="2"/>
  </si>
  <si>
    <t>えん提等飛散・流出を防止するための構造</t>
    <phoneticPr fontId="2"/>
  </si>
  <si>
    <t>＜構造の概要＞</t>
    <phoneticPr fontId="2"/>
  </si>
  <si>
    <t>用途地域を選択してください（プルダウン）→</t>
    <phoneticPr fontId="2"/>
  </si>
  <si>
    <t>細則第１号様式その11（第２条第11号）</t>
    <phoneticPr fontId="2"/>
  </si>
  <si>
    <t>騒 音 の 処 理 方 法 概 要 書</t>
    <phoneticPr fontId="2"/>
  </si>
  <si>
    <t>（単位　デシベル）</t>
    <phoneticPr fontId="2"/>
  </si>
  <si>
    <t>発生源である施設等</t>
  </si>
  <si>
    <t/>
  </si>
  <si>
    <t>Ａ</t>
  </si>
  <si>
    <t>m</t>
    <phoneticPr fontId="2"/>
  </si>
  <si>
    <t>発生源での騒音レベル</t>
  </si>
  <si>
    <t>dB</t>
    <phoneticPr fontId="2"/>
  </si>
  <si>
    <t>騒音対策による減衰値</t>
  </si>
  <si>
    <t>Ｂ</t>
  </si>
  <si>
    <t xml:space="preserve"> 音源対策による減衰</t>
    <phoneticPr fontId="2"/>
  </si>
  <si>
    <t>Ｃ</t>
  </si>
  <si>
    <t xml:space="preserve"> 距離減衰</t>
    <phoneticPr fontId="2"/>
  </si>
  <si>
    <t>Ｄ</t>
  </si>
  <si>
    <t xml:space="preserve"> 建屋による減衰</t>
    <rPh sb="1" eb="2">
      <t>タツル</t>
    </rPh>
    <rPh sb="2" eb="3">
      <t>ヤ</t>
    </rPh>
    <rPh sb="6" eb="7">
      <t>ゲン</t>
    </rPh>
    <rPh sb="7" eb="8">
      <t>スイ</t>
    </rPh>
    <phoneticPr fontId="2"/>
  </si>
  <si>
    <t>Ｅ</t>
  </si>
  <si>
    <t>Ｆ</t>
  </si>
  <si>
    <t>Ｂ＋Ｃ＋Ｄ＋Ｅ</t>
  </si>
  <si>
    <t>Ｇ　敷地境界線での</t>
    <phoneticPr fontId="2"/>
  </si>
  <si>
    <t>　　騒音レベル予測</t>
    <phoneticPr fontId="2"/>
  </si>
  <si>
    <t>Ａ－Ｆ</t>
  </si>
  <si>
    <t>防音対策の具体的内容</t>
    <rPh sb="0" eb="2">
      <t>ボウオン</t>
    </rPh>
    <rPh sb="2" eb="4">
      <t>タイサク</t>
    </rPh>
    <rPh sb="5" eb="8">
      <t>グタイテキ</t>
    </rPh>
    <rPh sb="8" eb="10">
      <t>ナイヨウ</t>
    </rPh>
    <phoneticPr fontId="2"/>
  </si>
  <si>
    <t>□　</t>
    <phoneticPr fontId="2"/>
  </si>
  <si>
    <t>距離</t>
    <phoneticPr fontId="2"/>
  </si>
  <si>
    <t>建屋</t>
    <phoneticPr fontId="2"/>
  </si>
  <si>
    <t>□　その他</t>
  </si>
  <si>
    <t>施設の使用時間</t>
  </si>
  <si>
    <t>　時　分～</t>
    <phoneticPr fontId="2"/>
  </si>
  <si>
    <t>　時　分</t>
    <phoneticPr fontId="2"/>
  </si>
  <si>
    <t>当該事業所に適用される規制基準値</t>
    <rPh sb="11" eb="13">
      <t>キセイ</t>
    </rPh>
    <rPh sb="13" eb="16">
      <t>キジュンアタイ</t>
    </rPh>
    <phoneticPr fontId="2"/>
  </si>
  <si>
    <t>【午前８時から午後６時まで】</t>
    <phoneticPr fontId="2"/>
  </si>
  <si>
    <r>
      <t>【</t>
    </r>
    <r>
      <rPr>
        <sz val="10"/>
        <rFont val="ＭＳ 明朝"/>
        <family val="1"/>
        <charset val="128"/>
      </rPr>
      <t>午前６時から午前８時まで及び午後６時から午後11時まで】</t>
    </r>
    <phoneticPr fontId="2"/>
  </si>
  <si>
    <t>【午後11時から午前６時まで】</t>
    <phoneticPr fontId="2"/>
  </si>
  <si>
    <t>添　付　図　面</t>
    <phoneticPr fontId="2"/>
  </si>
  <si>
    <t>施設等の位置及びその位置から敷地境界線までの距離を示した図面</t>
    <phoneticPr fontId="2"/>
  </si>
  <si>
    <t>名称</t>
    <rPh sb="0" eb="2">
      <t>メイショウ</t>
    </rPh>
    <phoneticPr fontId="2"/>
  </si>
  <si>
    <t>【午前８時から午後６時まで】</t>
    <rPh sb="1" eb="3">
      <t>ゴゼン</t>
    </rPh>
    <rPh sb="4" eb="5">
      <t>ジ</t>
    </rPh>
    <rPh sb="7" eb="9">
      <t>ゴゴ</t>
    </rPh>
    <rPh sb="10" eb="11">
      <t>ジ</t>
    </rPh>
    <phoneticPr fontId="2"/>
  </si>
  <si>
    <t>【午前６時から午前８時まで及び午後６時から午後11時まで】</t>
    <phoneticPr fontId="2"/>
  </si>
  <si>
    <t>【午後11時から午前６時まで】</t>
    <rPh sb="1" eb="3">
      <t>ゴゴ</t>
    </rPh>
    <rPh sb="5" eb="6">
      <t>ジ</t>
    </rPh>
    <rPh sb="8" eb="10">
      <t>ゴゼン</t>
    </rPh>
    <rPh sb="11" eb="12">
      <t>ジ</t>
    </rPh>
    <phoneticPr fontId="2"/>
  </si>
  <si>
    <t>第一種低層住居専用地域</t>
    <rPh sb="0" eb="1">
      <t>ダイ</t>
    </rPh>
    <rPh sb="1" eb="3">
      <t>イッシュ</t>
    </rPh>
    <rPh sb="3" eb="5">
      <t>テイソウ</t>
    </rPh>
    <rPh sb="5" eb="7">
      <t>ジュウキョ</t>
    </rPh>
    <rPh sb="7" eb="9">
      <t>センヨウ</t>
    </rPh>
    <rPh sb="9" eb="11">
      <t>チイキ</t>
    </rPh>
    <phoneticPr fontId="2"/>
  </si>
  <si>
    <t>第二種低層住居専用地域</t>
    <rPh sb="0" eb="1">
      <t>ダイ</t>
    </rPh>
    <rPh sb="1" eb="2">
      <t>ニ</t>
    </rPh>
    <rPh sb="2" eb="3">
      <t>シュ</t>
    </rPh>
    <rPh sb="3" eb="5">
      <t>テイソウ</t>
    </rPh>
    <rPh sb="5" eb="7">
      <t>ジュウキョ</t>
    </rPh>
    <rPh sb="7" eb="9">
      <t>センヨウ</t>
    </rPh>
    <rPh sb="9" eb="11">
      <t>チイキ</t>
    </rPh>
    <phoneticPr fontId="2"/>
  </si>
  <si>
    <t>第一種中高層住居専用地域</t>
    <rPh sb="0" eb="1">
      <t>ダイ</t>
    </rPh>
    <rPh sb="1" eb="3">
      <t>イッシュ</t>
    </rPh>
    <rPh sb="3" eb="6">
      <t>チュウコウソウ</t>
    </rPh>
    <rPh sb="6" eb="8">
      <t>ジュウキョ</t>
    </rPh>
    <rPh sb="8" eb="10">
      <t>センヨウ</t>
    </rPh>
    <rPh sb="10" eb="12">
      <t>チイキ</t>
    </rPh>
    <phoneticPr fontId="2"/>
  </si>
  <si>
    <t>第二種中高層住居専用地域</t>
    <rPh sb="0" eb="1">
      <t>ダイ</t>
    </rPh>
    <rPh sb="1" eb="2">
      <t>ニ</t>
    </rPh>
    <rPh sb="2" eb="3">
      <t>シュ</t>
    </rPh>
    <rPh sb="3" eb="6">
      <t>チュウコウソウ</t>
    </rPh>
    <rPh sb="6" eb="8">
      <t>ジュウキョ</t>
    </rPh>
    <rPh sb="8" eb="10">
      <t>センヨウ</t>
    </rPh>
    <rPh sb="10" eb="12">
      <t>チイキ</t>
    </rPh>
    <phoneticPr fontId="2"/>
  </si>
  <si>
    <t>第一種住居地域</t>
    <rPh sb="0" eb="1">
      <t>ダイ</t>
    </rPh>
    <rPh sb="1" eb="2">
      <t>イチ</t>
    </rPh>
    <rPh sb="2" eb="3">
      <t>シュ</t>
    </rPh>
    <rPh sb="3" eb="5">
      <t>ジュウキョ</t>
    </rPh>
    <rPh sb="5" eb="7">
      <t>チイキ</t>
    </rPh>
    <phoneticPr fontId="2"/>
  </si>
  <si>
    <t>第二種住居地域</t>
    <rPh sb="0" eb="1">
      <t>ダイ</t>
    </rPh>
    <rPh sb="1" eb="2">
      <t>ニ</t>
    </rPh>
    <rPh sb="2" eb="3">
      <t>シュ</t>
    </rPh>
    <rPh sb="3" eb="5">
      <t>ジュウキョ</t>
    </rPh>
    <rPh sb="5" eb="7">
      <t>チイキ</t>
    </rPh>
    <phoneticPr fontId="2"/>
  </si>
  <si>
    <t>準住居地域</t>
    <rPh sb="0" eb="1">
      <t>ジュン</t>
    </rPh>
    <rPh sb="1" eb="3">
      <t>ジュウキョ</t>
    </rPh>
    <rPh sb="3" eb="5">
      <t>チイキ</t>
    </rPh>
    <phoneticPr fontId="2"/>
  </si>
  <si>
    <t>市街化調整区域</t>
    <rPh sb="0" eb="5">
      <t>シガイカチョウセイ</t>
    </rPh>
    <rPh sb="5" eb="7">
      <t>クイキ</t>
    </rPh>
    <phoneticPr fontId="2"/>
  </si>
  <si>
    <t>近隣商業地域</t>
    <rPh sb="0" eb="2">
      <t>キンリン</t>
    </rPh>
    <rPh sb="2" eb="4">
      <t>ショウギョウ</t>
    </rPh>
    <rPh sb="4" eb="6">
      <t>チイキ</t>
    </rPh>
    <phoneticPr fontId="2"/>
  </si>
  <si>
    <t>商業地域</t>
    <rPh sb="0" eb="2">
      <t>ショウギョウ</t>
    </rPh>
    <rPh sb="2" eb="4">
      <t>チイキ</t>
    </rPh>
    <phoneticPr fontId="2"/>
  </si>
  <si>
    <t>準工業地域</t>
    <rPh sb="0" eb="1">
      <t>ジュン</t>
    </rPh>
    <rPh sb="1" eb="3">
      <t>コウギョウ</t>
    </rPh>
    <rPh sb="3" eb="5">
      <t>チイキ</t>
    </rPh>
    <phoneticPr fontId="2"/>
  </si>
  <si>
    <t>工業地域</t>
    <rPh sb="0" eb="2">
      <t>コウギョウ</t>
    </rPh>
    <rPh sb="2" eb="4">
      <t>チイキ</t>
    </rPh>
    <phoneticPr fontId="2"/>
  </si>
  <si>
    <t>工業専用地域</t>
    <rPh sb="0" eb="2">
      <t>コウギョウ</t>
    </rPh>
    <rPh sb="2" eb="4">
      <t>センヨウ</t>
    </rPh>
    <rPh sb="4" eb="6">
      <t>チイキ</t>
    </rPh>
    <phoneticPr fontId="2"/>
  </si>
  <si>
    <t>細則第１号様式その12（第２条第12号）</t>
    <phoneticPr fontId="2"/>
  </si>
  <si>
    <t>振 動 の 処 理 方 法 概 要 書</t>
    <rPh sb="0" eb="1">
      <t>シン</t>
    </rPh>
    <rPh sb="2" eb="3">
      <t>ドウ</t>
    </rPh>
    <phoneticPr fontId="2"/>
  </si>
  <si>
    <t>発生源での振動レベル</t>
    <phoneticPr fontId="2"/>
  </si>
  <si>
    <t>振動対策による減衰値</t>
    <rPh sb="0" eb="2">
      <t>シンドウ</t>
    </rPh>
    <phoneticPr fontId="2"/>
  </si>
  <si>
    <t xml:space="preserve"> 防振対策による減衰</t>
    <phoneticPr fontId="2"/>
  </si>
  <si>
    <t>その他</t>
    <rPh sb="2" eb="3">
      <t>タ</t>
    </rPh>
    <phoneticPr fontId="2"/>
  </si>
  <si>
    <t>Ｅ</t>
    <phoneticPr fontId="2"/>
  </si>
  <si>
    <t>Ｂ＋Ｃ＋Ｄ</t>
    <phoneticPr fontId="2"/>
  </si>
  <si>
    <t>　　敷地境界線での</t>
    <phoneticPr fontId="2"/>
  </si>
  <si>
    <t>　　振動レベル予測</t>
    <phoneticPr fontId="2"/>
  </si>
  <si>
    <t>Ａ－Ｅ</t>
    <phoneticPr fontId="2"/>
  </si>
  <si>
    <t>防振対策の具体的内容</t>
    <rPh sb="0" eb="2">
      <t>ボウシン</t>
    </rPh>
    <rPh sb="2" eb="4">
      <t>タイサク</t>
    </rPh>
    <rPh sb="5" eb="8">
      <t>グタイテキ</t>
    </rPh>
    <rPh sb="8" eb="10">
      <t>ナイヨウ</t>
    </rPh>
    <phoneticPr fontId="2"/>
  </si>
  <si>
    <t>当該事業所に適用される規制基準値</t>
    <rPh sb="11" eb="15">
      <t>キセイキジュン</t>
    </rPh>
    <rPh sb="15" eb="16">
      <t>アタイ</t>
    </rPh>
    <phoneticPr fontId="2"/>
  </si>
  <si>
    <t>【午前８時から午後７時まで】</t>
    <phoneticPr fontId="2"/>
  </si>
  <si>
    <r>
      <t>【</t>
    </r>
    <r>
      <rPr>
        <sz val="10"/>
        <rFont val="ＭＳ 明朝"/>
        <family val="1"/>
        <charset val="128"/>
      </rPr>
      <t>午後７時から午前８時まで】</t>
    </r>
    <rPh sb="7" eb="9">
      <t>ゴゼン</t>
    </rPh>
    <phoneticPr fontId="2"/>
  </si>
  <si>
    <t>【午後７時から午前８時まで】</t>
    <phoneticPr fontId="2"/>
  </si>
  <si>
    <t>発生する公害
の種類</t>
    <rPh sb="0" eb="2">
      <t>ハッセイ</t>
    </rPh>
    <rPh sb="4" eb="6">
      <t>コウガイ</t>
    </rPh>
    <rPh sb="8" eb="10">
      <t>シュルイ</t>
    </rPh>
    <phoneticPr fontId="2"/>
  </si>
  <si>
    <t>発生源での
公害の程度
の予測値</t>
    <rPh sb="0" eb="3">
      <t>ハッセイゲン</t>
    </rPh>
    <rPh sb="6" eb="8">
      <t>コウガイ</t>
    </rPh>
    <rPh sb="9" eb="11">
      <t>テイド</t>
    </rPh>
    <rPh sb="13" eb="16">
      <t>ヨソクチ</t>
    </rPh>
    <phoneticPr fontId="2"/>
  </si>
  <si>
    <t>排出口・敷地境界線等での公害の程度の予測値</t>
    <rPh sb="0" eb="2">
      <t>ハイシュツ</t>
    </rPh>
    <rPh sb="2" eb="3">
      <t>クチ</t>
    </rPh>
    <rPh sb="4" eb="6">
      <t>シキチ</t>
    </rPh>
    <rPh sb="6" eb="8">
      <t>キョウカイ</t>
    </rPh>
    <rPh sb="8" eb="9">
      <t>セン</t>
    </rPh>
    <rPh sb="9" eb="10">
      <t>トウ</t>
    </rPh>
    <rPh sb="12" eb="14">
      <t>コウガイ</t>
    </rPh>
    <rPh sb="15" eb="17">
      <t>テイド</t>
    </rPh>
    <rPh sb="18" eb="21">
      <t>ヨソクチ</t>
    </rPh>
    <phoneticPr fontId="2"/>
  </si>
  <si>
    <t>指定施設等から発生する公害とこれに対する具体的な防止の方法</t>
    <rPh sb="0" eb="2">
      <t>シテイ</t>
    </rPh>
    <rPh sb="2" eb="4">
      <t>シセツ</t>
    </rPh>
    <rPh sb="4" eb="5">
      <t>トウ</t>
    </rPh>
    <rPh sb="7" eb="9">
      <t>ハッセイ</t>
    </rPh>
    <rPh sb="11" eb="13">
      <t>コウガイ</t>
    </rPh>
    <rPh sb="17" eb="18">
      <t>タイ</t>
    </rPh>
    <rPh sb="20" eb="23">
      <t>グタイテキ</t>
    </rPh>
    <rPh sb="24" eb="26">
      <t>ボウシ</t>
    </rPh>
    <rPh sb="27" eb="29">
      <t>ホウホウ</t>
    </rPh>
    <phoneticPr fontId="2"/>
  </si>
  <si>
    <t>01-(1)-(1)　加熱炉</t>
  </si>
  <si>
    <t>01-(1)-(2)　流動接触分解施設に係る触媒再生塔</t>
  </si>
  <si>
    <t>01-(1)-(3)　硫黄回収施設に係る燃焼炉</t>
  </si>
  <si>
    <t>01-(1)-(4)　洗浄施設</t>
  </si>
  <si>
    <t>01-(1)-(5)　脱塩施設</t>
  </si>
  <si>
    <t>01-(1)-(6)　蒸留施設</t>
  </si>
  <si>
    <t>02-(1)-(1)　加熱炉</t>
  </si>
  <si>
    <t>02-(1)-(2)　反応施設</t>
  </si>
  <si>
    <t>02-(1)-(3)　洗浄施設</t>
  </si>
  <si>
    <t>02-(1)-(4)　分離施設</t>
  </si>
  <si>
    <t>02-(1)-(5)　蒸留施設</t>
  </si>
  <si>
    <t>03-(1)-(1)　反応施設</t>
  </si>
  <si>
    <t>03-(1)-(2)　混合施設</t>
  </si>
  <si>
    <t>04-(1)-(1)　反応施設</t>
  </si>
  <si>
    <t>04-(1)-(2)　洗浄施設</t>
  </si>
  <si>
    <t>04-(1)-(3)　分離施設</t>
  </si>
  <si>
    <t>04-(1)-(4)　蒸留施設</t>
  </si>
  <si>
    <t>05-(1)-(1)　反応施設</t>
  </si>
  <si>
    <t>05-(1)-(2)　洗浄施設</t>
  </si>
  <si>
    <t>05-(1)-(3)　濃縮施設</t>
  </si>
  <si>
    <t>05-(1)-(4)　分離施設</t>
  </si>
  <si>
    <t>05-(1)-(5)　蒸留施設</t>
  </si>
  <si>
    <t>06-(1)-(1)　反応施設</t>
  </si>
  <si>
    <t>06-(1)-(2)　混合施設</t>
  </si>
  <si>
    <t>06-(1)-(3)　洗浄施設</t>
  </si>
  <si>
    <t>06-(1)-(4)　分離施設</t>
  </si>
  <si>
    <t>06-(1)-(5)　充填施設</t>
  </si>
  <si>
    <t>07-(1)-(1)　反応施設</t>
  </si>
  <si>
    <t>07-(1)-(2)　蒸留施設</t>
  </si>
  <si>
    <t>07-(1)-(3)　精製施設</t>
  </si>
  <si>
    <t>07-(1)-(4)　塩析施設</t>
  </si>
  <si>
    <t>07-(1)-(5)　混合施設</t>
  </si>
  <si>
    <t>08-(1)-(1)　反応施設</t>
  </si>
  <si>
    <t>08-(1)-(2)　発酵施設</t>
  </si>
  <si>
    <t>08-(1)-(3)　抽出施設</t>
  </si>
  <si>
    <t>08-(1)-(4)　動物原料処理施設</t>
  </si>
  <si>
    <t>08-(1)-(5)　蒸留施設</t>
  </si>
  <si>
    <t>08-(1)-(6)　混合施設</t>
  </si>
  <si>
    <t>08-(1)-(7)　分離施設</t>
  </si>
  <si>
    <t>08-(1)-(8)　洗浄施設</t>
  </si>
  <si>
    <t>08-(1)-(9)　濃縮施設</t>
  </si>
  <si>
    <t>09-(1)-(1)　反応施設</t>
  </si>
  <si>
    <t>09-(1)-(2)　抽出施設</t>
  </si>
  <si>
    <t>09-(1)-(3)　混合施設</t>
  </si>
  <si>
    <t>09-(1)-(4)　充填施設</t>
  </si>
  <si>
    <t>09-(1)-(5)　洗浄施設</t>
  </si>
  <si>
    <t>09-(1)-(6)　分離施設</t>
  </si>
  <si>
    <t>09-(1)-(7)　蒸留施設</t>
  </si>
  <si>
    <t>10-(1)-(1)　反応施設</t>
  </si>
  <si>
    <t>10-(1)-(2)　抽出施設</t>
  </si>
  <si>
    <t>10-(1)-(3)　混合施設</t>
  </si>
  <si>
    <t>10-(1)-(4)　充填施設</t>
  </si>
  <si>
    <t>10-(1)-(5)　洗浄施設</t>
  </si>
  <si>
    <t>10-(1)-(6)　分離施設</t>
  </si>
  <si>
    <t>11-(1)-(1)　乳化施設</t>
  </si>
  <si>
    <t>11-(1)-(2)　混合施設</t>
  </si>
  <si>
    <t>11-(1)-(3)　充填施設</t>
  </si>
  <si>
    <t>11-(1)-(4)　洗浄施設</t>
  </si>
  <si>
    <t>11-(1)-(5)　分離施設</t>
  </si>
  <si>
    <t>12-(1)-(1)　反応施設</t>
  </si>
  <si>
    <t>12-(1)-(2)　分離施設</t>
  </si>
  <si>
    <t>12-(1)-(3)　洗浄施設</t>
  </si>
  <si>
    <t>12-(1)-(4)　湿式紡糸施設</t>
  </si>
  <si>
    <t>13-(1)-(1)　成形施設</t>
  </si>
  <si>
    <t>13-(1)-(2)　吹き付け塗布施設</t>
  </si>
  <si>
    <t>13-(1)-(3)　混練施設</t>
  </si>
  <si>
    <t>13-(1)-(4)　破砕施設</t>
  </si>
  <si>
    <t>14-(1)-(1)　加熱炉</t>
  </si>
  <si>
    <t>14-(1)-(2)　蒸留施設</t>
  </si>
  <si>
    <t>14-(1)-(3)　洗浄施設</t>
  </si>
  <si>
    <t>14-(1)-(4)　分離施設</t>
  </si>
  <si>
    <t>14-(1)-(5)　分解施設</t>
  </si>
  <si>
    <t>15-(1)-(1)　反応施設</t>
  </si>
  <si>
    <t>15-(1)-(2)　塩化水素吸収施設</t>
  </si>
  <si>
    <t>15-(1)-(3)　混合施設</t>
  </si>
  <si>
    <t>15-(1)-(4)　発酵施設</t>
  </si>
  <si>
    <t>15-(1)-(5)　蒸留施設</t>
  </si>
  <si>
    <t>15-(1)-(6)　抽出施設</t>
  </si>
  <si>
    <t>15-(1)-(7)　分離施設</t>
  </si>
  <si>
    <t>15-(1)-(8)　洗浄施設</t>
  </si>
  <si>
    <t>15-(1)-(9)　濃縮施設</t>
  </si>
  <si>
    <t>16-(1)-(1)　反応施設</t>
  </si>
  <si>
    <t>16-(1)-(2)　濃縮施設</t>
  </si>
  <si>
    <t>16-(1)-(3)　焼成炉</t>
  </si>
  <si>
    <t>16-(1)-(4)　溶解炉</t>
  </si>
  <si>
    <t>16-(1)-(5)　焙焼炉</t>
  </si>
  <si>
    <t>16-(1)-(6)　破砕施設</t>
  </si>
  <si>
    <t>16-(1)-(7)　分離施設</t>
  </si>
  <si>
    <t>17-(1)-(1)　溶解炉</t>
  </si>
  <si>
    <t>17-(1)-(2)　反応施設</t>
  </si>
  <si>
    <t>17-(1)-(3)　焼成炉</t>
  </si>
  <si>
    <t>17-(1)-(4)　洗浄施設</t>
  </si>
  <si>
    <t>17-(1)-(5)　分離施設</t>
  </si>
  <si>
    <t>17-(1)-(6)　湿式分別施設</t>
  </si>
  <si>
    <t>18-(1)-(1)　焙焼炉</t>
  </si>
  <si>
    <t>18-(1)-(2)　反応施設</t>
  </si>
  <si>
    <t>18-(1)-(3)　亜硫酸ガス冷却洗浄施設</t>
  </si>
  <si>
    <t>18-(1)-(4)　塩化水素吸収施設</t>
  </si>
  <si>
    <t>18-(1)-(5)　分離施設</t>
  </si>
  <si>
    <t>18-(1)-(6)　電解施設</t>
  </si>
  <si>
    <t>19-(1)-( 1)　焙焼炉</t>
  </si>
  <si>
    <t>19-(1)-( 2)　煆焼炉</t>
  </si>
  <si>
    <t>19-(1)-( 3)　直火炉</t>
  </si>
  <si>
    <t>19-(1)-( 4)　反応施設</t>
  </si>
  <si>
    <t>19-(1)-( 5)　塩化水素吸収施設</t>
  </si>
  <si>
    <t>19-(1)-( 6)　蒸留施設</t>
  </si>
  <si>
    <t>19-(1)-( 7)　抽出施設</t>
  </si>
  <si>
    <t>19-(1)-( 8)　分離施設</t>
  </si>
  <si>
    <t>19-(1)-( 9)　混合施設</t>
  </si>
  <si>
    <t>19-(1)-(10)　濃縮施設</t>
  </si>
  <si>
    <t>19-(1)-(11)　電解施設</t>
  </si>
  <si>
    <t>19-(1)-(12)　分別施設</t>
  </si>
  <si>
    <t>19-(1)-(13)　洗浄施設</t>
  </si>
  <si>
    <t>19-(1)-(14)　破砕施設</t>
  </si>
  <si>
    <t>19-(1)-(15)　磨砕施設</t>
  </si>
  <si>
    <t>20-(1)-(1)　コークス炉</t>
  </si>
  <si>
    <t>20-(1)-(2)　ガス冷却洗浄施設</t>
  </si>
  <si>
    <t>20-(1)-(3)　分離施設</t>
  </si>
  <si>
    <t>21-(1)-(1)　はり合せ成形施設</t>
  </si>
  <si>
    <t>21-(1)-(2)　混練施設</t>
  </si>
  <si>
    <t>21-(1)-(3)　加硫施設</t>
  </si>
  <si>
    <t>21-(1)-(4)　洗浄施設</t>
  </si>
  <si>
    <t>21-(1)-(5)　ラテックス処理施設</t>
  </si>
  <si>
    <t>22-(1)-(1)　溶鉱炉</t>
  </si>
  <si>
    <t>22-(1)-(2)　転炉</t>
  </si>
  <si>
    <t>22-(1)-(3)　平炉</t>
  </si>
  <si>
    <t>22-(1)-(4)　焼結炉</t>
  </si>
  <si>
    <t>22-(1)-(5)　金属溶解炉</t>
  </si>
  <si>
    <t>22-(1)-(6)　金属加熱炉</t>
  </si>
  <si>
    <t>22-(1)-(7)　焙焼炉</t>
  </si>
  <si>
    <t>22-(1)-(8)　製鋼用電気炉</t>
  </si>
  <si>
    <t>22-(1)-(9)　圧延施設</t>
  </si>
  <si>
    <t>23-(1)-( 1)　金属溶解炉</t>
  </si>
  <si>
    <t>23-(1)-( 2)　金属加熱炉</t>
  </si>
  <si>
    <t>23-(1)-( 3)　煆焼炉</t>
  </si>
  <si>
    <t>23-(1)-( 4)　反応炉</t>
  </si>
  <si>
    <t>23-(1)-( 5)　直火炉</t>
  </si>
  <si>
    <t>23-(1)-( 6)　焼結炉</t>
  </si>
  <si>
    <t>23-(1)-( 7)　ろ過施設</t>
  </si>
  <si>
    <t>23-(1)-( 8)　還元施設</t>
  </si>
  <si>
    <t>23-(1)-( 9)　電解施設</t>
  </si>
  <si>
    <t>23-(1)-(10)　水銀精製施設</t>
  </si>
  <si>
    <t>23-(1)-(11)　圧延施設</t>
  </si>
  <si>
    <t>23-(1)-(12)　二酸化珪素蒸着成長施設</t>
  </si>
  <si>
    <t>24-(1)-( 1)　金属溶解炉</t>
  </si>
  <si>
    <t>24-(1)-( 2)　熱処理施設</t>
  </si>
  <si>
    <t>24-(1)-( 3)　鍛造施設</t>
  </si>
  <si>
    <t>24-(1)-( 4)　動力プレス機</t>
  </si>
  <si>
    <t>24-(1)-( 5)　せん断機</t>
  </si>
  <si>
    <t>24-(1)-( 6)　ロール式ベンディングマシン</t>
  </si>
  <si>
    <t>24-(1)-( 7)　ワイヤーフォーミングマシン</t>
  </si>
  <si>
    <t>24-(1)-( 8)　鋳型造型施設</t>
  </si>
  <si>
    <t>24-(1)-( 9)　型ばらし施設</t>
  </si>
  <si>
    <t>24-(1)-(10)　タンブラー</t>
  </si>
  <si>
    <t>24-(1)-(11)　ブラスト</t>
  </si>
  <si>
    <t>25-(1)-( 1)　金属溶解炉</t>
  </si>
  <si>
    <t>25-(1)-( 2)　熱処理施設</t>
  </si>
  <si>
    <t>25-(1)-( 3)　鍛造施設</t>
  </si>
  <si>
    <t>25-(1)-( 4)　化成施設</t>
  </si>
  <si>
    <t>25-(1)-( 5)　水銀精製施設</t>
  </si>
  <si>
    <t>25-(1)-( 6)　動力プレス機</t>
  </si>
  <si>
    <t>25-(1)-( 7)　せん断機</t>
  </si>
  <si>
    <t>25-(1)-( 8)　ロール式ベンディングマシン</t>
  </si>
  <si>
    <t>25-(1)-( 9)　ワイヤーフォーミングマシン</t>
  </si>
  <si>
    <t>25-(1)-(10)　鋳型造型施設</t>
  </si>
  <si>
    <t>25-(1)-(11)　型ばらし施設</t>
  </si>
  <si>
    <t>25-(1)-(12)　タンブラー</t>
  </si>
  <si>
    <t>25-(1)-(13)　ブラスト</t>
  </si>
  <si>
    <t>25-(1)-(14)　化学気相成長施設</t>
  </si>
  <si>
    <t>26-(1)-( 1)　金属溶解炉</t>
  </si>
  <si>
    <t>26-(1)-( 2)　船舶製造施設</t>
  </si>
  <si>
    <t>26-(1)-( 3)　熱処理施設</t>
  </si>
  <si>
    <t>26-(1)-( 4)　鍛造施設</t>
  </si>
  <si>
    <t>26-(1)-( 5)　動力プレス機</t>
  </si>
  <si>
    <t>26-(1)-( 6)　せん断機</t>
  </si>
  <si>
    <t>26-(1)-( 7)　ロール式ベンディングマシン</t>
  </si>
  <si>
    <t>26-(1)-( 8)　ワイヤーフォーミングマシン</t>
  </si>
  <si>
    <t>26-(1)-( 9)　 鋳型造型施設</t>
  </si>
  <si>
    <t>26-(1)-(10)　型ばらし施設</t>
  </si>
  <si>
    <t>26-(1)-(11)　タンブラー</t>
  </si>
  <si>
    <t>26-(1)-(12)　ブラスト</t>
  </si>
  <si>
    <t>27-(1)-( 1)　金属溶解炉</t>
  </si>
  <si>
    <t>27-(1)-( 2)　熱処理施設</t>
  </si>
  <si>
    <t>27-(1)-( 3)　鍛造施設</t>
  </si>
  <si>
    <t>27-(1)-( 4)　水銀精製施設</t>
  </si>
  <si>
    <t>27-(1)-( 5)　動力プレス機</t>
  </si>
  <si>
    <t>27-(1)-( 6)　せん断機</t>
  </si>
  <si>
    <t>27-(1)-( 7)　ロール式ベンディングマシン</t>
  </si>
  <si>
    <t>27-(1)-( 8)　鋳型造型施設</t>
  </si>
  <si>
    <t>27-(1)-( 9)　型ばらし施設</t>
  </si>
  <si>
    <t>27-(1)-(10)　タンブラー</t>
  </si>
  <si>
    <t>27-(1)-(11)　ブラスト</t>
  </si>
  <si>
    <t>28-(1)-( 1)　金属溶解炉</t>
  </si>
  <si>
    <t>28-(1)-( 2)　熱処理施設</t>
  </si>
  <si>
    <t>28-(1)-( 3)　鍛造施設</t>
  </si>
  <si>
    <t>28-(1)-( 4)　動力プレス機</t>
  </si>
  <si>
    <t>28-(1)-( 5)　せん断機</t>
  </si>
  <si>
    <t>28-(1)-( 6)　ロール式ベンディングマシン</t>
  </si>
  <si>
    <t>28-(1)-( 7)　ワイヤーフォーミングマシン</t>
  </si>
  <si>
    <t>28-(1)-( 8)　鋳型造型施設</t>
  </si>
  <si>
    <t>28-(1)-( 9)　型ばらし施設</t>
  </si>
  <si>
    <t>28-(1)-(10)　タンブラー</t>
  </si>
  <si>
    <t>28-(1)-(11)　ブラスト</t>
  </si>
  <si>
    <t>29-(1)-(1)　焼成炉</t>
  </si>
  <si>
    <t>29-(1)-(2)　アスファルトプラント</t>
  </si>
  <si>
    <t>29-(1)-(3)　コンベア施設</t>
  </si>
  <si>
    <t>29-(1)-(4)　破砕施設</t>
  </si>
  <si>
    <t>29-(1)-(5)　磨砕施設</t>
  </si>
  <si>
    <t>29-(1)-(6)　分別施設</t>
  </si>
  <si>
    <t>29-(1)-(7)　石材切断施設</t>
  </si>
  <si>
    <t>30-(1)-(1)　焼成炉</t>
  </si>
  <si>
    <t>30-(1)-(2)　コンベア施設</t>
  </si>
  <si>
    <t>30-(1)-(3)　破砕施設</t>
  </si>
  <si>
    <t>30-(1)-(4)　磨砕施設</t>
  </si>
  <si>
    <t>30-(1)-(5)　コンクリートプラント</t>
  </si>
  <si>
    <t>30-(1)-(6)　成形施設</t>
  </si>
  <si>
    <t>30-(1)-(7)　抄造施設</t>
  </si>
  <si>
    <t>30-(1)-(8)　水養生施設</t>
  </si>
  <si>
    <t>31-(1)-(1)　溶融炉</t>
  </si>
  <si>
    <t>31-(1)-(2)　保温炉</t>
  </si>
  <si>
    <t>31-(1)-(3)　洗浄施設</t>
  </si>
  <si>
    <t>31-(1)-(4)　処理施設</t>
  </si>
  <si>
    <t>31-(1)-(5)　樹脂吹き付け塗布施設</t>
  </si>
  <si>
    <t>31-(1)-(6)　破砕施設</t>
  </si>
  <si>
    <t>31-(1)-(7)　磨砕施設</t>
  </si>
  <si>
    <t>31-(1)-(8)　二酸化珪素蒸着成長施設</t>
  </si>
  <si>
    <t>32-(1)-(1)　焼成炉</t>
  </si>
  <si>
    <t>32-(1)-(2)　処理施設</t>
  </si>
  <si>
    <t>32-(1)-(3)　破砕施設</t>
  </si>
  <si>
    <t>32-(1)-(4)　磨砕施設</t>
  </si>
  <si>
    <t>32-(1)-(5)　湿式分別施設</t>
  </si>
  <si>
    <t>32-(1)-(6)　脱水施設</t>
  </si>
  <si>
    <t>32-(1)-(7)　成形施設</t>
  </si>
  <si>
    <t>33-(1)-(1)　焼成炉</t>
  </si>
  <si>
    <t>33-(1)-(2)　破砕施設</t>
  </si>
  <si>
    <t>33-(1)-(3)　分別施設</t>
  </si>
  <si>
    <t>33-(1)-(4)　混練施設</t>
  </si>
  <si>
    <t>33-(1)-(5)　成形施設</t>
  </si>
  <si>
    <t>33-(1)-(6)　仕上げ加工施設</t>
  </si>
  <si>
    <t>33-(1)-(7)　冷却施設</t>
  </si>
  <si>
    <t>34-(1)-(1)　焼成炉</t>
  </si>
  <si>
    <t>34-(1)-(2)　破砕施設</t>
  </si>
  <si>
    <t>34-(1)-(3)　磨砕施設</t>
  </si>
  <si>
    <t>34-(1)-(4)　分別施設</t>
  </si>
  <si>
    <t>34-(1)-(5)　成形施設</t>
  </si>
  <si>
    <t>34-(1)-(6)　脱水施設</t>
  </si>
  <si>
    <t>34-(1)-(7)　混合施設</t>
  </si>
  <si>
    <t>34-(1)-(8)　処理施設</t>
  </si>
  <si>
    <t>35-(1)-( 1)　原料貯蔵施設</t>
  </si>
  <si>
    <t>35-(1)-( 2)　原料処理施設</t>
  </si>
  <si>
    <t>35-(1)-( 3)　洗浄施設</t>
  </si>
  <si>
    <t>35-(1)-( 4)　湯煮施設</t>
  </si>
  <si>
    <t>35-(1)-( 5)　圧搾施設</t>
  </si>
  <si>
    <t>35-(1)-( 6)　濃縮施設</t>
  </si>
  <si>
    <t>35-(1)-( 7)　破砕施設</t>
  </si>
  <si>
    <t>35-(1)-( 8)　混合施設</t>
  </si>
  <si>
    <t>35-(1)-( 9)　発酵施設</t>
  </si>
  <si>
    <t>35-(1)-(10)　乾燥施設</t>
  </si>
  <si>
    <t>36-(1)-( 1)　製綿機</t>
  </si>
  <si>
    <t>36-(1)-( 2)　打綿機</t>
  </si>
  <si>
    <t>36-(1)-( 3)　動力撚糸機</t>
  </si>
  <si>
    <t>36-(1)-( 4)　動力織機</t>
  </si>
  <si>
    <t>36-(1)-( 5)　動力編み機</t>
  </si>
  <si>
    <t>36-(1)-( 6)　原料処理施設</t>
  </si>
  <si>
    <t>36-(1)-( 7)　精練施設</t>
  </si>
  <si>
    <t>36-(1)-( 8)　シルケット機</t>
  </si>
  <si>
    <t>36-(1)-( 9)　漂白施設</t>
  </si>
  <si>
    <t>36-(1)-(10)　薬液浸透施設</t>
  </si>
  <si>
    <t>36-(1)-(11)　洗浄施設</t>
  </si>
  <si>
    <t>36-(1)-(12)　副蚕処理施設</t>
  </si>
  <si>
    <t>36-(1)-(13)　染色施設</t>
  </si>
  <si>
    <t>36-(1)-(14)　まゆ湯煮施設</t>
  </si>
  <si>
    <t>37-(1)-(1)　水づけ軟化施設</t>
  </si>
  <si>
    <t>37-(1)-(2)　洗浄施設</t>
  </si>
  <si>
    <t>37-(1)-(3)　石灰づけ施設</t>
  </si>
  <si>
    <t>37-(1)-(4)　なめし施設</t>
  </si>
  <si>
    <t>37-(1)-(5)　染色施設</t>
  </si>
  <si>
    <t>38-(1)-( 1)　バーカー</t>
  </si>
  <si>
    <t>38-(1)-( 2)　チッパー</t>
  </si>
  <si>
    <t>38-(1)-( 3)　現像施設</t>
  </si>
  <si>
    <t>38-(1)-( 4)　はり合せ施設</t>
  </si>
  <si>
    <t>38-(1)-( 5)　砕木施設</t>
  </si>
  <si>
    <t>38-(1)-( 6)　湯煮施設</t>
  </si>
  <si>
    <t>38-(1)-( 7)　パネル打ち抜き用プレス機</t>
  </si>
  <si>
    <t>38-(1)-( 8)　動力のこぎり盤</t>
  </si>
  <si>
    <t>38-(1)-( 9)　動力かんな盤</t>
  </si>
  <si>
    <t>38-(1)-(10)　薬液浸透施設</t>
  </si>
  <si>
    <t>39-(1)-( 1)　原料処理施設</t>
  </si>
  <si>
    <t>39-(1)-( 2)　バーカー</t>
  </si>
  <si>
    <t>39-(1)-( 3)　蒸解施設</t>
  </si>
  <si>
    <t>39-(1)-( 4)　蒸解廃液濃縮施設</t>
  </si>
  <si>
    <t>39-(1)-( 5)　洗浄施設</t>
  </si>
  <si>
    <t>39-(1)-( 6)　漂白施設</t>
  </si>
  <si>
    <t>39-(1)-( 7)　動力のこぎり盤</t>
  </si>
  <si>
    <t>39-(1)-( 8)　砕木施設</t>
  </si>
  <si>
    <t>39-(1)-( 9)　チッパー</t>
  </si>
  <si>
    <t>39-(1)-(10)　抄紙施設</t>
  </si>
  <si>
    <t>39-(1)-(11)　セロファン製膜施設</t>
  </si>
  <si>
    <t>39-(1)-(12)　湿式繊維板成型施設</t>
  </si>
  <si>
    <t>39-(1)-(13)　コルゲートマシン</t>
  </si>
  <si>
    <t>39-(1)-(14)　はり合せ施設</t>
  </si>
  <si>
    <t>40-(1)-(1)　直火炉</t>
  </si>
  <si>
    <t>40-(1)-(2)　動力のこぎり盤</t>
  </si>
  <si>
    <t>40-(1)-(3)　原料処理施設</t>
  </si>
  <si>
    <t>40-(1)-(4)　洗浄施設</t>
  </si>
  <si>
    <t>40-(1)-(5)　湯煮施設</t>
  </si>
  <si>
    <t>40-(1)-(6)　発酵施設</t>
  </si>
  <si>
    <t>40-(1)-(7)　分離施設</t>
  </si>
  <si>
    <t>41-(1)-(1)　直火炉</t>
  </si>
  <si>
    <t>41-(1)-(2)　原料処理施設</t>
  </si>
  <si>
    <t>41-(1)-(3)　洗浄施設</t>
  </si>
  <si>
    <t>41-(1)-(4)　湯煮施設</t>
  </si>
  <si>
    <t>41-(1)-(5)　圧搾施設</t>
  </si>
  <si>
    <t>42-(1)-(1)　直火炉</t>
  </si>
  <si>
    <t>42-(1)-(2)　原料処理施設</t>
  </si>
  <si>
    <t>42-(1)-(3)　洗浄施設</t>
  </si>
  <si>
    <t>42-(1)-(4)　湯煮施設</t>
  </si>
  <si>
    <t>42-(1)-(5)　濃縮施設</t>
  </si>
  <si>
    <t>42-(1)-(6)　精製施設</t>
  </si>
  <si>
    <t>42-(1)-(7)　抽出施設</t>
  </si>
  <si>
    <t>42-(1)-(8)　ろ過施設</t>
  </si>
  <si>
    <t>42-(1)-(9)　混合施設</t>
  </si>
  <si>
    <t>43-(1)-(1)　原料処理施設</t>
  </si>
  <si>
    <t>43-(1)-(2)　洗浄施設</t>
  </si>
  <si>
    <t>43-(1)-(3)　分離施設</t>
  </si>
  <si>
    <t>43-(1)-(4)　精製施設</t>
  </si>
  <si>
    <t>44-(1)-(1)　直火炉</t>
  </si>
  <si>
    <t>44-(1)-(2)　洗浄施設</t>
  </si>
  <si>
    <t>44-(1)-(3)　混合施設</t>
  </si>
  <si>
    <t>45-(1)-(1)　原料処理施設</t>
  </si>
  <si>
    <t>45-(1)-(2)　洗浄施設</t>
  </si>
  <si>
    <t>45-(1)-(3)　湯煮施設</t>
  </si>
  <si>
    <t>45-(1)-(4)　搾汁施設</t>
  </si>
  <si>
    <t>45-(1)-(5)　ろ過施設</t>
  </si>
  <si>
    <t>45-(1)-(6)　発酵施設</t>
  </si>
  <si>
    <t>45-(1)-(7)　蒸留施設</t>
  </si>
  <si>
    <t>46-(1)-(1)　焙せん施設</t>
  </si>
  <si>
    <t>46-(1)-(2)　抽出施設</t>
  </si>
  <si>
    <t>46-(1)-(3)　湯煮施設</t>
  </si>
  <si>
    <t>46-(1)-(4)　原料処理施設</t>
  </si>
  <si>
    <t>46-(1)-(5)　洗浄施設</t>
  </si>
  <si>
    <t>46-(1)-(6)　圧搾施設</t>
  </si>
  <si>
    <t>46-(1)-(7)　分離施設</t>
  </si>
  <si>
    <t>46-(1)-(8)　精製施設</t>
  </si>
  <si>
    <t>47-(1)-(1)　精米機</t>
  </si>
  <si>
    <t>47-(1)-(2)　精麦機</t>
  </si>
  <si>
    <t>47-(1)-(3)　製粉機</t>
  </si>
  <si>
    <t>47-(1)-(4)　洗浄施設</t>
  </si>
  <si>
    <t>48-(1)-( 1)　直火炉</t>
  </si>
  <si>
    <t>48-(1)-( 2)　焙せん施設</t>
  </si>
  <si>
    <t>48-(1)-( 3)　原料処理施設</t>
  </si>
  <si>
    <t>48-(1)-( 4)　洗浄施設</t>
  </si>
  <si>
    <t>48-(1)-( 5)　湯煮施設</t>
  </si>
  <si>
    <t>48-(1)-( 6)　発酵施設</t>
  </si>
  <si>
    <t>48-(1)-( 7)　抽出施設</t>
  </si>
  <si>
    <t>48-(1)-( 8)　分離施設</t>
  </si>
  <si>
    <t>48-(1)-( 9)　精製施設</t>
  </si>
  <si>
    <t>48-(1)-(10)　調理施設</t>
  </si>
  <si>
    <t>48-(1)-(11)　渋だめ</t>
  </si>
  <si>
    <t>48-(1)-(12)　磨砕施設</t>
  </si>
  <si>
    <t>49-(1)-(1)　ガスタービン</t>
  </si>
  <si>
    <t>49-(1)-(2)　ディーゼルエンジン</t>
  </si>
  <si>
    <t>49-(1)-(3)　ガスエンジン</t>
  </si>
  <si>
    <t>50-(1)-(1)　ガス発生炉</t>
  </si>
  <si>
    <t>50-(1)-(2)　加熱炉</t>
  </si>
  <si>
    <t>50-(1)-(3)　コークス炉</t>
  </si>
  <si>
    <t>50-(1)-(4)　分離施設</t>
  </si>
  <si>
    <t>50-(1)-(5)　ガス冷却洗浄施設</t>
  </si>
  <si>
    <t>51-(1)-( 1)　金属回収焼却炉</t>
  </si>
  <si>
    <t>51-(1)-( 2)　金属溶解炉</t>
  </si>
  <si>
    <t>51-(1)-( 3)　容器洗浄施設</t>
  </si>
  <si>
    <t>51-(1)-( 4)　白土処理施設</t>
  </si>
  <si>
    <t>51-(1)-( 5)　蒸留施設</t>
  </si>
  <si>
    <t>51-(1)-( 6)　動力プレス機</t>
  </si>
  <si>
    <t>51-(1)-( 7)　せん断機</t>
  </si>
  <si>
    <t>51-(1)-( 8)　破砕施設</t>
  </si>
  <si>
    <t>51-(1)-( 9)　磨砕施設</t>
  </si>
  <si>
    <t>51-(1)-(10)　動力のこぎり盤</t>
  </si>
  <si>
    <t>51-(1)-(11)　金属回収溶解槽</t>
  </si>
  <si>
    <t>51-(1)-(12)　分別施設</t>
  </si>
  <si>
    <t>51-(1)-(13)　溶融施設</t>
  </si>
  <si>
    <t>51-(1)-(14)　乾留施設</t>
  </si>
  <si>
    <t>51-(1)-(17)　中和施設</t>
  </si>
  <si>
    <t>51-(1)-(18)　分離施設</t>
  </si>
  <si>
    <t>51-(1)-(19)　固化施設</t>
  </si>
  <si>
    <t>51-(1)-(20)　コンベア施設</t>
  </si>
  <si>
    <t>51-(1)-(21)　ディーゼルエンジン</t>
  </si>
  <si>
    <t>51-(1)-(22)　ガスエンジン</t>
  </si>
  <si>
    <t>51-(1)-(23)　ガソリンエンジン</t>
  </si>
  <si>
    <t>51-(1)-(24)　乾燥施設</t>
  </si>
  <si>
    <t>51-(1)-(25)　圧縮成形施設</t>
  </si>
  <si>
    <t>51-(1)-(26)　発酵施設</t>
  </si>
  <si>
    <t>51-(1)-(27)　メタン発酵施設</t>
  </si>
  <si>
    <t>51-(2)-( 1)　金属回収焼却炉</t>
  </si>
  <si>
    <t>51-(2)-( 2)　金属溶解炉</t>
  </si>
  <si>
    <t>51-(2)-( 3)　容器洗浄施設</t>
  </si>
  <si>
    <t>51-(2)-( 4)　白土処理施設</t>
  </si>
  <si>
    <t>51-(2)-( 5)　蒸留施設</t>
  </si>
  <si>
    <t>51-(2)-( 6)　動力プレス機</t>
  </si>
  <si>
    <t>51-(2)-( 7)　せん断機</t>
  </si>
  <si>
    <t>51-(2)-( 8)　破砕施設</t>
  </si>
  <si>
    <t>51-(2)-( 9)　磨砕施設</t>
  </si>
  <si>
    <t>51-(2)-(10)　動力のこぎり盤</t>
  </si>
  <si>
    <t>51-(2)-(11)　金属回収溶解槽</t>
  </si>
  <si>
    <t>51-(2)-(12)　分別施設</t>
  </si>
  <si>
    <t>51-(2)-(13)　溶融施設</t>
  </si>
  <si>
    <t>51-(2)-(14)　乾留施設</t>
  </si>
  <si>
    <t>51-(2)-(15)　廃棄物焼却炉</t>
  </si>
  <si>
    <t>51-(2)-(16)　し尿処理施設</t>
  </si>
  <si>
    <t>51-(2)-(20)　コンベア施設</t>
  </si>
  <si>
    <t>51-(2)-(21)　ディーゼルエンジン</t>
  </si>
  <si>
    <t>51-(2)-(22)　ガスエンジン</t>
  </si>
  <si>
    <t>51-(2)-(23)　ガソリンエンジン</t>
  </si>
  <si>
    <t>51-(2)-(24)　乾燥施設</t>
  </si>
  <si>
    <t>51-(2)-(25)　圧縮成形施設</t>
  </si>
  <si>
    <t>51-(2)-(26)　発酵施設</t>
  </si>
  <si>
    <t>51-(2)-(27)　メタン発酵施設</t>
  </si>
  <si>
    <t>51-(3)-(17)　中和施設</t>
  </si>
  <si>
    <t>51-(3)-(18)　分離施設</t>
  </si>
  <si>
    <t>51-(3)-(19)　固化施設</t>
  </si>
  <si>
    <t>51の2-(1)-(1)　浄化等処理施設</t>
  </si>
  <si>
    <t>51の2-(1)-(2)　セメント製造施設</t>
  </si>
  <si>
    <t>51の2-(1)-(3)　分別等処理施設</t>
  </si>
  <si>
    <t>52-(1)-(1)　終末処理場</t>
  </si>
  <si>
    <t>53-(1)-(1)　処理施設</t>
  </si>
  <si>
    <t>54-(1)-(1)　廃ガス燃焼施設</t>
  </si>
  <si>
    <t>54-(1)-(2)　フロン分解処理施設</t>
  </si>
  <si>
    <t>55-(1)-(1)　熱処理施設</t>
  </si>
  <si>
    <t>55-(1)-(2)　鍛造施設</t>
  </si>
  <si>
    <t>55-(1)-(3)　動力プレス機</t>
  </si>
  <si>
    <t>55-(1)-(4)　せん断機</t>
  </si>
  <si>
    <t>55-(1)-(5)　ロール式ベンディングマシン</t>
  </si>
  <si>
    <t>55-(1)-(6)　動力のこぎり盤</t>
  </si>
  <si>
    <t>55-(1)-(7)　動力かんな盤</t>
  </si>
  <si>
    <t>55-(1)-(8)　コンテナー洗浄施設</t>
  </si>
  <si>
    <t>55-(1)-(9)　自動式車両洗浄施設</t>
  </si>
  <si>
    <t>56-(1)-(1)　ドライクリーニング施設</t>
  </si>
  <si>
    <t>56-(1)-(2)　水洗式クリーニング施設</t>
  </si>
  <si>
    <t>57-(1)-(1)　解体施設</t>
  </si>
  <si>
    <t>58-(1)-(1)　自動式フィルム現像洗浄施設</t>
  </si>
  <si>
    <t>58-(1)-(2)　ガス現像式ジアゾ複写機</t>
  </si>
  <si>
    <t>59-(1)-(1)　洗浄施設</t>
  </si>
  <si>
    <t>59-(1)-(2)　熱処理施設</t>
  </si>
  <si>
    <t>60-(1)-(1)　動力印刷機</t>
  </si>
  <si>
    <t>60-(1)-(2)　製版用現像洗浄施設</t>
  </si>
  <si>
    <t>61-(1)-(1)　ボイラー</t>
  </si>
  <si>
    <t>61-(1)-(2)　冷暖房施設</t>
  </si>
  <si>
    <t>62-(1)-(1)　塗装施設</t>
  </si>
  <si>
    <t>62-(1)-(2)　焼付け炉</t>
  </si>
  <si>
    <t>63-(1)-(1)　乾燥炉</t>
  </si>
  <si>
    <t>64-(1)-(1)　表面処理施設</t>
  </si>
  <si>
    <t>64-(1)-(2)　脱脂洗浄施設</t>
  </si>
  <si>
    <t>64-(1)-(3)　めっき施設</t>
  </si>
  <si>
    <t>65-(1)-(1)　ラミネーター機</t>
  </si>
  <si>
    <t>65-(1)-(2)　製膜施設</t>
  </si>
  <si>
    <t>65-(1)-(3)　自動式塗布施設</t>
  </si>
  <si>
    <t>66-(1)-(1)　コンベア施設</t>
  </si>
  <si>
    <t>66-(1)-(2)　破砕施設</t>
  </si>
  <si>
    <t>66-(1)-(3)　磨砕施設</t>
  </si>
  <si>
    <t>66-(1)-(4)　分別施設</t>
  </si>
  <si>
    <t>66-(1)-(5)　ディーゼルエンジン</t>
  </si>
  <si>
    <t>66-(1)-(6)　ガスエンジン</t>
  </si>
  <si>
    <t>66-(1)-(7)　ガソリンエンジン</t>
  </si>
  <si>
    <t>67-(1)-(1)　バフ研磨施設</t>
  </si>
  <si>
    <t>67-(1)-(2)　電解式研磨施設</t>
  </si>
  <si>
    <t>67-(1)-(3)　湿式研磨施設</t>
  </si>
  <si>
    <t>67-(1)-(4)　ブラスト</t>
  </si>
  <si>
    <t>67-(1)-(5)　タンブラー</t>
  </si>
  <si>
    <t>68-(1)-(1)　貯蔵施設</t>
  </si>
  <si>
    <t>68-(1)-(2)　出荷施設</t>
  </si>
  <si>
    <t>68-(1)-(3)　給油施設</t>
  </si>
  <si>
    <t>69-(1)-(1)　混合施設</t>
  </si>
  <si>
    <t>69-(2)-(2)　鋳型造型施設</t>
  </si>
  <si>
    <t>69-(3)-(3)　洗浄施設</t>
  </si>
  <si>
    <t>69-(4)-(4)　くん蒸施設</t>
  </si>
  <si>
    <t>第３号様式（第８条第３号）</t>
    <phoneticPr fontId="2"/>
  </si>
  <si>
    <t>公 害 防 止 方 法 概 要 書</t>
    <rPh sb="0" eb="1">
      <t>コウ</t>
    </rPh>
    <rPh sb="2" eb="3">
      <t>ガイ</t>
    </rPh>
    <rPh sb="4" eb="5">
      <t>ボウ</t>
    </rPh>
    <rPh sb="6" eb="7">
      <t>トメ</t>
    </rPh>
    <rPh sb="8" eb="9">
      <t>カタ</t>
    </rPh>
    <rPh sb="10" eb="11">
      <t>ホウ</t>
    </rPh>
    <rPh sb="12" eb="13">
      <t>ガイ</t>
    </rPh>
    <rPh sb="14" eb="15">
      <t>ヨウ</t>
    </rPh>
    <rPh sb="16" eb="17">
      <t>ショ</t>
    </rPh>
    <phoneticPr fontId="2"/>
  </si>
  <si>
    <t>公害発生源の指定施設等</t>
    <rPh sb="0" eb="2">
      <t>コウガイ</t>
    </rPh>
    <rPh sb="2" eb="5">
      <t>ハッセイゲン</t>
    </rPh>
    <rPh sb="6" eb="8">
      <t>シテイ</t>
    </rPh>
    <rPh sb="8" eb="10">
      <t>シセツ</t>
    </rPh>
    <rPh sb="10" eb="11">
      <t>トウ</t>
    </rPh>
    <phoneticPr fontId="2"/>
  </si>
  <si>
    <t>←事業所で任意につける施設管理番号等</t>
    <rPh sb="1" eb="4">
      <t>ジギョウショ</t>
    </rPh>
    <rPh sb="5" eb="7">
      <t>ニンイ</t>
    </rPh>
    <rPh sb="11" eb="13">
      <t>シセツ</t>
    </rPh>
    <rPh sb="13" eb="15">
      <t>カンリ</t>
    </rPh>
    <rPh sb="15" eb="17">
      <t>バンゴウ</t>
    </rPh>
    <rPh sb="17" eb="18">
      <t>ナド</t>
    </rPh>
    <phoneticPr fontId="2"/>
  </si>
  <si>
    <t>構造</t>
    <rPh sb="0" eb="2">
      <t>コウゾウ</t>
    </rPh>
    <phoneticPr fontId="2"/>
  </si>
  <si>
    <t>配置</t>
    <rPh sb="0" eb="2">
      <t>ハイチ</t>
    </rPh>
    <phoneticPr fontId="2"/>
  </si>
  <si>
    <t>←施設の裾切り(kW以上、L/h以上、kVA以上に限る等)が定められている場合は、施設の規模(kW等）を、裾切りがない施設の場合は大きさ(縦×横×高さ)を記入する。</t>
    <rPh sb="1" eb="3">
      <t>シセツ</t>
    </rPh>
    <rPh sb="4" eb="5">
      <t>スソ</t>
    </rPh>
    <rPh sb="5" eb="6">
      <t>ギ</t>
    </rPh>
    <rPh sb="10" eb="12">
      <t>イジョウ</t>
    </rPh>
    <rPh sb="16" eb="18">
      <t>イジョウ</t>
    </rPh>
    <rPh sb="22" eb="24">
      <t>イジョウ</t>
    </rPh>
    <rPh sb="25" eb="26">
      <t>カギ</t>
    </rPh>
    <rPh sb="27" eb="28">
      <t>トウ</t>
    </rPh>
    <rPh sb="30" eb="31">
      <t>サダ</t>
    </rPh>
    <rPh sb="37" eb="39">
      <t>バアイ</t>
    </rPh>
    <rPh sb="41" eb="43">
      <t>シセツ</t>
    </rPh>
    <rPh sb="44" eb="46">
      <t>キボ</t>
    </rPh>
    <rPh sb="49" eb="50">
      <t>トウ</t>
    </rPh>
    <rPh sb="53" eb="55">
      <t>スソギ</t>
    </rPh>
    <rPh sb="59" eb="61">
      <t>シセツ</t>
    </rPh>
    <rPh sb="62" eb="64">
      <t>バアイ</t>
    </rPh>
    <rPh sb="65" eb="66">
      <t>オオ</t>
    </rPh>
    <rPh sb="69" eb="70">
      <t>タテ</t>
    </rPh>
    <rPh sb="71" eb="72">
      <t>ヨコ</t>
    </rPh>
    <rPh sb="73" eb="74">
      <t>タカ</t>
    </rPh>
    <rPh sb="77" eb="79">
      <t>キニュウ</t>
    </rPh>
    <phoneticPr fontId="2"/>
  </si>
  <si>
    <t>←施設の外観がわかる資料（メーカーカタログや納品書の図面）の資料番号、施設の設置場所を示す配置図の図面番号等を記入</t>
    <phoneticPr fontId="2"/>
  </si>
  <si>
    <t>　 様式には「別紙○参照」「資料○参照」等と記載して、
　 使用材料等を追加の資料で説明する方法でも構いません。</t>
    <rPh sb="2" eb="4">
      <t>ヨウシキ</t>
    </rPh>
    <rPh sb="7" eb="9">
      <t>ベッシ</t>
    </rPh>
    <rPh sb="10" eb="12">
      <t>サンショウ</t>
    </rPh>
    <rPh sb="14" eb="16">
      <t>シリョウ</t>
    </rPh>
    <rPh sb="17" eb="19">
      <t>サンショウ</t>
    </rPh>
    <rPh sb="20" eb="21">
      <t>トウ</t>
    </rPh>
    <rPh sb="22" eb="24">
      <t>キサイ</t>
    </rPh>
    <rPh sb="36" eb="38">
      <t>ツイカ</t>
    </rPh>
    <rPh sb="39" eb="41">
      <t>シリョウ</t>
    </rPh>
    <rPh sb="42" eb="44">
      <t>セツメイ</t>
    </rPh>
    <rPh sb="46" eb="48">
      <t>ホウホウ</t>
    </rPh>
    <rPh sb="50" eb="51">
      <t>カマ</t>
    </rPh>
    <phoneticPr fontId="2"/>
  </si>
  <si>
    <t>原材料等品目、用途及び使用量</t>
    <rPh sb="0" eb="3">
      <t>ゲンザイリョウ</t>
    </rPh>
    <rPh sb="3" eb="4">
      <t>トウ</t>
    </rPh>
    <phoneticPr fontId="2"/>
  </si>
  <si>
    <t>その他のもの
（主要なもの
に限る。）</t>
    <phoneticPr fontId="2"/>
  </si>
  <si>
    <t>排煙指定物質、排水指定物質及び炭化水素系特定物質を含有するもの</t>
    <phoneticPr fontId="2"/>
  </si>
  <si>
    <t>含有物質</t>
    <rPh sb="0" eb="4">
      <t>ガンユウブッシツ</t>
    </rPh>
    <phoneticPr fontId="2"/>
  </si>
  <si>
    <t>含有率（%）</t>
    <rPh sb="0" eb="3">
      <t>ガンユウリツ</t>
    </rPh>
    <phoneticPr fontId="2"/>
  </si>
  <si>
    <t>第一工場ボイラー</t>
    <phoneticPr fontId="2"/>
  </si>
  <si>
    <t>No.1</t>
    <phoneticPr fontId="2"/>
  </si>
  <si>
    <t>←事業所で任意につける施設名称</t>
    <rPh sb="1" eb="4">
      <t>ジギョウショ</t>
    </rPh>
    <rPh sb="5" eb="7">
      <t>ニンイ</t>
    </rPh>
    <rPh sb="11" eb="13">
      <t>シセツ</t>
    </rPh>
    <rPh sb="13" eb="15">
      <t>メイショウ</t>
    </rPh>
    <phoneticPr fontId="2"/>
  </si>
  <si>
    <t>資料１参照</t>
    <rPh sb="0" eb="2">
      <t>シリョウ</t>
    </rPh>
    <rPh sb="3" eb="5">
      <t>サンショウ</t>
    </rPh>
    <phoneticPr fontId="2"/>
  </si>
  <si>
    <t>図２参照</t>
    <rPh sb="0" eb="1">
      <t>ズ</t>
    </rPh>
    <rPh sb="2" eb="4">
      <t>サンショウ</t>
    </rPh>
    <phoneticPr fontId="2"/>
  </si>
  <si>
    <t>第２号様式（第８条第２号）</t>
    <phoneticPr fontId="2"/>
  </si>
  <si>
    <t xml:space="preserve">指 定 事 業 所 概 要 書 </t>
    <phoneticPr fontId="2"/>
  </si>
  <si>
    <t>業　　種</t>
    <rPh sb="0" eb="1">
      <t>ギョウ</t>
    </rPh>
    <rPh sb="3" eb="4">
      <t>シュ</t>
    </rPh>
    <phoneticPr fontId="2"/>
  </si>
  <si>
    <t>指定事業所における事業内容</t>
    <rPh sb="0" eb="2">
      <t>シテイ</t>
    </rPh>
    <rPh sb="2" eb="5">
      <t>ジギョウショ</t>
    </rPh>
    <rPh sb="9" eb="11">
      <t>ジギョウ</t>
    </rPh>
    <rPh sb="11" eb="13">
      <t>ナイヨウ</t>
    </rPh>
    <phoneticPr fontId="2"/>
  </si>
  <si>
    <t>指 定 作 業 の 工 程</t>
    <rPh sb="0" eb="1">
      <t>ユビ</t>
    </rPh>
    <rPh sb="2" eb="3">
      <t>サダム</t>
    </rPh>
    <rPh sb="4" eb="5">
      <t>サク</t>
    </rPh>
    <rPh sb="6" eb="7">
      <t>ギョウ</t>
    </rPh>
    <rPh sb="10" eb="11">
      <t>コウ</t>
    </rPh>
    <rPh sb="12" eb="13">
      <t>ホド</t>
    </rPh>
    <phoneticPr fontId="2"/>
  </si>
  <si>
    <t>地　　　域</t>
    <rPh sb="0" eb="1">
      <t>チ</t>
    </rPh>
    <rPh sb="4" eb="5">
      <t>イキ</t>
    </rPh>
    <phoneticPr fontId="2"/>
  </si>
  <si>
    <t>第一種低層住居専用地域</t>
    <phoneticPr fontId="2"/>
  </si>
  <si>
    <t>第一種中高層住居専用地域</t>
    <phoneticPr fontId="2"/>
  </si>
  <si>
    <t>第一種住居地域</t>
    <phoneticPr fontId="2"/>
  </si>
  <si>
    <t>準住居地域</t>
    <phoneticPr fontId="2"/>
  </si>
  <si>
    <t>商業地域</t>
    <phoneticPr fontId="2"/>
  </si>
  <si>
    <t>工業地域</t>
    <phoneticPr fontId="2"/>
  </si>
  <si>
    <t>第二種低層住居専用地域</t>
    <phoneticPr fontId="2"/>
  </si>
  <si>
    <t>第二種中高層住居専用地域</t>
    <phoneticPr fontId="2"/>
  </si>
  <si>
    <t>第二種住居地域</t>
    <phoneticPr fontId="2"/>
  </si>
  <si>
    <t>近隣商業地域</t>
    <phoneticPr fontId="2"/>
  </si>
  <si>
    <t>準工業地域</t>
    <phoneticPr fontId="2"/>
  </si>
  <si>
    <t>工業専用地域</t>
    <phoneticPr fontId="2"/>
  </si>
  <si>
    <t>その他の地域</t>
    <phoneticPr fontId="2"/>
  </si>
  <si>
    <t>規　　　模</t>
    <rPh sb="0" eb="1">
      <t>キ</t>
    </rPh>
    <rPh sb="4" eb="5">
      <t>ボ</t>
    </rPh>
    <phoneticPr fontId="2"/>
  </si>
  <si>
    <t>人</t>
    <rPh sb="0" eb="1">
      <t>ヒト</t>
    </rPh>
    <phoneticPr fontId="2"/>
  </si>
  <si>
    <r>
      <t>m</t>
    </r>
    <r>
      <rPr>
        <vertAlign val="superscript"/>
        <sz val="11"/>
        <color theme="1"/>
        <rFont val="ＭＳ 明朝"/>
        <family val="1"/>
        <charset val="128"/>
      </rPr>
      <t>2</t>
    </r>
    <phoneticPr fontId="2"/>
  </si>
  <si>
    <t>千円</t>
    <rPh sb="0" eb="1">
      <t>セン</t>
    </rPh>
    <rPh sb="1" eb="2">
      <t>エン</t>
    </rPh>
    <phoneticPr fontId="2"/>
  </si>
  <si>
    <t>資 本 金</t>
    <rPh sb="0" eb="1">
      <t>シ</t>
    </rPh>
    <rPh sb="2" eb="3">
      <t>ホン</t>
    </rPh>
    <rPh sb="4" eb="5">
      <t>キン</t>
    </rPh>
    <phoneticPr fontId="2"/>
  </si>
  <si>
    <t>事業所の
従業員数</t>
    <phoneticPr fontId="2"/>
  </si>
  <si>
    <t>敷 地 面 積</t>
    <phoneticPr fontId="2"/>
  </si>
  <si>
    <t>建物の床面積</t>
    <phoneticPr fontId="2"/>
  </si>
  <si>
    <t>敷 地・建 物 の 状 況</t>
    <phoneticPr fontId="2"/>
  </si>
  <si>
    <t>敷 地 の 境 界 線</t>
    <phoneticPr fontId="2"/>
  </si>
  <si>
    <t>周 辺 の 状 況</t>
    <rPh sb="0" eb="1">
      <t>シュウ</t>
    </rPh>
    <rPh sb="2" eb="3">
      <t>ヘン</t>
    </rPh>
    <rPh sb="6" eb="7">
      <t>ジョウ</t>
    </rPh>
    <rPh sb="8" eb="9">
      <t>キョウ</t>
    </rPh>
    <phoneticPr fontId="2"/>
  </si>
  <si>
    <t>敷地内における建物等の配置状況</t>
    <rPh sb="0" eb="2">
      <t>シキチ</t>
    </rPh>
    <rPh sb="2" eb="3">
      <t>ナイ</t>
    </rPh>
    <rPh sb="7" eb="10">
      <t>タテモノナド</t>
    </rPh>
    <rPh sb="11" eb="13">
      <t>ハイチ</t>
    </rPh>
    <rPh sb="13" eb="15">
      <t>ジョウキョウ</t>
    </rPh>
    <phoneticPr fontId="2"/>
  </si>
  <si>
    <t>建 物 等 の 構 造</t>
    <rPh sb="0" eb="1">
      <t>タツル</t>
    </rPh>
    <rPh sb="2" eb="3">
      <t>モノ</t>
    </rPh>
    <rPh sb="4" eb="5">
      <t>トウ</t>
    </rPh>
    <rPh sb="8" eb="9">
      <t>カマエ</t>
    </rPh>
    <rPh sb="10" eb="11">
      <t>ヅクリ</t>
    </rPh>
    <phoneticPr fontId="2"/>
  </si>
  <si>
    <t>新築</t>
    <phoneticPr fontId="2"/>
  </si>
  <si>
    <t>増 改 築</t>
    <phoneticPr fontId="2"/>
  </si>
  <si>
    <t>～</t>
    <phoneticPr fontId="2"/>
  </si>
  <si>
    <t>年　　月　　日</t>
    <rPh sb="0" eb="1">
      <t>ネン</t>
    </rPh>
    <rPh sb="3" eb="4">
      <t>ツキ</t>
    </rPh>
    <rPh sb="6" eb="7">
      <t>ヒ</t>
    </rPh>
    <phoneticPr fontId="2"/>
  </si>
  <si>
    <t>生コンクリートプラントを設置する場合にあっては、自動車の出入口の位置</t>
    <phoneticPr fontId="2"/>
  </si>
  <si>
    <t>建物工事の種類及び
工事予定期間</t>
    <rPh sb="0" eb="2">
      <t>タテモノ</t>
    </rPh>
    <rPh sb="2" eb="4">
      <t>コウジ</t>
    </rPh>
    <rPh sb="5" eb="7">
      <t>シュルイ</t>
    </rPh>
    <rPh sb="7" eb="8">
      <t>キュウ</t>
    </rPh>
    <rPh sb="10" eb="12">
      <t>コウジ</t>
    </rPh>
    <rPh sb="12" eb="14">
      <t>ヨテイ</t>
    </rPh>
    <rPh sb="14" eb="16">
      <t>キカン</t>
    </rPh>
    <phoneticPr fontId="2"/>
  </si>
  <si>
    <t>不飽和ポリエステル樹脂の塗布の作業を行う場合にあっては、その作業の方法</t>
    <rPh sb="0" eb="3">
      <t>フホウワ</t>
    </rPh>
    <rPh sb="9" eb="11">
      <t>ジュシ</t>
    </rPh>
    <rPh sb="12" eb="14">
      <t>トフ</t>
    </rPh>
    <rPh sb="15" eb="17">
      <t>サギョウ</t>
    </rPh>
    <rPh sb="18" eb="19">
      <t>オコナ</t>
    </rPh>
    <rPh sb="20" eb="22">
      <t>バアイ</t>
    </rPh>
    <rPh sb="30" eb="32">
      <t>サギョウ</t>
    </rPh>
    <rPh sb="33" eb="35">
      <t>ホウホウ</t>
    </rPh>
    <phoneticPr fontId="2"/>
  </si>
  <si>
    <t>１　□のある欄には、該当する□内にレ印を記入してください。</t>
    <phoneticPr fontId="2"/>
  </si>
  <si>
    <t>用　水　量</t>
    <rPh sb="0" eb="1">
      <t>ヨウ</t>
    </rPh>
    <rPh sb="2" eb="3">
      <t>ミズ</t>
    </rPh>
    <rPh sb="4" eb="5">
      <t>リョウ</t>
    </rPh>
    <phoneticPr fontId="2"/>
  </si>
  <si>
    <t>排　水　量</t>
    <rPh sb="0" eb="1">
      <t>ハイ</t>
    </rPh>
    <rPh sb="2" eb="3">
      <t>ミズ</t>
    </rPh>
    <rPh sb="4" eb="5">
      <t>リョウ</t>
    </rPh>
    <phoneticPr fontId="2"/>
  </si>
  <si>
    <t>水源別の状況</t>
    <rPh sb="0" eb="3">
      <t>スイゲンベツ</t>
    </rPh>
    <rPh sb="4" eb="6">
      <t>ジョウキョウ</t>
    </rPh>
    <phoneticPr fontId="2"/>
  </si>
  <si>
    <t>用途別の状況</t>
    <rPh sb="0" eb="2">
      <t>ヨウト</t>
    </rPh>
    <rPh sb="2" eb="3">
      <t>ベツ</t>
    </rPh>
    <rPh sb="4" eb="6">
      <t>ジョウキョウ</t>
    </rPh>
    <phoneticPr fontId="2"/>
  </si>
  <si>
    <t>総使用量</t>
    <rPh sb="0" eb="4">
      <t>ソウシヨウリョウ</t>
    </rPh>
    <phoneticPr fontId="2"/>
  </si>
  <si>
    <t>水　源　別　内　訳</t>
    <rPh sb="0" eb="1">
      <t>ミズ</t>
    </rPh>
    <rPh sb="2" eb="3">
      <t>ミナモト</t>
    </rPh>
    <rPh sb="4" eb="5">
      <t>ベツ</t>
    </rPh>
    <rPh sb="6" eb="7">
      <t>ナイ</t>
    </rPh>
    <rPh sb="8" eb="9">
      <t>ヤク</t>
    </rPh>
    <phoneticPr fontId="2"/>
  </si>
  <si>
    <t>工業
用水</t>
    <rPh sb="0" eb="2">
      <t>コウギョウ</t>
    </rPh>
    <rPh sb="3" eb="5">
      <t>ヨウスイ</t>
    </rPh>
    <phoneticPr fontId="2"/>
  </si>
  <si>
    <t>水道水</t>
    <phoneticPr fontId="2"/>
  </si>
  <si>
    <t>地表水</t>
    <phoneticPr fontId="2"/>
  </si>
  <si>
    <t>地下水</t>
    <phoneticPr fontId="2"/>
  </si>
  <si>
    <t>海水</t>
    <phoneticPr fontId="2"/>
  </si>
  <si>
    <t>回収水</t>
    <phoneticPr fontId="2"/>
  </si>
  <si>
    <t>淡水</t>
    <phoneticPr fontId="2"/>
  </si>
  <si>
    <t>用　途　別　内　訳</t>
    <rPh sb="0" eb="1">
      <t>ヨウ</t>
    </rPh>
    <rPh sb="2" eb="3">
      <t>ト</t>
    </rPh>
    <rPh sb="4" eb="5">
      <t>ベツ</t>
    </rPh>
    <rPh sb="6" eb="7">
      <t>ナイ</t>
    </rPh>
    <rPh sb="8" eb="9">
      <t>ヤク</t>
    </rPh>
    <phoneticPr fontId="2"/>
  </si>
  <si>
    <t>ボイラー用</t>
    <phoneticPr fontId="2"/>
  </si>
  <si>
    <t>原料用</t>
    <phoneticPr fontId="2"/>
  </si>
  <si>
    <t>製品処
理・洗
浄　用</t>
    <phoneticPr fontId="2"/>
  </si>
  <si>
    <t>直　接
冷却用</t>
    <phoneticPr fontId="2"/>
  </si>
  <si>
    <t>間　接冷却用</t>
    <phoneticPr fontId="2"/>
  </si>
  <si>
    <t>温　度
調整用</t>
    <phoneticPr fontId="2"/>
  </si>
  <si>
    <t>生活水</t>
    <phoneticPr fontId="2"/>
  </si>
  <si>
    <t>排水の
種類別
状況</t>
    <rPh sb="0" eb="2">
      <t>ハイスイ</t>
    </rPh>
    <rPh sb="4" eb="6">
      <t>シュルイ</t>
    </rPh>
    <rPh sb="6" eb="7">
      <t>ベツ</t>
    </rPh>
    <rPh sb="8" eb="10">
      <t>ジョウキョウ</t>
    </rPh>
    <phoneticPr fontId="2"/>
  </si>
  <si>
    <t>産　業　排　水</t>
    <rPh sb="0" eb="1">
      <t>サン</t>
    </rPh>
    <rPh sb="2" eb="3">
      <t>ギョウ</t>
    </rPh>
    <rPh sb="4" eb="5">
      <t>ハイ</t>
    </rPh>
    <rPh sb="6" eb="7">
      <t>ミズ</t>
    </rPh>
    <phoneticPr fontId="2"/>
  </si>
  <si>
    <t>生活系排水</t>
    <phoneticPr fontId="2"/>
  </si>
  <si>
    <t>工 程 排 水</t>
    <phoneticPr fontId="2"/>
  </si>
  <si>
    <t>間接冷却排水</t>
    <phoneticPr fontId="2"/>
  </si>
  <si>
    <t>そ の 他</t>
    <phoneticPr fontId="2"/>
  </si>
  <si>
    <t>(m3/日)</t>
    <phoneticPr fontId="2"/>
  </si>
  <si>
    <t>排 水 の 排 出 先</t>
    <rPh sb="0" eb="1">
      <t>ハイ</t>
    </rPh>
    <rPh sb="2" eb="3">
      <t>ミズ</t>
    </rPh>
    <rPh sb="6" eb="7">
      <t>ハイ</t>
    </rPh>
    <rPh sb="8" eb="9">
      <t>デ</t>
    </rPh>
    <rPh sb="10" eb="11">
      <t>サキ</t>
    </rPh>
    <phoneticPr fontId="2"/>
  </si>
  <si>
    <t>公共下水道</t>
    <rPh sb="0" eb="5">
      <t>コウキョウゲスイドウ</t>
    </rPh>
    <phoneticPr fontId="2"/>
  </si>
  <si>
    <t>公共用水域</t>
    <rPh sb="0" eb="5">
      <t>コウキョウヨウスイイキ</t>
    </rPh>
    <phoneticPr fontId="2"/>
  </si>
  <si>
    <t>地下浸透</t>
    <rPh sb="0" eb="4">
      <t>チカシントウ</t>
    </rPh>
    <phoneticPr fontId="2"/>
  </si>
  <si>
    <t>合流式</t>
    <rPh sb="0" eb="3">
      <t>ゴウリュウシキ</t>
    </rPh>
    <phoneticPr fontId="2"/>
  </si>
  <si>
    <t>用排水収支バランス</t>
    <phoneticPr fontId="2"/>
  </si>
  <si>
    <t>用水及び排水の系統図</t>
    <phoneticPr fontId="2"/>
  </si>
  <si>
    <t>３　用排水収支バランスの欄には、用排水の通常水量及び最大水量を記入してください。</t>
    <phoneticPr fontId="2"/>
  </si>
  <si>
    <t>品　　目</t>
    <rPh sb="0" eb="1">
      <t>ヒン</t>
    </rPh>
    <rPh sb="3" eb="4">
      <t>メ</t>
    </rPh>
    <phoneticPr fontId="2"/>
  </si>
  <si>
    <t>用　　途</t>
    <rPh sb="0" eb="1">
      <t>ヨウ</t>
    </rPh>
    <rPh sb="3" eb="4">
      <t>ト</t>
    </rPh>
    <phoneticPr fontId="2"/>
  </si>
  <si>
    <t>dB</t>
  </si>
  <si>
    <t>・指定事業所概要書</t>
    <rPh sb="1" eb="3">
      <t>シテイ</t>
    </rPh>
    <rPh sb="3" eb="6">
      <t>ジギョウショ</t>
    </rPh>
    <rPh sb="6" eb="8">
      <t>ガイヨウ</t>
    </rPh>
    <rPh sb="8" eb="9">
      <t>ショ</t>
    </rPh>
    <phoneticPr fontId="2"/>
  </si>
  <si>
    <t>・公害防止方法概要書</t>
    <phoneticPr fontId="2"/>
  </si>
  <si>
    <t>リンク：日本標準産業分類(令和５年[2023年]７月改定)</t>
    <phoneticPr fontId="2"/>
  </si>
  <si>
    <t>工程番号</t>
    <rPh sb="0" eb="2">
      <t>コウテイ</t>
    </rPh>
    <rPh sb="2" eb="4">
      <t>バンゴウ</t>
    </rPh>
    <phoneticPr fontId="2"/>
  </si>
  <si>
    <t>説明</t>
    <rPh sb="0" eb="2">
      <t>セツメイ</t>
    </rPh>
    <phoneticPr fontId="2"/>
  </si>
  <si>
    <t>ガラス基板の洗浄</t>
    <rPh sb="3" eb="5">
      <t>キバン</t>
    </rPh>
    <rPh sb="6" eb="8">
      <t>センジョウ</t>
    </rPh>
    <phoneticPr fontId="2"/>
  </si>
  <si>
    <t>乾燥（ホットプレートで有機溶剤を揮発）。膜厚の調整を行う。</t>
    <rPh sb="0" eb="2">
      <t>カンソウ</t>
    </rPh>
    <rPh sb="11" eb="15">
      <t>ユウキヨウザイ</t>
    </rPh>
    <rPh sb="16" eb="18">
      <t>キハツ</t>
    </rPh>
    <rPh sb="20" eb="22">
      <t>マクアツ</t>
    </rPh>
    <rPh sb="23" eb="25">
      <t>チョウセイ</t>
    </rPh>
    <rPh sb="26" eb="27">
      <t>オコナ</t>
    </rPh>
    <phoneticPr fontId="2"/>
  </si>
  <si>
    <t>UV照射（露光部のフォトレジストが硬化）</t>
    <rPh sb="2" eb="4">
      <t>ショウシャ</t>
    </rPh>
    <rPh sb="5" eb="7">
      <t>ロコウ</t>
    </rPh>
    <rPh sb="7" eb="8">
      <t>ブ</t>
    </rPh>
    <rPh sb="17" eb="19">
      <t>コウカ</t>
    </rPh>
    <phoneticPr fontId="2"/>
  </si>
  <si>
    <t>ブラックマトリクス（パターン）、カラー配列（赤、緑、青）の形成。
（アルカリ→酸→水の順に現像）</t>
    <rPh sb="22" eb="23">
      <t>アカ</t>
    </rPh>
    <rPh sb="24" eb="25">
      <t>ミドリ</t>
    </rPh>
    <rPh sb="26" eb="27">
      <t>アオ</t>
    </rPh>
    <rPh sb="29" eb="31">
      <t>ケイセイ</t>
    </rPh>
    <phoneticPr fontId="2"/>
  </si>
  <si>
    <t>塗膜表面の研磨</t>
    <rPh sb="0" eb="2">
      <t>トマク</t>
    </rPh>
    <rPh sb="2" eb="4">
      <t>ヒョウメン</t>
    </rPh>
    <rPh sb="5" eb="7">
      <t>ケンマ</t>
    </rPh>
    <phoneticPr fontId="2"/>
  </si>
  <si>
    <t>（事業概要）
薄型テレビやパソコン、スマートフォンなどFPD（フラットパネルディスプレイ）の部品であるカラーフィルタの製造を行う。</t>
    <rPh sb="1" eb="5">
      <t>ジギョウガイヨウ</t>
    </rPh>
    <rPh sb="46" eb="48">
      <t>ブヒン</t>
    </rPh>
    <rPh sb="59" eb="61">
      <t>セイゾウ</t>
    </rPh>
    <rPh sb="62" eb="63">
      <t>オコナ</t>
    </rPh>
    <phoneticPr fontId="2"/>
  </si>
  <si>
    <t>ガラス基板にフォトレジストを塗布</t>
    <rPh sb="3" eb="5">
      <t>キバン</t>
    </rPh>
    <rPh sb="14" eb="16">
      <t>トフ</t>
    </rPh>
    <phoneticPr fontId="2"/>
  </si>
  <si>
    <t>60-(1)-(1)</t>
    <phoneticPr fontId="2"/>
  </si>
  <si>
    <t>動力印刷機（ｽｸﾘｰﾝ）</t>
    <phoneticPr fontId="2"/>
  </si>
  <si>
    <t>A-1</t>
    <phoneticPr fontId="2"/>
  </si>
  <si>
    <t>○○社製△△型</t>
    <phoneticPr fontId="2"/>
  </si>
  <si>
    <t>最大420x594mm</t>
    <phoneticPr fontId="2"/>
  </si>
  <si>
    <t>フィルム印刷</t>
    <rPh sb="4" eb="6">
      <t>インサツ</t>
    </rPh>
    <phoneticPr fontId="2"/>
  </si>
  <si>
    <t>資料２参照</t>
    <rPh sb="0" eb="2">
      <t>シリョウ</t>
    </rPh>
    <rPh sb="3" eb="5">
      <t>サンショウ</t>
    </rPh>
    <phoneticPr fontId="2"/>
  </si>
  <si>
    <t>図３参照</t>
    <rPh sb="0" eb="1">
      <t>ズ</t>
    </rPh>
    <rPh sb="2" eb="4">
      <t>サンショウ</t>
    </rPh>
    <phoneticPr fontId="2"/>
  </si>
  <si>
    <t>トルエン</t>
    <phoneticPr fontId="2"/>
  </si>
  <si>
    <t>○○％</t>
  </si>
  <si>
    <t>○○％</t>
    <phoneticPr fontId="2"/>
  </si>
  <si>
    <t>○○L</t>
    <phoneticPr fontId="2"/>
  </si>
  <si>
    <t>シンナー</t>
    <phoneticPr fontId="2"/>
  </si>
  <si>
    <t>インク希釈用</t>
    <phoneticPr fontId="2"/>
  </si>
  <si>
    <t>１月あたりの使用量</t>
    <rPh sb="1" eb="2">
      <t>ツキ</t>
    </rPh>
    <rPh sb="6" eb="9">
      <t>シヨウリョウ</t>
    </rPh>
    <phoneticPr fontId="2"/>
  </si>
  <si>
    <t>資料３参照</t>
    <rPh sb="0" eb="2">
      <t>シリョウ</t>
    </rPh>
    <rPh sb="3" eb="5">
      <t>サンショウ</t>
    </rPh>
    <phoneticPr fontId="2"/>
  </si>
  <si>
    <t>←</t>
    <phoneticPr fontId="2"/>
  </si>
  <si>
    <t>排出口・敷地境界線等での
公害の程度の予測値</t>
    <rPh sb="0" eb="2">
      <t>ハイシュツ</t>
    </rPh>
    <rPh sb="2" eb="3">
      <t>クチ</t>
    </rPh>
    <rPh sb="4" eb="6">
      <t>シキチ</t>
    </rPh>
    <rPh sb="6" eb="8">
      <t>キョウカイ</t>
    </rPh>
    <rPh sb="8" eb="9">
      <t>セン</t>
    </rPh>
    <rPh sb="9" eb="10">
      <t>トウ</t>
    </rPh>
    <rPh sb="13" eb="15">
      <t>コウガイ</t>
    </rPh>
    <rPh sb="16" eb="18">
      <t>テイド</t>
    </rPh>
    <rPh sb="19" eb="22">
      <t>ヨソクチ</t>
    </rPh>
    <phoneticPr fontId="2"/>
  </si>
  <si>
    <t>事業所における施設名称及び番号</t>
    <rPh sb="0" eb="3">
      <t>ジギョウショ</t>
    </rPh>
    <rPh sb="7" eb="9">
      <t>シセツ</t>
    </rPh>
    <rPh sb="9" eb="11">
      <t>メイショウ</t>
    </rPh>
    <rPh sb="11" eb="12">
      <t>オヨ</t>
    </rPh>
    <rPh sb="13" eb="15">
      <t>バンゴウ</t>
    </rPh>
    <phoneticPr fontId="2"/>
  </si>
  <si>
    <t>Nox</t>
    <phoneticPr fontId="2"/>
  </si>
  <si>
    <t>低NOxバーナー</t>
    <phoneticPr fontId="2"/>
  </si>
  <si>
    <t>ばいじん</t>
    <phoneticPr fontId="2"/>
  </si>
  <si>
    <t>悪臭（シンナー臭）</t>
    <rPh sb="0" eb="2">
      <t>アクシュウ</t>
    </rPh>
    <rPh sb="7" eb="8">
      <t>シュウ</t>
    </rPh>
    <phoneticPr fontId="2"/>
  </si>
  <si>
    <t>同等施設実測値、計算書</t>
    <phoneticPr fontId="2"/>
  </si>
  <si>
    <t>建屋内</t>
    <rPh sb="0" eb="3">
      <t>タテヤナイ</t>
    </rPh>
    <phoneticPr fontId="2"/>
  </si>
  <si>
    <t>騒音</t>
    <rPh sb="0" eb="2">
      <t>ソウオン</t>
    </rPh>
    <phoneticPr fontId="2"/>
  </si>
  <si>
    <t>振動</t>
    <rPh sb="0" eb="2">
      <t>シンドウ</t>
    </rPh>
    <phoneticPr fontId="2"/>
  </si>
  <si>
    <t>距離・建屋減衰</t>
    <rPh sb="0" eb="2">
      <t>キョリ</t>
    </rPh>
    <rPh sb="3" eb="5">
      <t>タテヤ</t>
    </rPh>
    <rPh sb="5" eb="7">
      <t>ゲンスイ</t>
    </rPh>
    <phoneticPr fontId="2"/>
  </si>
  <si>
    <t>基準値以下</t>
    <rPh sb="0" eb="3">
      <t>キジュンチ</t>
    </rPh>
    <rPh sb="3" eb="5">
      <t>イカ</t>
    </rPh>
    <phoneticPr fontId="2"/>
  </si>
  <si>
    <t>距離減衰・強固な基礎、防振ゴム</t>
    <phoneticPr fontId="2"/>
  </si>
  <si>
    <t>日本標準産業分類の産業分類符号（３ケタ）と分類項目名で記載してください（例：162　無機化学工業製品製造業）。
事業分野が多岐にわたる場合、主要な分類項目を記載してください。</t>
    <rPh sb="36" eb="37">
      <t>レイ</t>
    </rPh>
    <rPh sb="42" eb="44">
      <t>ムキ</t>
    </rPh>
    <rPh sb="44" eb="46">
      <t>カガク</t>
    </rPh>
    <rPh sb="46" eb="48">
      <t>コウギョウ</t>
    </rPh>
    <rPh sb="48" eb="50">
      <t>セイヒン</t>
    </rPh>
    <rPh sb="50" eb="53">
      <t>セイゾウギョウ</t>
    </rPh>
    <phoneticPr fontId="2"/>
  </si>
  <si>
    <t>（参考）</t>
    <rPh sb="0" eb="1">
      <t>サンコウ</t>
    </rPh>
    <phoneticPr fontId="2"/>
  </si>
  <si>
    <t>作成例（敷地の境界線及び周辺の状況）</t>
    <rPh sb="0" eb="2">
      <t>サクセイ</t>
    </rPh>
    <rPh sb="2" eb="3">
      <t>レイ</t>
    </rPh>
    <rPh sb="4" eb="6">
      <t>シキチ</t>
    </rPh>
    <rPh sb="7" eb="9">
      <t>キョウカイ</t>
    </rPh>
    <rPh sb="9" eb="10">
      <t>セン</t>
    </rPh>
    <rPh sb="10" eb="11">
      <t>オヨ</t>
    </rPh>
    <rPh sb="12" eb="14">
      <t>シュウヘン</t>
    </rPh>
    <rPh sb="15" eb="17">
      <t>ジョウキョウ</t>
    </rPh>
    <phoneticPr fontId="2"/>
  </si>
  <si>
    <t>作成例（敷地内における建物等の配置状況）</t>
    <rPh sb="0" eb="3">
      <t>サクセイレイ</t>
    </rPh>
    <phoneticPr fontId="2"/>
  </si>
  <si>
    <t>作成例（事業内容及び作業工程）</t>
    <rPh sb="0" eb="2">
      <t>サクセイ</t>
    </rPh>
    <rPh sb="2" eb="3">
      <t>レイ</t>
    </rPh>
    <rPh sb="4" eb="8">
      <t>ジギョウナイヨウ</t>
    </rPh>
    <rPh sb="8" eb="9">
      <t>オヨ</t>
    </rPh>
    <rPh sb="10" eb="12">
      <t>サギョウ</t>
    </rPh>
    <rPh sb="12" eb="14">
      <t>コウテイ</t>
    </rPh>
    <phoneticPr fontId="2"/>
  </si>
  <si>
    <t>　事業の概要・作業工程（フロー）等がわかる資料を別途、添付資料として作成してください。</t>
    <rPh sb="1" eb="3">
      <t>ジギョウ</t>
    </rPh>
    <rPh sb="4" eb="6">
      <t>ガイヨウ</t>
    </rPh>
    <rPh sb="7" eb="9">
      <t>サギョウ</t>
    </rPh>
    <rPh sb="9" eb="11">
      <t>コウテイ</t>
    </rPh>
    <rPh sb="16" eb="17">
      <t>トウ</t>
    </rPh>
    <rPh sb="21" eb="23">
      <t>シリョウ</t>
    </rPh>
    <rPh sb="24" eb="26">
      <t>ベット</t>
    </rPh>
    <rPh sb="27" eb="29">
      <t>テンプ</t>
    </rPh>
    <rPh sb="29" eb="31">
      <t>シリョウ</t>
    </rPh>
    <rPh sb="34" eb="36">
      <t>サクセイ</t>
    </rPh>
    <phoneticPr fontId="2"/>
  </si>
  <si>
    <t>※建物立面図等を添付</t>
    <phoneticPr fontId="2"/>
  </si>
  <si>
    <t>１回目</t>
    <rPh sb="1" eb="3">
      <t>カイメ</t>
    </rPh>
    <phoneticPr fontId="2"/>
  </si>
  <si>
    <t>２回目</t>
    <rPh sb="1" eb="3">
      <t>カイメ</t>
    </rPh>
    <phoneticPr fontId="2"/>
  </si>
  <si>
    <t>３回目</t>
    <rPh sb="1" eb="3">
      <t>カイメ</t>
    </rPh>
    <phoneticPr fontId="2"/>
  </si>
  <si>
    <t>水質担当</t>
    <rPh sb="0" eb="2">
      <t>スイシツ</t>
    </rPh>
    <rPh sb="2" eb="4">
      <t>タントウ</t>
    </rPh>
    <phoneticPr fontId="2"/>
  </si>
  <si>
    <t>騒音・振動担当</t>
    <rPh sb="0" eb="2">
      <t>ソウオン</t>
    </rPh>
    <rPh sb="3" eb="5">
      <t>シンドウ</t>
    </rPh>
    <rPh sb="5" eb="7">
      <t>タントウ</t>
    </rPh>
    <phoneticPr fontId="2"/>
  </si>
  <si>
    <r>
      <t>66-(1)-(1) 鉱物又は土石の採取、移送、粉砕、選別又は加工の作業</t>
    </r>
    <r>
      <rPr>
        <vertAlign val="superscript"/>
        <sz val="8"/>
        <color theme="1"/>
        <rFont val="游ゴシック"/>
        <family val="3"/>
        <charset val="128"/>
        <scheme val="minor"/>
      </rPr>
      <t>※</t>
    </r>
    <r>
      <rPr>
        <sz val="8"/>
        <color theme="1"/>
        <rFont val="游ゴシック"/>
        <family val="3"/>
        <charset val="128"/>
        <scheme val="minor"/>
      </rPr>
      <t>＿コンベア施設</t>
    </r>
    <phoneticPr fontId="2"/>
  </si>
  <si>
    <r>
      <t>66-(1)-(2) 鉱物又は土石の採取、移送、粉砕、選別又は加工の作業</t>
    </r>
    <r>
      <rPr>
        <vertAlign val="superscript"/>
        <sz val="8"/>
        <color theme="1"/>
        <rFont val="游ゴシック"/>
        <family val="3"/>
        <charset val="128"/>
        <scheme val="minor"/>
      </rPr>
      <t>※</t>
    </r>
    <r>
      <rPr>
        <sz val="8"/>
        <color theme="1"/>
        <rFont val="游ゴシック"/>
        <family val="3"/>
        <charset val="128"/>
        <scheme val="minor"/>
      </rPr>
      <t>＿破砕施設</t>
    </r>
    <phoneticPr fontId="2"/>
  </si>
  <si>
    <r>
      <t>66-(1)-(3) 鉱物又は土石の採取、移送、粉砕、選別又は加工の作業</t>
    </r>
    <r>
      <rPr>
        <vertAlign val="superscript"/>
        <sz val="8"/>
        <color theme="1"/>
        <rFont val="游ゴシック"/>
        <family val="3"/>
        <charset val="128"/>
        <scheme val="minor"/>
      </rPr>
      <t>※</t>
    </r>
    <r>
      <rPr>
        <sz val="8"/>
        <color theme="1"/>
        <rFont val="游ゴシック"/>
        <family val="3"/>
        <charset val="128"/>
        <scheme val="minor"/>
      </rPr>
      <t>＿磨砕施設</t>
    </r>
    <phoneticPr fontId="2"/>
  </si>
  <si>
    <r>
      <t>66-(1)-(4) 鉱物又は土石の採取、移送、粉砕、選別又は加工の作業</t>
    </r>
    <r>
      <rPr>
        <vertAlign val="superscript"/>
        <sz val="8"/>
        <color theme="1"/>
        <rFont val="游ゴシック"/>
        <family val="3"/>
        <charset val="128"/>
        <scheme val="minor"/>
      </rPr>
      <t>※</t>
    </r>
    <r>
      <rPr>
        <sz val="8"/>
        <color theme="1"/>
        <rFont val="游ゴシック"/>
        <family val="3"/>
        <charset val="128"/>
        <scheme val="minor"/>
      </rPr>
      <t>＿分別施設</t>
    </r>
    <phoneticPr fontId="2"/>
  </si>
  <si>
    <r>
      <t>66-(1)-(5) 鉱物又は土石の採取、移送、粉砕、選別又は加工の作業</t>
    </r>
    <r>
      <rPr>
        <vertAlign val="superscript"/>
        <sz val="8"/>
        <color theme="1"/>
        <rFont val="游ゴシック"/>
        <family val="3"/>
        <charset val="128"/>
        <scheme val="minor"/>
      </rPr>
      <t>※</t>
    </r>
    <r>
      <rPr>
        <sz val="8"/>
        <color theme="1"/>
        <rFont val="游ゴシック"/>
        <family val="3"/>
        <charset val="128"/>
        <scheme val="minor"/>
      </rPr>
      <t>＿ディーゼルエンジン</t>
    </r>
    <phoneticPr fontId="2"/>
  </si>
  <si>
    <r>
      <t>66-(1)-(6) 鉱物又は土石の採取、移送、粉砕、選別又は加工の作業</t>
    </r>
    <r>
      <rPr>
        <vertAlign val="superscript"/>
        <sz val="8"/>
        <color theme="1"/>
        <rFont val="游ゴシック"/>
        <family val="3"/>
        <charset val="128"/>
        <scheme val="minor"/>
      </rPr>
      <t>※</t>
    </r>
    <r>
      <rPr>
        <sz val="8"/>
        <color theme="1"/>
        <rFont val="游ゴシック"/>
        <family val="3"/>
        <charset val="128"/>
        <scheme val="minor"/>
      </rPr>
      <t>＿ガスエンジン</t>
    </r>
    <phoneticPr fontId="2"/>
  </si>
  <si>
    <r>
      <t>66-(1)-(7) 鉱物又は土石の採取、移送、粉砕、選別又は加工の作業</t>
    </r>
    <r>
      <rPr>
        <vertAlign val="superscript"/>
        <sz val="8"/>
        <color theme="1"/>
        <rFont val="游ゴシック"/>
        <family val="3"/>
        <charset val="128"/>
        <scheme val="minor"/>
      </rPr>
      <t>※</t>
    </r>
    <r>
      <rPr>
        <sz val="8"/>
        <color theme="1"/>
        <rFont val="游ゴシック"/>
        <family val="3"/>
        <charset val="128"/>
        <scheme val="minor"/>
      </rPr>
      <t>＿ガソリンエンジン</t>
    </r>
    <phoneticPr fontId="2"/>
  </si>
  <si>
    <r>
      <t>69-(1)-(1) 物の製造、加工、修理又は消毒に係る作業</t>
    </r>
    <r>
      <rPr>
        <vertAlign val="superscript"/>
        <sz val="8"/>
        <color theme="1"/>
        <rFont val="游ゴシック"/>
        <family val="3"/>
        <charset val="128"/>
        <scheme val="minor"/>
      </rPr>
      <t>※</t>
    </r>
    <r>
      <rPr>
        <sz val="8"/>
        <color theme="1"/>
        <rFont val="游ゴシック"/>
        <family val="3"/>
        <charset val="128"/>
        <scheme val="minor"/>
      </rPr>
      <t>＿混合施設</t>
    </r>
    <phoneticPr fontId="2"/>
  </si>
  <si>
    <r>
      <t>69-(2)-(2) 物の製造、加工、修理又は消毒に係る作業</t>
    </r>
    <r>
      <rPr>
        <vertAlign val="superscript"/>
        <sz val="8"/>
        <color theme="1"/>
        <rFont val="游ゴシック"/>
        <family val="3"/>
        <charset val="128"/>
        <scheme val="minor"/>
      </rPr>
      <t>※</t>
    </r>
    <r>
      <rPr>
        <sz val="8"/>
        <color theme="1"/>
        <rFont val="游ゴシック"/>
        <family val="3"/>
        <charset val="128"/>
        <scheme val="minor"/>
      </rPr>
      <t>＿鋳型造型施設</t>
    </r>
    <phoneticPr fontId="2"/>
  </si>
  <si>
    <r>
      <t>69-(3)-(3) 物の製造、加工、修理又は消毒に係る作業</t>
    </r>
    <r>
      <rPr>
        <vertAlign val="superscript"/>
        <sz val="8"/>
        <color theme="1"/>
        <rFont val="游ゴシック"/>
        <family val="3"/>
        <charset val="128"/>
        <scheme val="minor"/>
      </rPr>
      <t>※</t>
    </r>
    <r>
      <rPr>
        <sz val="8"/>
        <color theme="1"/>
        <rFont val="游ゴシック"/>
        <family val="3"/>
        <charset val="128"/>
        <scheme val="minor"/>
      </rPr>
      <t>＿洗浄施設</t>
    </r>
    <phoneticPr fontId="2"/>
  </si>
  <si>
    <t>公害防止対策
（予測値の算出根拠を含む）</t>
    <rPh sb="0" eb="2">
      <t>コウガイ</t>
    </rPh>
    <rPh sb="2" eb="4">
      <t>ボウシ</t>
    </rPh>
    <rPh sb="4" eb="6">
      <t>タイサク</t>
    </rPh>
    <rPh sb="8" eb="11">
      <t>ヨソクチ</t>
    </rPh>
    <rPh sb="12" eb="14">
      <t>サンシュツ</t>
    </rPh>
    <rPh sb="14" eb="16">
      <t>コンキョ</t>
    </rPh>
    <rPh sb="17" eb="18">
      <t>フク</t>
    </rPh>
    <phoneticPr fontId="2"/>
  </si>
  <si>
    <r>
      <t>有機化学工業製品の製造の作業</t>
    </r>
    <r>
      <rPr>
        <vertAlign val="superscript"/>
        <sz val="8"/>
        <color theme="0" tint="-0.34998626667073579"/>
        <rFont val="游ゴシック"/>
        <family val="3"/>
        <charset val="128"/>
        <scheme val="minor"/>
      </rPr>
      <t>※</t>
    </r>
    <phoneticPr fontId="2"/>
  </si>
  <si>
    <r>
      <t>無機化学工業製品の製造の作業</t>
    </r>
    <r>
      <rPr>
        <vertAlign val="superscript"/>
        <sz val="8"/>
        <color theme="0" tint="-0.34998626667073579"/>
        <rFont val="游ゴシック"/>
        <family val="3"/>
        <charset val="128"/>
        <scheme val="minor"/>
      </rPr>
      <t>※</t>
    </r>
    <phoneticPr fontId="2"/>
  </si>
  <si>
    <r>
      <t>機械器具、武器又は金属製品の製造の作業</t>
    </r>
    <r>
      <rPr>
        <vertAlign val="superscript"/>
        <sz val="8"/>
        <color theme="0" tint="-0.34998626667073579"/>
        <rFont val="游ゴシック"/>
        <family val="3"/>
        <charset val="128"/>
        <scheme val="minor"/>
      </rPr>
      <t>※</t>
    </r>
    <phoneticPr fontId="2"/>
  </si>
  <si>
    <r>
      <t>窯業製品又は土石製品の製造の作業</t>
    </r>
    <r>
      <rPr>
        <vertAlign val="superscript"/>
        <sz val="8"/>
        <color theme="0" tint="-0.34998626667073579"/>
        <rFont val="游ゴシック"/>
        <family val="3"/>
        <charset val="128"/>
        <scheme val="minor"/>
      </rPr>
      <t>※</t>
    </r>
    <phoneticPr fontId="2"/>
  </si>
  <si>
    <r>
      <t>食料品の製造の作業</t>
    </r>
    <r>
      <rPr>
        <vertAlign val="superscript"/>
        <sz val="8"/>
        <color theme="0" tint="-0.34998626667073579"/>
        <rFont val="游ゴシック"/>
        <family val="3"/>
        <charset val="128"/>
        <scheme val="minor"/>
      </rPr>
      <t>※</t>
    </r>
    <phoneticPr fontId="2"/>
  </si>
  <si>
    <t>事業者回答・
コメント欄</t>
    <rPh sb="0" eb="3">
      <t>ジギョウシャ</t>
    </rPh>
    <rPh sb="3" eb="5">
      <t>カイトウ</t>
    </rPh>
    <rPh sb="11" eb="12">
      <t>ラン</t>
    </rPh>
    <phoneticPr fontId="2"/>
  </si>
  <si>
    <t>総排水量</t>
    <phoneticPr fontId="2"/>
  </si>
  <si>
    <t>事業者回答・コメント欄</t>
  </si>
  <si>
    <t>事業者回答・コメント欄</t>
    <phoneticPr fontId="2"/>
  </si>
  <si>
    <t>事業者回答・コメント欄</t>
    <rPh sb="0" eb="3">
      <t>ジギョウシャ</t>
    </rPh>
    <rPh sb="3" eb="5">
      <t>カイトウ</t>
    </rPh>
    <rPh sb="10" eb="11">
      <t>ラン</t>
    </rPh>
    <phoneticPr fontId="2"/>
  </si>
  <si>
    <t>　　　作業工程がわかるイラストや図があれば、併せて添付してください</t>
    <rPh sb="3" eb="7">
      <t>サギョウコウテイ</t>
    </rPh>
    <rPh sb="16" eb="17">
      <t>ズ</t>
    </rPh>
    <rPh sb="22" eb="23">
      <t>アワ</t>
    </rPh>
    <rPh sb="25" eb="27">
      <t>テンプ</t>
    </rPh>
    <phoneticPr fontId="2"/>
  </si>
  <si>
    <t>ボイラー
No.1</t>
    <phoneticPr fontId="2"/>
  </si>
  <si>
    <t>動力印刷機
A-1</t>
    <rPh sb="0" eb="5">
      <t>ドウリョクインサツキ</t>
    </rPh>
    <phoneticPr fontId="2"/>
  </si>
  <si>
    <t>条例担当</t>
  </si>
  <si>
    <t>←メーカー型番等。オーダー（特注品）の場合は任意の表記で構いません</t>
    <rPh sb="5" eb="7">
      <t>カタバン</t>
    </rPh>
    <rPh sb="7" eb="8">
      <t>ナド</t>
    </rPh>
    <rPh sb="14" eb="16">
      <t>トクチュウ</t>
    </rPh>
    <rPh sb="16" eb="17">
      <t>ヒン</t>
    </rPh>
    <rPh sb="19" eb="21">
      <t>バアイ</t>
    </rPh>
    <rPh sb="22" eb="24">
      <t>ニンイ</t>
    </rPh>
    <rPh sb="25" eb="27">
      <t>ヒョウキ</t>
    </rPh>
    <rPh sb="28" eb="29">
      <t>カマ</t>
    </rPh>
    <phoneticPr fontId="2"/>
  </si>
  <si>
    <t>炭化水素系物質の排出に係る施設の排出防止方法概要書（貯蔵施設、出荷施設及び給油施設に限る。）</t>
    <phoneticPr fontId="2"/>
  </si>
  <si>
    <t>　トリクロロエチレン、テトラクロロエチレン、ジクロロメタン、四塩化炭素、1,2-ジクロロエタン、1,1-ジク</t>
    <phoneticPr fontId="2"/>
  </si>
  <si>
    <t>　ロロエチレン、シス-1,2-ジクロロエチレン、1,1,1-トリクロロエタン、1,1,2-トリクロロエタン、1,3-ジクロ</t>
    <phoneticPr fontId="2"/>
  </si>
  <si>
    <t>　ロプロペン、チウラム、シマジン、チオベンカルブ、ベンゼン、セレン、ほう素、ふっ素、アンモニア等、ダ</t>
    <phoneticPr fontId="2"/>
  </si>
  <si>
    <t>　イオキシン類、フェノール類、銅、亜鉛、溶解性鉄、溶解性マンガン、ニッケル、クロム及び1,4-ジオキサン</t>
    <phoneticPr fontId="2"/>
  </si>
  <si>
    <t>（注意）　１　発生する公害の種類の欄には、大気の汚染及び水質の汚濁に係るものにあっては、別表第２から別表</t>
    <rPh sb="1" eb="3">
      <t>チュウイ</t>
    </rPh>
    <phoneticPr fontId="2"/>
  </si>
  <si>
    <t>　　　　　　第９まで、別表第11及び別表第12に掲げる物質名を記入してください。</t>
    <phoneticPr fontId="2"/>
  </si>
  <si>
    <t>　　　　　２　指定施設等から発生する公害とこれに対する具体的な防止の方法は、規則第94条に基づきみどり環境</t>
    <phoneticPr fontId="2"/>
  </si>
  <si>
    <t>　　　　　　局長が定める様式の書類を用いることとし、添付したものについて□内にレ印を記入してください。</t>
    <phoneticPr fontId="2"/>
  </si>
  <si>
    <t>１　条例別表の作業の欄には、同表の１から69までの作業番号及び作業名を記入してください。</t>
    <phoneticPr fontId="2"/>
  </si>
  <si>
    <t>３　連絡先の欄の住所でその他の□内にレ印を記入した場合は、住所を記入してください。</t>
    <phoneticPr fontId="2"/>
  </si>
  <si>
    <t>（Ａ４）　</t>
    <phoneticPr fontId="2"/>
  </si>
  <si>
    <t>　さい。</t>
    <phoneticPr fontId="2"/>
  </si>
  <si>
    <t>他 の 公 害 関
係 法 規 等 の
手 続 状 況</t>
    <phoneticPr fontId="2"/>
  </si>
  <si>
    <t>　を（　）内に記入してください。</t>
    <phoneticPr fontId="2"/>
  </si>
  <si>
    <t>４　添付書類の欄でその他の書類を添付した場合には□内にレ印を記入し、その添付した書類の名称</t>
    <phoneticPr fontId="2"/>
  </si>
  <si>
    <t>１日の使用時間</t>
    <rPh sb="1" eb="2">
      <t>ヒ</t>
    </rPh>
    <rPh sb="3" eb="4">
      <t>シ</t>
    </rPh>
    <rPh sb="4" eb="5">
      <t>ヨウ</t>
    </rPh>
    <rPh sb="5" eb="6">
      <t>トキ</t>
    </rPh>
    <phoneticPr fontId="2"/>
  </si>
  <si>
    <t>１日の使用量</t>
    <rPh sb="1" eb="2">
      <t>ヒ</t>
    </rPh>
    <rPh sb="3" eb="4">
      <t>シ</t>
    </rPh>
    <rPh sb="4" eb="5">
      <t>ヨウ</t>
    </rPh>
    <rPh sb="5" eb="6">
      <t>リョウ</t>
    </rPh>
    <phoneticPr fontId="2"/>
  </si>
  <si>
    <t>通常の使用量</t>
    <rPh sb="0" eb="1">
      <t>ツウ</t>
    </rPh>
    <rPh sb="1" eb="2">
      <t>ツネ</t>
    </rPh>
    <rPh sb="3" eb="4">
      <t>シ</t>
    </rPh>
    <rPh sb="4" eb="5">
      <t>ヨウ</t>
    </rPh>
    <rPh sb="5" eb="6">
      <t>リョウ</t>
    </rPh>
    <phoneticPr fontId="2"/>
  </si>
  <si>
    <t>２　排水の排出先の欄のうち、その他については、汚水等を別表第１の53の項に掲げる処理施設等に</t>
    <phoneticPr fontId="2"/>
  </si>
  <si>
    <t>　排出する場合にその排出先を（　）内に記入してください。</t>
    <phoneticPr fontId="2"/>
  </si>
  <si>
    <t>３　排煙の濃度及び除去率の欄には、当該施設から発生する排煙中に含まれる硫黄酸化物、窒素酸化物及び</t>
    <phoneticPr fontId="2"/>
  </si>
  <si>
    <t>廃棄物焼却炉に係る
排出ガス処理施設の設備
（別表第５及び別表
第６の基準に係るもの。）</t>
    <rPh sb="0" eb="3">
      <t>ハイキブツ</t>
    </rPh>
    <rPh sb="3" eb="5">
      <t>ショウキャク</t>
    </rPh>
    <rPh sb="5" eb="6">
      <t>ロ</t>
    </rPh>
    <rPh sb="7" eb="8">
      <t>カカ</t>
    </rPh>
    <rPh sb="10" eb="12">
      <t>ハイシュツ</t>
    </rPh>
    <rPh sb="14" eb="16">
      <t>ショリ</t>
    </rPh>
    <rPh sb="16" eb="18">
      <t>シセツ</t>
    </rPh>
    <rPh sb="19" eb="21">
      <t>セツビ</t>
    </rPh>
    <rPh sb="23" eb="25">
      <t>ベッピョウ</t>
    </rPh>
    <rPh sb="25" eb="26">
      <t>ダイ</t>
    </rPh>
    <rPh sb="27" eb="28">
      <t>オヨ</t>
    </rPh>
    <rPh sb="29" eb="31">
      <t>ベッピョウ</t>
    </rPh>
    <rPh sb="32" eb="33">
      <t>ダイ</t>
    </rPh>
    <rPh sb="35" eb="37">
      <t>キジュン</t>
    </rPh>
    <rPh sb="38" eb="39">
      <t>カカ</t>
    </rPh>
    <phoneticPr fontId="2"/>
  </si>
  <si>
    <t xml:space="preserve"> </t>
    <phoneticPr fontId="2"/>
  </si>
  <si>
    <t>２　周辺に影響を及ぼさない位置で作業を実施する場合には、作業実施位置図を添付してください。</t>
    <phoneticPr fontId="2"/>
  </si>
  <si>
    <t>発生源の概要</t>
    <rPh sb="0" eb="1">
      <t>ハッ</t>
    </rPh>
    <rPh sb="1" eb="2">
      <t>セイ</t>
    </rPh>
    <rPh sb="2" eb="3">
      <t>ミナモト</t>
    </rPh>
    <rPh sb="4" eb="5">
      <t>ガイ</t>
    </rPh>
    <rPh sb="5" eb="6">
      <t>ヨウ</t>
    </rPh>
    <phoneticPr fontId="2"/>
  </si>
  <si>
    <t>２　＜構造の概要＞の欄については、必要に応じて図面、写真、設計図等を添付してください。</t>
    <phoneticPr fontId="2"/>
  </si>
  <si>
    <t>共 通 の 構 造</t>
    <rPh sb="0" eb="1">
      <t>トモ</t>
    </rPh>
    <rPh sb="2" eb="3">
      <t>ツウ</t>
    </rPh>
    <rPh sb="6" eb="7">
      <t>カマエ</t>
    </rPh>
    <rPh sb="8" eb="9">
      <t>ヅクリ</t>
    </rPh>
    <phoneticPr fontId="2"/>
  </si>
  <si>
    <t>焼却能力
(ｔ／ｈ)</t>
    <rPh sb="0" eb="2">
      <t>ショウキャク</t>
    </rPh>
    <rPh sb="2" eb="4">
      <t>ノウリョク</t>
    </rPh>
    <phoneticPr fontId="75"/>
  </si>
  <si>
    <t>処 理 方 法</t>
    <rPh sb="0" eb="1">
      <t>ショ</t>
    </rPh>
    <rPh sb="2" eb="3">
      <t>リ</t>
    </rPh>
    <rPh sb="4" eb="5">
      <t>カタ</t>
    </rPh>
    <rPh sb="6" eb="7">
      <t>ホウ</t>
    </rPh>
    <phoneticPr fontId="2"/>
  </si>
  <si>
    <t>地下浸透禁止物質の製造等をする作業に係る施設の構造</t>
    <rPh sb="0" eb="1">
      <t>チ</t>
    </rPh>
    <rPh sb="1" eb="2">
      <t>シタ</t>
    </rPh>
    <rPh sb="2" eb="3">
      <t>シン</t>
    </rPh>
    <rPh sb="3" eb="4">
      <t>トウ</t>
    </rPh>
    <rPh sb="4" eb="5">
      <t>キン</t>
    </rPh>
    <rPh sb="5" eb="6">
      <t>トメ</t>
    </rPh>
    <rPh sb="6" eb="7">
      <t>モノ</t>
    </rPh>
    <rPh sb="7" eb="8">
      <t>シツ</t>
    </rPh>
    <rPh sb="9" eb="10">
      <t>セイ</t>
    </rPh>
    <rPh sb="10" eb="11">
      <t>ヅクリ</t>
    </rPh>
    <rPh sb="11" eb="12">
      <t>トウ</t>
    </rPh>
    <rPh sb="15" eb="16">
      <t>サク</t>
    </rPh>
    <rPh sb="16" eb="17">
      <t>ギョウ</t>
    </rPh>
    <rPh sb="18" eb="19">
      <t>カカ</t>
    </rPh>
    <rPh sb="20" eb="21">
      <t>セ</t>
    </rPh>
    <rPh sb="21" eb="22">
      <t>セツ</t>
    </rPh>
    <rPh sb="23" eb="24">
      <t>カマエ</t>
    </rPh>
    <rPh sb="24" eb="25">
      <t>ヅクリ</t>
    </rPh>
    <phoneticPr fontId="2"/>
  </si>
  <si>
    <t>２　敷地・建物の状況の欄のうち、建物等の構造については、建築図面（平面図、立面図及び構造</t>
    <phoneticPr fontId="2"/>
  </si>
  <si>
    <t>　詳細図）を添付してください。</t>
    <phoneticPr fontId="2"/>
  </si>
  <si>
    <t>２　事業所における施設番号の欄には、事業所内で管理のために付けている番号、記号等を記入してくだ</t>
    <phoneticPr fontId="2"/>
  </si>
  <si>
    <t>３　指定施設の原材料中の成分割合の欄には、硫黄分、窒素分及び燃焼に伴い排煙指定物質を排出する可</t>
    <phoneticPr fontId="2"/>
  </si>
  <si>
    <t>　能性のある成分について、その割合を重量比・容量比の別を明らかにして記入してください。</t>
    <phoneticPr fontId="2"/>
  </si>
  <si>
    <t>１　排煙処理施設を設置していない場合は、排出ガスの温度及び排煙の濃度を処理前の欄に記入してください。</t>
    <phoneticPr fontId="2"/>
  </si>
  <si>
    <t>　ばいじんについて記入するほか、炭化水素系特定物質及び排煙指定物質について、それぞれ当該物質の種</t>
    <phoneticPr fontId="2"/>
  </si>
  <si>
    <t>　類ごとに記入してください。</t>
    <phoneticPr fontId="2"/>
  </si>
  <si>
    <t>「Ｑi」、「Ｃi」、「Ｖ」、「Ｏi」、「Ｖi」、「Ｑ」、「Ｃ」、「Ｃs」、及び「Ｏs」とは、別表第３</t>
    <phoneticPr fontId="2"/>
  </si>
  <si>
    <t>　の１に定めるＱi、Ｃi、Ｖ、Ｏi、Ｖi、Ｑ、Ｃ、Ｃs及びＯsをいいます。</t>
    <phoneticPr fontId="2"/>
  </si>
  <si>
    <t>「Ｑi」、「Ｃi」、「Ｖ」、「Ｏi」、「Ｖi」、「Ｑ」、「Ｃ」、「Ｖc」、「Ｃs」、「Ｏs」及び</t>
    <phoneticPr fontId="2"/>
  </si>
  <si>
    <t>１　「排水口別」の左欄には事業所内で管理のため付けている排水口の名称・記号等を記入し、右欄には流入</t>
    <phoneticPr fontId="2"/>
  </si>
  <si>
    <t>　する排水処理施設の番号（①、②、③）を記入してください。</t>
    <phoneticPr fontId="2"/>
  </si>
  <si>
    <t>「Ｖs」とは、別表第５の１(１)に定めるＱi、Ｃi、Ｖ、Ｏi、Ｖi、Ｑ、Ｃ、Ｖs、Ｃs、Ｏs及びＶsを</t>
    <phoneticPr fontId="2"/>
  </si>
  <si>
    <t>　いいます。</t>
    <phoneticPr fontId="2"/>
  </si>
  <si>
    <r>
      <t>C</t>
    </r>
    <r>
      <rPr>
        <vertAlign val="subscript"/>
        <sz val="9"/>
        <color theme="1"/>
        <rFont val="ＭＳ 明朝"/>
        <family val="1"/>
        <charset val="128"/>
      </rPr>
      <t>s</t>
    </r>
    <r>
      <rPr>
        <sz val="9"/>
        <color theme="1"/>
        <rFont val="ＭＳ 明朝"/>
        <family val="1"/>
        <charset val="128"/>
      </rPr>
      <t>(g/m</t>
    </r>
    <r>
      <rPr>
        <vertAlign val="superscript"/>
        <sz val="9"/>
        <color theme="1"/>
        <rFont val="ＭＳ 明朝"/>
        <family val="1"/>
        <charset val="128"/>
      </rPr>
      <t>３</t>
    </r>
    <r>
      <rPr>
        <sz val="9"/>
        <color theme="1"/>
        <rFont val="ＭＳ 明朝"/>
        <family val="1"/>
        <charset val="128"/>
      </rPr>
      <t>N)</t>
    </r>
    <phoneticPr fontId="2"/>
  </si>
  <si>
    <t>設置
年月日</t>
    <rPh sb="0" eb="2">
      <t>セッチ</t>
    </rPh>
    <rPh sb="3" eb="6">
      <t>ネンガッピ</t>
    </rPh>
    <phoneticPr fontId="75"/>
  </si>
  <si>
    <t xml:space="preserve"> 減 衰 値 合 計</t>
    <phoneticPr fontId="2"/>
  </si>
  <si>
    <t xml:space="preserve"> その他</t>
    <rPh sb="3" eb="4">
      <t>タ</t>
    </rPh>
    <phoneticPr fontId="2"/>
  </si>
  <si>
    <r>
      <t xml:space="preserve">[ </t>
    </r>
    <r>
      <rPr>
        <sz val="10"/>
        <color theme="1"/>
        <rFont val="游ゴシック"/>
        <family val="3"/>
        <charset val="128"/>
        <scheme val="minor"/>
      </rPr>
      <t>②×③</t>
    </r>
    <r>
      <rPr>
        <sz val="14"/>
        <color theme="1"/>
        <rFont val="游ゴシック"/>
        <family val="3"/>
        <charset val="128"/>
        <scheme val="minor"/>
      </rPr>
      <t xml:space="preserve"> ]</t>
    </r>
    <phoneticPr fontId="2"/>
  </si>
  <si>
    <r>
      <rPr>
        <sz val="14"/>
        <rFont val="游ゴシック"/>
        <family val="3"/>
        <charset val="128"/>
        <scheme val="minor"/>
      </rPr>
      <t>　</t>
    </r>
    <r>
      <rPr>
        <b/>
        <sz val="14"/>
        <color rgb="FFFF0000"/>
        <rFont val="游ゴシック"/>
        <family val="3"/>
        <charset val="128"/>
        <scheme val="minor"/>
      </rPr>
      <t>Excel形式のまま</t>
    </r>
    <r>
      <rPr>
        <sz val="14"/>
        <color theme="1"/>
        <rFont val="游ゴシック"/>
        <family val="3"/>
        <charset val="128"/>
        <scheme val="minor"/>
      </rPr>
      <t>メール送信してください（このエクセルをそのままメールにファイル添付）。</t>
    </r>
    <rPh sb="6" eb="8">
      <t>ケイシキ</t>
    </rPh>
    <rPh sb="14" eb="16">
      <t>ソウシン</t>
    </rPh>
    <phoneticPr fontId="2"/>
  </si>
  <si>
    <t xml:space="preserve"> 防音壁等による減衰</t>
    <phoneticPr fontId="2"/>
  </si>
  <si>
    <t>指定事業所設置許可申請書</t>
    <phoneticPr fontId="2"/>
  </si>
  <si>
    <t>１　正式提出前の申請内容の事前確認（依頼）の場合</t>
    <rPh sb="2" eb="4">
      <t>セイシキ</t>
    </rPh>
    <rPh sb="4" eb="6">
      <t>テイシュツ</t>
    </rPh>
    <rPh sb="6" eb="7">
      <t>マエ</t>
    </rPh>
    <rPh sb="8" eb="10">
      <t>シンセイ</t>
    </rPh>
    <rPh sb="10" eb="12">
      <t>ナイヨウ</t>
    </rPh>
    <rPh sb="13" eb="15">
      <t>ジゼン</t>
    </rPh>
    <rPh sb="15" eb="17">
      <t>カクニン</t>
    </rPh>
    <rPh sb="18" eb="20">
      <t>イライ</t>
    </rPh>
    <rPh sb="22" eb="24">
      <t>バアイ</t>
    </rPh>
    <phoneticPr fontId="2"/>
  </si>
  <si>
    <t>(申請先)</t>
    <rPh sb="1" eb="3">
      <t>シンセイ</t>
    </rPh>
    <phoneticPr fontId="2"/>
  </si>
  <si>
    <t>申請者</t>
    <rPh sb="0" eb="2">
      <t>シンセイ</t>
    </rPh>
    <phoneticPr fontId="2"/>
  </si>
  <si>
    <t>２　他の公害関係法規等の手続状況の欄には、手続を行った法規について□内にレ印を記入し、その</t>
    <phoneticPr fontId="2"/>
  </si>
  <si>
    <t>　手続を行った年月日を記入してください。</t>
    <phoneticPr fontId="2"/>
  </si>
  <si>
    <t>・</t>
    <phoneticPr fontId="2"/>
  </si>
  <si>
    <t>原材料等の品目、用途及び使用量</t>
    <rPh sb="0" eb="3">
      <t>ゲンザイリョウ</t>
    </rPh>
    <rPh sb="3" eb="4">
      <t>トウ</t>
    </rPh>
    <phoneticPr fontId="2"/>
  </si>
  <si>
    <t>１　月　当　た　り　の　使　用　量</t>
    <rPh sb="2" eb="3">
      <t>ツキ</t>
    </rPh>
    <rPh sb="4" eb="5">
      <t>ア</t>
    </rPh>
    <rPh sb="12" eb="13">
      <t>シ</t>
    </rPh>
    <rPh sb="14" eb="15">
      <t>ヨウ</t>
    </rPh>
    <rPh sb="16" eb="17">
      <t>リョウ</t>
    </rPh>
    <phoneticPr fontId="2"/>
  </si>
  <si>
    <t>上記に掲げる書類のほか、指定施設等から発生する公害とこれに対する具体的な防止の方法を明らかにする図面、表等</t>
    <phoneticPr fontId="2"/>
  </si>
  <si>
    <t>処　　理　　能　　力</t>
    <phoneticPr fontId="2"/>
  </si>
  <si>
    <r>
      <t>（ｇ／ｍ</t>
    </r>
    <r>
      <rPr>
        <vertAlign val="superscript"/>
        <sz val="10"/>
        <color theme="1"/>
        <rFont val="ＭＳ 明朝"/>
        <family val="1"/>
        <charset val="128"/>
      </rPr>
      <t>３</t>
    </r>
    <r>
      <rPr>
        <sz val="10"/>
        <color theme="1"/>
        <rFont val="ＭＳ 明朝"/>
        <family val="1"/>
        <charset val="128"/>
      </rPr>
      <t>N）</t>
    </r>
    <phoneticPr fontId="2"/>
  </si>
  <si>
    <t>「Ｑi」、「Ｃi」、「Ｖ」、「Ｏi」、「Ｖi」、「Ｑ」、「Ｃ」、「Ｃs」、「Ｏs」及び「Ｏn」とは、</t>
    <phoneticPr fontId="2"/>
  </si>
  <si>
    <t>　別表第３の２に定めるＱi、Ｃi、Ｖ、Ｏi、Ｖi、Ｑ、Ｃ、Ｃs、Ｏs及びＯnをいいます。</t>
    <phoneticPr fontId="2"/>
  </si>
  <si>
    <r>
      <t>200㎏未満（火格子面積2ｍ</t>
    </r>
    <r>
      <rPr>
        <vertAlign val="superscript"/>
        <sz val="10"/>
        <color theme="1"/>
        <rFont val="ＭＳ 明朝"/>
        <family val="1"/>
        <charset val="128"/>
      </rPr>
      <t>2</t>
    </r>
    <r>
      <rPr>
        <sz val="10"/>
        <color theme="1"/>
        <rFont val="ＭＳ 明朝"/>
        <family val="1"/>
        <charset val="128"/>
      </rPr>
      <t>未満）</t>
    </r>
    <phoneticPr fontId="2"/>
  </si>
  <si>
    <r>
      <t>200㎏未満（火格子面積2ｍ</t>
    </r>
    <r>
      <rPr>
        <vertAlign val="superscript"/>
        <sz val="10"/>
        <color theme="1"/>
        <rFont val="ＭＳ 明朝"/>
        <family val="1"/>
        <charset val="128"/>
      </rPr>
      <t>2</t>
    </r>
    <r>
      <rPr>
        <sz val="10"/>
        <color theme="1"/>
        <rFont val="ＭＳ 明朝"/>
        <family val="1"/>
        <charset val="128"/>
      </rPr>
      <t>以上）</t>
    </r>
    <phoneticPr fontId="2"/>
  </si>
  <si>
    <r>
      <t>設　備　の　能　力（ｍ</t>
    </r>
    <r>
      <rPr>
        <vertAlign val="superscript"/>
        <sz val="11"/>
        <color theme="1"/>
        <rFont val="ＭＳ 明朝"/>
        <family val="1"/>
        <charset val="128"/>
      </rPr>
      <t>３</t>
    </r>
    <r>
      <rPr>
        <sz val="11"/>
        <color theme="1"/>
        <rFont val="ＭＳ 明朝"/>
        <family val="1"/>
        <charset val="128"/>
      </rPr>
      <t>／ｈ）</t>
    </r>
    <phoneticPr fontId="2"/>
  </si>
  <si>
    <r>
      <t>設備の処理能力（処理ガス量ｍ</t>
    </r>
    <r>
      <rPr>
        <vertAlign val="superscript"/>
        <sz val="11"/>
        <color theme="1"/>
        <rFont val="ＭＳ 明朝"/>
        <family val="1"/>
        <charset val="128"/>
      </rPr>
      <t>３</t>
    </r>
    <r>
      <rPr>
        <sz val="11"/>
        <color theme="1"/>
        <rFont val="ＭＳ 明朝"/>
        <family val="1"/>
        <charset val="128"/>
      </rPr>
      <t>N／ｈ）</t>
    </r>
    <phoneticPr fontId="2"/>
  </si>
  <si>
    <t>（参考）</t>
    <rPh sb="1" eb="3">
      <t>サンコウ</t>
    </rPh>
    <phoneticPr fontId="2"/>
  </si>
  <si>
    <t>１月当たりの
使用量</t>
    <rPh sb="1" eb="2">
      <t>ツキ</t>
    </rPh>
    <rPh sb="7" eb="10">
      <t>シヨウリョウ</t>
    </rPh>
    <phoneticPr fontId="2"/>
  </si>
  <si>
    <r>
      <rPr>
        <sz val="10.5"/>
        <color theme="1"/>
        <rFont val="ＭＳ 明朝"/>
        <family val="1"/>
        <charset val="128"/>
      </rPr>
      <t>原材料</t>
    </r>
    <r>
      <rPr>
        <sz val="9"/>
        <color theme="1"/>
        <rFont val="ＭＳ 明朝"/>
        <family val="1"/>
        <charset val="128"/>
      </rPr>
      <t>（排煙の発生に影響のあるものに限る。）</t>
    </r>
    <rPh sb="0" eb="3">
      <t>ゲンザイリョウ</t>
    </rPh>
    <phoneticPr fontId="2"/>
  </si>
  <si>
    <t>PDF変換手順　</t>
    <rPh sb="3" eb="5">
      <t>ヘンカン</t>
    </rPh>
    <rPh sb="5" eb="7">
      <t>テジュン</t>
    </rPh>
    <phoneticPr fontId="2"/>
  </si>
  <si>
    <t>１．ファイルをクリック</t>
    <phoneticPr fontId="2"/>
  </si>
  <si>
    <t>２．「Adobe PDFとして保存」をクリック</t>
    <rPh sb="15" eb="17">
      <t>ホゾン</t>
    </rPh>
    <phoneticPr fontId="2"/>
  </si>
  <si>
    <t>３．「Excelのシート（E）」欄の最下段のシートを、SHIFTキーを押しながらクリック。</t>
    <rPh sb="16" eb="17">
      <t>ラン</t>
    </rPh>
    <rPh sb="18" eb="21">
      <t>サイゲダン</t>
    </rPh>
    <phoneticPr fontId="2"/>
  </si>
  <si>
    <t>４．印刷対象のシートが「PDFのシート(P)」欄に全て表示されたら、「PDFに変換（C）」をクリック</t>
    <rPh sb="2" eb="4">
      <t>インサツ</t>
    </rPh>
    <rPh sb="4" eb="6">
      <t>タイショウ</t>
    </rPh>
    <rPh sb="23" eb="24">
      <t>ラン</t>
    </rPh>
    <rPh sb="25" eb="26">
      <t>スベ</t>
    </rPh>
    <rPh sb="27" eb="29">
      <t>ヒョウジ</t>
    </rPh>
    <rPh sb="39" eb="41">
      <t>ヘンカン</t>
    </rPh>
    <phoneticPr fontId="2"/>
  </si>
  <si>
    <t>印刷対象のシートが青くなったら、「追加（A）」をクリック。</t>
    <rPh sb="0" eb="2">
      <t>インサツ</t>
    </rPh>
    <rPh sb="9" eb="10">
      <t>アオ</t>
    </rPh>
    <phoneticPr fontId="2"/>
  </si>
  <si>
    <t>発生源の概要</t>
    <phoneticPr fontId="2"/>
  </si>
  <si>
    <t>発生する公害の種類</t>
    <rPh sb="0" eb="2">
      <t>ハッセイ</t>
    </rPh>
    <rPh sb="4" eb="6">
      <t>コウガイ</t>
    </rPh>
    <rPh sb="7" eb="9">
      <t>シュルイ</t>
    </rPh>
    <phoneticPr fontId="2"/>
  </si>
  <si>
    <t>発生源での公害の程度の予測値</t>
    <rPh sb="0" eb="3">
      <t>ハッセイゲン</t>
    </rPh>
    <rPh sb="5" eb="7">
      <t>コウガイ</t>
    </rPh>
    <rPh sb="8" eb="10">
      <t>テイド</t>
    </rPh>
    <rPh sb="11" eb="14">
      <t>ヨソクチ</t>
    </rPh>
    <phoneticPr fontId="2"/>
  </si>
  <si>
    <t>　 化石燃料を燃焼させる施設の場合、記入</t>
    <rPh sb="2" eb="4">
      <t>カセキ</t>
    </rPh>
    <rPh sb="4" eb="6">
      <t>ネンリョウ</t>
    </rPh>
    <rPh sb="7" eb="9">
      <t>ネンショウ</t>
    </rPh>
    <rPh sb="12" eb="14">
      <t>シセツ</t>
    </rPh>
    <rPh sb="15" eb="17">
      <t>バアイ</t>
    </rPh>
    <rPh sb="18" eb="20">
      <t>キニュウ</t>
    </rPh>
    <phoneticPr fontId="2"/>
  </si>
  <si>
    <r>
      <rPr>
        <sz val="10"/>
        <color theme="1"/>
        <rFont val="游ゴシック"/>
        <family val="3"/>
        <charset val="128"/>
        <scheme val="minor"/>
      </rPr>
      <t>原材料</t>
    </r>
    <r>
      <rPr>
        <sz val="8"/>
        <color theme="1"/>
        <rFont val="游ゴシック"/>
        <family val="3"/>
        <charset val="128"/>
        <scheme val="minor"/>
      </rPr>
      <t xml:space="preserve">
（排煙の発生に影響のあるものに限る。）</t>
    </r>
    <phoneticPr fontId="2"/>
  </si>
  <si>
    <r>
      <t>□□g/m</t>
    </r>
    <r>
      <rPr>
        <vertAlign val="superscript"/>
        <sz val="11"/>
        <color theme="1"/>
        <rFont val="ＭＳ 明朝"/>
        <family val="1"/>
        <charset val="128"/>
      </rPr>
      <t>3</t>
    </r>
    <r>
      <rPr>
        <sz val="11"/>
        <color theme="1"/>
        <rFont val="ＭＳ 明朝"/>
        <family val="1"/>
        <charset val="128"/>
      </rPr>
      <t>N
(O</t>
    </r>
    <r>
      <rPr>
        <vertAlign val="subscript"/>
        <sz val="11"/>
        <color theme="1"/>
        <rFont val="ＭＳ 明朝"/>
        <family val="1"/>
        <charset val="128"/>
      </rPr>
      <t>2</t>
    </r>
    <r>
      <rPr>
        <sz val="11"/>
        <color theme="1"/>
        <rFont val="ＭＳ 明朝"/>
        <family val="1"/>
        <charset val="128"/>
      </rPr>
      <t>=5%)</t>
    </r>
    <phoneticPr fontId="2"/>
  </si>
  <si>
    <t>臭気指数○以下
（排気口）</t>
    <phoneticPr fontId="2"/>
  </si>
  <si>
    <t>△△ppm以下</t>
    <phoneticPr fontId="2"/>
  </si>
  <si>
    <t>▲▲ppm</t>
    <phoneticPr fontId="2"/>
  </si>
  <si>
    <t>●●dB(1m)</t>
    <phoneticPr fontId="2"/>
  </si>
  <si>
    <t>○○dB</t>
    <phoneticPr fontId="2"/>
  </si>
  <si>
    <r>
      <t>○○ppm(O</t>
    </r>
    <r>
      <rPr>
        <vertAlign val="subscript"/>
        <sz val="11"/>
        <color theme="1"/>
        <rFont val="ＭＳ 明朝"/>
        <family val="1"/>
        <charset val="128"/>
      </rPr>
      <t>2</t>
    </r>
    <r>
      <rPr>
        <sz val="11"/>
        <color theme="1"/>
        <rFont val="ＭＳ 明朝"/>
        <family val="1"/>
        <charset val="128"/>
      </rPr>
      <t>=5%)</t>
    </r>
    <phoneticPr fontId="2"/>
  </si>
  <si>
    <t>←条例施行規則別表第１に定める指定施設番号</t>
    <rPh sb="1" eb="3">
      <t>ジョウレイ</t>
    </rPh>
    <rPh sb="3" eb="7">
      <t>セコウキソク</t>
    </rPh>
    <rPh sb="7" eb="9">
      <t>ベッピョウ</t>
    </rPh>
    <rPh sb="9" eb="10">
      <t>ダイ</t>
    </rPh>
    <rPh sb="12" eb="13">
      <t>サダ</t>
    </rPh>
    <rPh sb="15" eb="17">
      <t>シテイ</t>
    </rPh>
    <rPh sb="17" eb="19">
      <t>シセツ</t>
    </rPh>
    <rPh sb="19" eb="21">
      <t>バンゴウ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</si>
</sst>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ggge&quot;年&quot;m&quot;月&quot;d&quot;日&quot;;@" x16r2:formatCode16="[$-ja-JP-x-gannen]ggge&quot;年&quot;m&quot;月&quot;d&quot;日&quot;;@"/>
    <numFmt numFmtId="177" formatCode="0.000_ "/>
    <numFmt numFmtId="178" formatCode="0.0_ ;[Red]\-0.0\ "/>
    <numFmt numFmtId="179" formatCode="0.0\ \ \ \ &quot;m&quot;"/>
    <numFmt numFmtId="180" formatCode="General\ \ \ &quot;dB&quot;"/>
    <numFmt numFmtId="181" formatCode="0_);[Red]\(0\)"/>
    <numFmt numFmtId="182" formatCode="0.0\ \ \ &quot;dB&quot;"/>
    <numFmt numFmtId="183" formatCode="0.0_);[Red]\(0.0\)"/>
    <numFmt numFmtId="184" formatCode="0_ ;[Red]\-0\ "/>
    <numFmt numFmtId="185" formatCode="h&quot;時&quot;mm&quot;分&quot;\ \ &quot;～&quot;"/>
    <numFmt numFmtId="186" formatCode="#,##0_ "/>
  </numFmts>
  <fonts count="116">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0"/>
      <color theme="1"/>
      <name val="游ゴシック"/>
      <family val="2"/>
      <charset val="128"/>
      <scheme val="minor"/>
    </font>
    <font>
      <sz val="11"/>
      <color theme="1"/>
      <name val="ＭＳ 明朝"/>
      <family val="1"/>
      <charset val="128"/>
    </font>
    <font>
      <sz val="11"/>
      <color theme="1"/>
      <name val="BIZ UDゴシック"/>
      <family val="3"/>
      <charset val="128"/>
    </font>
    <font>
      <sz val="11"/>
      <name val="游ゴシック"/>
      <family val="2"/>
      <charset val="128"/>
      <scheme val="minor"/>
    </font>
    <font>
      <sz val="12"/>
      <name val="游ゴシック"/>
      <family val="3"/>
      <charset val="128"/>
      <scheme val="minor"/>
    </font>
    <font>
      <sz val="8"/>
      <color theme="1"/>
      <name val="游ゴシック"/>
      <family val="3"/>
      <charset val="128"/>
      <scheme val="minor"/>
    </font>
    <font>
      <sz val="6"/>
      <color theme="1"/>
      <name val="游ゴシック"/>
      <family val="2"/>
      <charset val="128"/>
      <scheme val="minor"/>
    </font>
    <font>
      <b/>
      <sz val="14"/>
      <name val="游ゴシック"/>
      <family val="3"/>
      <charset val="128"/>
      <scheme val="minor"/>
    </font>
    <font>
      <b/>
      <sz val="12"/>
      <color theme="1"/>
      <name val="游ゴシック"/>
      <family val="3"/>
      <charset val="128"/>
      <scheme val="minor"/>
    </font>
    <font>
      <sz val="11"/>
      <color theme="1"/>
      <name val="游ゴシック"/>
      <family val="3"/>
      <charset val="128"/>
      <scheme val="minor"/>
    </font>
    <font>
      <sz val="8"/>
      <color theme="0"/>
      <name val="游ゴシック"/>
      <family val="2"/>
      <charset val="128"/>
      <scheme val="minor"/>
    </font>
    <font>
      <sz val="9"/>
      <color theme="1"/>
      <name val="游ゴシック"/>
      <family val="2"/>
      <charset val="128"/>
      <scheme val="minor"/>
    </font>
    <font>
      <b/>
      <sz val="14"/>
      <color theme="1"/>
      <name val="游ゴシック"/>
      <family val="3"/>
      <charset val="128"/>
      <scheme val="minor"/>
    </font>
    <font>
      <sz val="12"/>
      <name val="游ゴシック"/>
      <family val="2"/>
      <charset val="128"/>
      <scheme val="minor"/>
    </font>
    <font>
      <sz val="12"/>
      <color theme="1"/>
      <name val="游ゴシック"/>
      <family val="2"/>
      <charset val="128"/>
      <scheme val="minor"/>
    </font>
    <font>
      <sz val="12"/>
      <color theme="1"/>
      <name val="游ゴシック"/>
      <family val="3"/>
      <charset val="128"/>
      <scheme val="minor"/>
    </font>
    <font>
      <sz val="11"/>
      <name val="游ゴシック"/>
      <family val="3"/>
      <charset val="128"/>
      <scheme val="minor"/>
    </font>
    <font>
      <b/>
      <sz val="12"/>
      <name val="游ゴシック"/>
      <family val="3"/>
      <charset val="128"/>
      <scheme val="minor"/>
    </font>
    <font>
      <sz val="12"/>
      <color theme="1"/>
      <name val="ＭＳ 明朝"/>
      <family val="1"/>
      <charset val="128"/>
    </font>
    <font>
      <sz val="13"/>
      <color theme="1"/>
      <name val="ＭＳ 明朝"/>
      <family val="1"/>
      <charset val="128"/>
    </font>
    <font>
      <sz val="14"/>
      <name val="游ゴシック"/>
      <family val="3"/>
      <charset val="128"/>
      <scheme val="minor"/>
    </font>
    <font>
      <b/>
      <sz val="14"/>
      <color rgb="FFFF0000"/>
      <name val="游ゴシック"/>
      <family val="3"/>
      <charset val="128"/>
      <scheme val="minor"/>
    </font>
    <font>
      <sz val="14"/>
      <color theme="1"/>
      <name val="游ゴシック"/>
      <family val="3"/>
      <charset val="128"/>
      <scheme val="minor"/>
    </font>
    <font>
      <sz val="11"/>
      <color theme="0"/>
      <name val="游ゴシック"/>
      <family val="2"/>
      <charset val="128"/>
      <scheme val="minor"/>
    </font>
    <font>
      <u/>
      <sz val="11"/>
      <color theme="10"/>
      <name val="游ゴシック"/>
      <family val="2"/>
      <charset val="128"/>
      <scheme val="minor"/>
    </font>
    <font>
      <sz val="16"/>
      <color theme="1"/>
      <name val="游ゴシック"/>
      <family val="2"/>
      <charset val="128"/>
      <scheme val="minor"/>
    </font>
    <font>
      <b/>
      <sz val="16"/>
      <color rgb="FFFF0000"/>
      <name val="游ゴシック"/>
      <family val="3"/>
      <charset val="128"/>
      <scheme val="minor"/>
    </font>
    <font>
      <sz val="16"/>
      <name val="游ゴシック"/>
      <family val="3"/>
      <charset val="128"/>
      <scheme val="minor"/>
    </font>
    <font>
      <u/>
      <sz val="12"/>
      <color theme="10"/>
      <name val="游ゴシック"/>
      <family val="2"/>
      <charset val="128"/>
      <scheme val="minor"/>
    </font>
    <font>
      <u/>
      <sz val="20"/>
      <color theme="10"/>
      <name val="游ゴシック"/>
      <family val="3"/>
      <charset val="128"/>
      <scheme val="minor"/>
    </font>
    <font>
      <u/>
      <sz val="14"/>
      <color theme="10"/>
      <name val="游ゴシック"/>
      <family val="2"/>
      <charset val="128"/>
      <scheme val="minor"/>
    </font>
    <font>
      <sz val="9"/>
      <color theme="0" tint="-0.14999847407452621"/>
      <name val="游ゴシック"/>
      <family val="2"/>
      <charset val="128"/>
      <scheme val="minor"/>
    </font>
    <font>
      <sz val="8"/>
      <color theme="0" tint="-0.14999847407452621"/>
      <name val="游ゴシック"/>
      <family val="2"/>
      <charset val="128"/>
      <scheme val="minor"/>
    </font>
    <font>
      <sz val="9"/>
      <color theme="0"/>
      <name val="游ゴシック"/>
      <family val="2"/>
      <charset val="128"/>
      <scheme val="minor"/>
    </font>
    <font>
      <sz val="14"/>
      <color theme="1"/>
      <name val="ＭＳ 明朝"/>
      <family val="1"/>
      <charset val="128"/>
    </font>
    <font>
      <b/>
      <sz val="14"/>
      <color rgb="FFC40000"/>
      <name val="游ゴシック"/>
      <family val="3"/>
      <charset val="128"/>
      <scheme val="minor"/>
    </font>
    <font>
      <b/>
      <sz val="13"/>
      <color theme="1"/>
      <name val="游ゴシック"/>
      <family val="3"/>
      <charset val="128"/>
      <scheme val="minor"/>
    </font>
    <font>
      <sz val="13"/>
      <color theme="1"/>
      <name val="游ゴシック"/>
      <family val="3"/>
      <charset val="128"/>
      <scheme val="minor"/>
    </font>
    <font>
      <sz val="11.5"/>
      <color theme="1"/>
      <name val="ＭＳ 明朝"/>
      <family val="1"/>
      <charset val="128"/>
    </font>
    <font>
      <sz val="13"/>
      <color theme="1"/>
      <name val="游ゴシック"/>
      <family val="2"/>
      <charset val="128"/>
      <scheme val="minor"/>
    </font>
    <font>
      <b/>
      <sz val="11"/>
      <color rgb="FFC40000"/>
      <name val="游ゴシック"/>
      <family val="3"/>
      <charset val="128"/>
      <scheme val="minor"/>
    </font>
    <font>
      <sz val="16"/>
      <color theme="1"/>
      <name val="游ゴシック"/>
      <family val="3"/>
      <charset val="128"/>
      <scheme val="minor"/>
    </font>
    <font>
      <vertAlign val="superscript"/>
      <sz val="11"/>
      <color theme="1"/>
      <name val="游ゴシック"/>
      <family val="3"/>
      <charset val="128"/>
      <scheme val="minor"/>
    </font>
    <font>
      <sz val="9"/>
      <color theme="1"/>
      <name val="ＭＳ 明朝"/>
      <family val="1"/>
      <charset val="128"/>
    </font>
    <font>
      <sz val="9"/>
      <color theme="1"/>
      <name val="游ゴシック"/>
      <family val="3"/>
      <charset val="128"/>
      <scheme val="minor"/>
    </font>
    <font>
      <sz val="10"/>
      <color theme="1"/>
      <name val="游ゴシック"/>
      <family val="3"/>
      <charset val="128"/>
      <scheme val="minor"/>
    </font>
    <font>
      <sz val="10"/>
      <color theme="1"/>
      <name val="ＭＳ 明朝"/>
      <family val="1"/>
      <charset val="128"/>
    </font>
    <font>
      <sz val="11"/>
      <color theme="1"/>
      <name val="游ゴシック"/>
      <family val="3"/>
      <charset val="128"/>
    </font>
    <font>
      <sz val="10"/>
      <color theme="1"/>
      <name val="游ゴシック"/>
      <family val="3"/>
      <charset val="128"/>
    </font>
    <font>
      <b/>
      <sz val="10"/>
      <color theme="1"/>
      <name val="游ゴシック"/>
      <family val="3"/>
      <charset val="128"/>
      <scheme val="minor"/>
    </font>
    <font>
      <b/>
      <sz val="10"/>
      <name val="游ゴシック"/>
      <family val="3"/>
      <charset val="128"/>
      <scheme val="minor"/>
    </font>
    <font>
      <sz val="9"/>
      <color theme="0" tint="-0.249977111117893"/>
      <name val="ＭＳ 明朝"/>
      <family val="1"/>
      <charset val="128"/>
    </font>
    <font>
      <b/>
      <sz val="11"/>
      <name val="游ゴシック"/>
      <family val="3"/>
      <charset val="128"/>
      <scheme val="minor"/>
    </font>
    <font>
      <sz val="11"/>
      <color theme="0" tint="-0.34998626667073579"/>
      <name val="游ゴシック"/>
      <family val="2"/>
      <charset val="128"/>
      <scheme val="minor"/>
    </font>
    <font>
      <b/>
      <i/>
      <sz val="14"/>
      <color theme="1"/>
      <name val="游ゴシック"/>
      <family val="3"/>
      <charset val="128"/>
      <scheme val="minor"/>
    </font>
    <font>
      <sz val="8"/>
      <color theme="1"/>
      <name val="ＭＳ 明朝"/>
      <family val="1"/>
      <charset val="128"/>
    </font>
    <font>
      <sz val="14"/>
      <color theme="1"/>
      <name val="游ゴシック"/>
      <family val="2"/>
      <charset val="128"/>
      <scheme val="minor"/>
    </font>
    <font>
      <sz val="20"/>
      <color theme="1"/>
      <name val="游ゴシック"/>
      <family val="3"/>
      <charset val="128"/>
      <scheme val="minor"/>
    </font>
    <font>
      <sz val="18"/>
      <color theme="1"/>
      <name val="游ゴシック"/>
      <family val="3"/>
      <charset val="128"/>
      <scheme val="minor"/>
    </font>
    <font>
      <sz val="11"/>
      <color theme="0" tint="-0.249977111117893"/>
      <name val="游ゴシック"/>
      <family val="2"/>
      <charset val="128"/>
      <scheme val="minor"/>
    </font>
    <font>
      <sz val="14"/>
      <color theme="0" tint="-0.14999847407452621"/>
      <name val="游ゴシック"/>
      <family val="2"/>
      <charset val="128"/>
      <scheme val="minor"/>
    </font>
    <font>
      <sz val="12"/>
      <color theme="0" tint="-0.34998626667073579"/>
      <name val="游ゴシック"/>
      <family val="2"/>
      <charset val="128"/>
      <scheme val="minor"/>
    </font>
    <font>
      <sz val="18"/>
      <color theme="1"/>
      <name val="游ゴシック"/>
      <family val="2"/>
      <charset val="128"/>
      <scheme val="minor"/>
    </font>
    <font>
      <b/>
      <sz val="12"/>
      <color theme="1"/>
      <name val="ＭＳ 明朝"/>
      <family val="1"/>
      <charset val="128"/>
    </font>
    <font>
      <vertAlign val="superscript"/>
      <sz val="11"/>
      <color theme="1"/>
      <name val="ＭＳ 明朝"/>
      <family val="1"/>
      <charset val="128"/>
    </font>
    <font>
      <b/>
      <sz val="11"/>
      <color theme="1"/>
      <name val="ＭＳ 明朝"/>
      <family val="1"/>
      <charset val="128"/>
    </font>
    <font>
      <vertAlign val="subscript"/>
      <sz val="9"/>
      <color theme="1"/>
      <name val="ＭＳ 明朝"/>
      <family val="1"/>
      <charset val="128"/>
    </font>
    <font>
      <vertAlign val="superscript"/>
      <sz val="9"/>
      <color theme="1"/>
      <name val="ＭＳ 明朝"/>
      <family val="1"/>
      <charset val="128"/>
    </font>
    <font>
      <sz val="7"/>
      <color theme="1"/>
      <name val="ＭＳ 明朝"/>
      <family val="1"/>
      <charset val="128"/>
    </font>
    <font>
      <sz val="11"/>
      <name val="ＭＳ Ｐゴシック"/>
      <family val="3"/>
      <charset val="128"/>
    </font>
    <font>
      <sz val="9"/>
      <name val="ＭＳ 明朝"/>
      <family val="1"/>
      <charset val="128"/>
    </font>
    <font>
      <sz val="6"/>
      <name val="ＭＳ Ｐゴシック"/>
      <family val="3"/>
      <charset val="128"/>
    </font>
    <font>
      <sz val="9"/>
      <name val="ＭＳ ゴシック"/>
      <family val="3"/>
      <charset val="128"/>
    </font>
    <font>
      <vertAlign val="subscript"/>
      <sz val="9"/>
      <name val="ＭＳ 明朝"/>
      <family val="1"/>
      <charset val="128"/>
    </font>
    <font>
      <sz val="11"/>
      <name val="ＭＳ 明朝"/>
      <family val="1"/>
      <charset val="128"/>
    </font>
    <font>
      <vertAlign val="superscript"/>
      <sz val="9"/>
      <name val="ＭＳ 明朝"/>
      <family val="1"/>
      <charset val="128"/>
    </font>
    <font>
      <sz val="10"/>
      <name val="ＭＳ 明朝"/>
      <family val="1"/>
      <charset val="128"/>
    </font>
    <font>
      <sz val="12"/>
      <color rgb="FFC00000"/>
      <name val="游ゴシック"/>
      <family val="2"/>
      <charset val="128"/>
      <scheme val="minor"/>
    </font>
    <font>
      <sz val="11"/>
      <color rgb="FF920000"/>
      <name val="游ゴシック"/>
      <family val="2"/>
      <charset val="128"/>
      <scheme val="minor"/>
    </font>
    <font>
      <sz val="12"/>
      <color rgb="FF920000"/>
      <name val="游ゴシック"/>
      <family val="2"/>
      <charset val="128"/>
      <scheme val="minor"/>
    </font>
    <font>
      <sz val="16"/>
      <color rgb="FF920000"/>
      <name val="游ゴシック"/>
      <family val="2"/>
      <charset val="128"/>
      <scheme val="minor"/>
    </font>
    <font>
      <b/>
      <sz val="14"/>
      <color theme="1"/>
      <name val="ＭＳ 明朝"/>
      <family val="1"/>
      <charset val="128"/>
    </font>
    <font>
      <sz val="10"/>
      <color rgb="FF920000"/>
      <name val="游ゴシック"/>
      <family val="3"/>
      <charset val="128"/>
      <scheme val="minor"/>
    </font>
    <font>
      <sz val="8.5"/>
      <color theme="1"/>
      <name val="ＭＳ 明朝"/>
      <family val="1"/>
      <charset val="128"/>
    </font>
    <font>
      <sz val="12"/>
      <name val="ＭＳ ゴシック"/>
      <family val="3"/>
      <charset val="128"/>
    </font>
    <font>
      <sz val="12"/>
      <name val="ＭＳ Ｐゴシック"/>
      <family val="3"/>
      <charset val="128"/>
    </font>
    <font>
      <sz val="11"/>
      <color theme="1"/>
      <name val="Meiryo UI"/>
      <family val="3"/>
      <charset val="128"/>
    </font>
    <font>
      <sz val="12"/>
      <color theme="1"/>
      <name val="Meiryo UI"/>
      <family val="3"/>
      <charset val="128"/>
    </font>
    <font>
      <sz val="14"/>
      <color theme="1"/>
      <name val="Meiryo UI"/>
      <family val="3"/>
      <charset val="128"/>
    </font>
    <font>
      <sz val="12"/>
      <color indexed="81"/>
      <name val="MS P ゴシック"/>
      <family val="3"/>
      <charset val="128"/>
    </font>
    <font>
      <b/>
      <sz val="12"/>
      <color indexed="81"/>
      <name val="MS P ゴシック"/>
      <family val="3"/>
      <charset val="128"/>
    </font>
    <font>
      <vertAlign val="superscript"/>
      <sz val="8"/>
      <color theme="1"/>
      <name val="游ゴシック"/>
      <family val="3"/>
      <charset val="128"/>
      <scheme val="minor"/>
    </font>
    <font>
      <vertAlign val="subscript"/>
      <sz val="11"/>
      <color theme="1"/>
      <name val="ＭＳ 明朝"/>
      <family val="1"/>
      <charset val="128"/>
    </font>
    <font>
      <sz val="8"/>
      <color theme="0" tint="-0.34998626667073579"/>
      <name val="游ゴシック"/>
      <family val="3"/>
      <charset val="128"/>
      <scheme val="minor"/>
    </font>
    <font>
      <vertAlign val="superscript"/>
      <sz val="8"/>
      <color theme="0" tint="-0.34998626667073579"/>
      <name val="游ゴシック"/>
      <family val="3"/>
      <charset val="128"/>
      <scheme val="minor"/>
    </font>
    <font>
      <b/>
      <sz val="11"/>
      <color theme="1"/>
      <name val="游ゴシック"/>
      <family val="2"/>
      <charset val="128"/>
      <scheme val="minor"/>
    </font>
    <font>
      <b/>
      <sz val="12"/>
      <color theme="1"/>
      <name val="游ゴシック"/>
      <family val="2"/>
      <charset val="128"/>
      <scheme val="minor"/>
    </font>
    <font>
      <b/>
      <sz val="9"/>
      <name val="ＭＳ ゴシック"/>
      <family val="3"/>
      <charset val="128"/>
    </font>
    <font>
      <b/>
      <sz val="11"/>
      <name val="ＭＳ Ｐゴシック"/>
      <family val="3"/>
      <charset val="128"/>
    </font>
    <font>
      <b/>
      <sz val="10"/>
      <color theme="1"/>
      <name val="ＭＳ 明朝"/>
      <family val="1"/>
      <charset val="128"/>
    </font>
    <font>
      <sz val="13"/>
      <color rgb="FF920000"/>
      <name val="游ゴシック"/>
      <family val="2"/>
      <charset val="128"/>
      <scheme val="minor"/>
    </font>
    <font>
      <sz val="9"/>
      <color indexed="81"/>
      <name val="MS P ゴシック"/>
      <family val="3"/>
      <charset val="128"/>
    </font>
    <font>
      <sz val="11"/>
      <color indexed="81"/>
      <name val="MS P ゴシック"/>
      <family val="3"/>
      <charset val="128"/>
    </font>
    <font>
      <sz val="10.5"/>
      <color theme="1"/>
      <name val="ＭＳ 明朝"/>
      <family val="1"/>
      <charset val="128"/>
    </font>
    <font>
      <sz val="8"/>
      <color theme="1"/>
      <name val="游ゴシック"/>
      <family val="2"/>
      <charset val="128"/>
      <scheme val="minor"/>
    </font>
    <font>
      <sz val="8.5"/>
      <color theme="1"/>
      <name val="游ゴシック"/>
      <family val="2"/>
      <charset val="128"/>
      <scheme val="minor"/>
    </font>
    <font>
      <sz val="8.5"/>
      <name val="ＭＳ 明朝"/>
      <family val="1"/>
      <charset val="128"/>
    </font>
    <font>
      <vertAlign val="superscript"/>
      <sz val="10"/>
      <color theme="1"/>
      <name val="ＭＳ 明朝"/>
      <family val="1"/>
      <charset val="128"/>
    </font>
    <font>
      <sz val="11"/>
      <color rgb="FF920000"/>
      <name val="游ゴシック"/>
      <family val="3"/>
      <charset val="128"/>
      <scheme val="minor"/>
    </font>
    <font>
      <b/>
      <sz val="18"/>
      <color theme="1"/>
      <name val="游ゴシック"/>
      <family val="3"/>
      <charset val="128"/>
      <scheme val="minor"/>
    </font>
    <font>
      <b/>
      <sz val="10"/>
      <color rgb="FFC00000"/>
      <name val="游ゴシック"/>
      <family val="3"/>
      <charset val="128"/>
      <scheme val="minor"/>
    </font>
    <font>
      <sz val="12"/>
      <color rgb="FF920000"/>
      <name val="游ゴシック"/>
      <family val="3"/>
      <charset val="128"/>
      <scheme val="minor"/>
    </font>
  </fonts>
  <fills count="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ABFFFF"/>
        <bgColor indexed="64"/>
      </patternFill>
    </fill>
    <fill>
      <patternFill patternType="solid">
        <fgColor rgb="FFFFFF00"/>
        <bgColor indexed="64"/>
      </patternFill>
    </fill>
  </fills>
  <borders count="1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style="thin">
        <color rgb="FFFF0000"/>
      </right>
      <top/>
      <bottom style="thin">
        <color rgb="FFFF0000"/>
      </bottom>
      <diagonal/>
    </border>
    <border>
      <left/>
      <right/>
      <top style="thin">
        <color rgb="FFFF0000"/>
      </top>
      <bottom/>
      <diagonal/>
    </border>
    <border>
      <left/>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top style="thin">
        <color theme="1"/>
      </top>
      <bottom style="thin">
        <color theme="1"/>
      </bottom>
      <diagonal/>
    </border>
    <border>
      <left style="thin">
        <color indexed="64"/>
      </left>
      <right style="thin">
        <color rgb="FFFF0000"/>
      </right>
      <top/>
      <bottom/>
      <diagonal/>
    </border>
    <border>
      <left style="thin">
        <color rgb="FFFF0000"/>
      </left>
      <right/>
      <top/>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right style="thin">
        <color indexed="64"/>
      </right>
      <top style="thin">
        <color indexed="64"/>
      </top>
      <bottom style="dashed">
        <color indexed="64"/>
      </bottom>
      <diagonal/>
    </border>
    <border>
      <left/>
      <right style="thin">
        <color indexed="64"/>
      </right>
      <top style="dashed">
        <color indexed="64"/>
      </top>
      <bottom style="thin">
        <color indexed="64"/>
      </bottom>
      <diagonal/>
    </border>
    <border>
      <left/>
      <right/>
      <top style="dashed">
        <color indexed="64"/>
      </top>
      <bottom style="thin">
        <color indexed="64"/>
      </bottom>
      <diagonal/>
    </border>
    <border>
      <left style="thin">
        <color indexed="64"/>
      </left>
      <right style="thin">
        <color rgb="FFFF0000"/>
      </right>
      <top style="thin">
        <color indexed="64"/>
      </top>
      <bottom/>
      <diagonal/>
    </border>
    <border>
      <left/>
      <right/>
      <top style="dashed">
        <color indexed="64"/>
      </top>
      <bottom/>
      <diagonal/>
    </border>
    <border>
      <left style="thin">
        <color indexed="64"/>
      </left>
      <right style="dashed">
        <color indexed="64"/>
      </right>
      <top style="thin">
        <color indexed="64"/>
      </top>
      <bottom style="dashed">
        <color indexed="64"/>
      </bottom>
      <diagonal/>
    </border>
    <border>
      <left style="dashed">
        <color indexed="64"/>
      </left>
      <right/>
      <top/>
      <bottom style="dashed">
        <color indexed="64"/>
      </bottom>
      <diagonal/>
    </border>
    <border>
      <left/>
      <right style="dashed">
        <color indexed="64"/>
      </right>
      <top/>
      <bottom style="dashed">
        <color indexed="64"/>
      </bottom>
      <diagonal/>
    </border>
    <border>
      <left style="thin">
        <color rgb="FFFF0000"/>
      </left>
      <right style="thin">
        <color rgb="FFFF0000"/>
      </right>
      <top/>
      <bottom style="thin">
        <color rgb="FFFF0000"/>
      </bottom>
      <diagonal/>
    </border>
    <border>
      <left style="thin">
        <color rgb="FFFF0000"/>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style="thin">
        <color theme="1"/>
      </left>
      <right style="thin">
        <color theme="1"/>
      </right>
      <top style="thin">
        <color theme="1"/>
      </top>
      <bottom/>
      <diagonal/>
    </border>
    <border>
      <left style="thin">
        <color rgb="FFFF0000"/>
      </left>
      <right style="thin">
        <color rgb="FFFF0000"/>
      </right>
      <top style="thin">
        <color rgb="FFFF0000"/>
      </top>
      <bottom/>
      <diagonal/>
    </border>
    <border>
      <left style="dashed">
        <color auto="1"/>
      </left>
      <right style="dashed">
        <color auto="1"/>
      </right>
      <top style="dashed">
        <color auto="1"/>
      </top>
      <bottom style="dashed">
        <color auto="1"/>
      </bottom>
      <diagonal/>
    </border>
    <border>
      <left/>
      <right style="thin">
        <color theme="1"/>
      </right>
      <top/>
      <bottom/>
      <diagonal/>
    </border>
    <border>
      <left/>
      <right style="thin">
        <color theme="1"/>
      </right>
      <top style="thin">
        <color theme="1"/>
      </top>
      <bottom/>
      <diagonal/>
    </border>
    <border>
      <left/>
      <right style="thin">
        <color theme="1"/>
      </right>
      <top/>
      <bottom style="thin">
        <color theme="1"/>
      </bottom>
      <diagonal/>
    </border>
    <border>
      <left style="thin">
        <color theme="1"/>
      </left>
      <right/>
      <top/>
      <bottom/>
      <diagonal/>
    </border>
    <border>
      <left style="thin">
        <color indexed="64"/>
      </left>
      <right/>
      <top/>
      <bottom style="dashed">
        <color indexed="64"/>
      </bottom>
      <diagonal/>
    </border>
    <border>
      <left/>
      <right/>
      <top/>
      <bottom style="dashed">
        <color indexed="64"/>
      </bottom>
      <diagonal/>
    </border>
    <border>
      <left/>
      <right style="thin">
        <color rgb="FFFF0000"/>
      </right>
      <top style="thin">
        <color indexed="64"/>
      </top>
      <bottom style="thin">
        <color indexed="64"/>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style="thin">
        <color theme="1"/>
      </right>
      <top style="thin">
        <color indexed="64"/>
      </top>
      <bottom style="thin">
        <color theme="1"/>
      </bottom>
      <diagonal/>
    </border>
    <border>
      <left style="thin">
        <color indexed="64"/>
      </left>
      <right style="thin">
        <color indexed="64"/>
      </right>
      <top style="thin">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right/>
      <top style="thin">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dashed">
        <color indexed="64"/>
      </right>
      <top style="thin">
        <color indexed="64"/>
      </top>
      <bottom style="thin">
        <color indexed="64"/>
      </bottom>
      <diagonal/>
    </border>
    <border>
      <left style="dashed">
        <color auto="1"/>
      </left>
      <right style="thin">
        <color auto="1"/>
      </right>
      <top style="thin">
        <color auto="1"/>
      </top>
      <bottom style="thin">
        <color auto="1"/>
      </bottom>
      <diagonal/>
    </border>
    <border>
      <left style="thin">
        <color indexed="64"/>
      </left>
      <right style="dashed">
        <color indexed="64"/>
      </right>
      <top style="thin">
        <color indexed="64"/>
      </top>
      <bottom/>
      <diagonal/>
    </border>
    <border>
      <left style="dashed">
        <color indexed="64"/>
      </left>
      <right style="thin">
        <color indexed="64"/>
      </right>
      <top style="thin">
        <color indexed="64"/>
      </top>
      <bottom/>
      <diagonal/>
    </border>
    <border>
      <left/>
      <right style="thin">
        <color indexed="64"/>
      </right>
      <top style="dashed">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thin">
        <color indexed="64"/>
      </left>
      <right style="dashed">
        <color indexed="64"/>
      </right>
      <top style="dashed">
        <color indexed="64"/>
      </top>
      <bottom/>
      <diagonal/>
    </border>
    <border>
      <left style="dashed">
        <color indexed="64"/>
      </left>
      <right style="thin">
        <color indexed="64"/>
      </right>
      <top style="dashed">
        <color indexed="64"/>
      </top>
      <bottom/>
      <diagonal/>
    </border>
    <border>
      <left style="thin">
        <color indexed="64"/>
      </left>
      <right style="thin">
        <color indexed="64"/>
      </right>
      <top/>
      <bottom style="dashed">
        <color indexed="64"/>
      </bottom>
      <diagonal/>
    </border>
    <border>
      <left/>
      <right style="thin">
        <color indexed="64"/>
      </right>
      <top/>
      <bottom style="dashed">
        <color indexed="64"/>
      </bottom>
      <diagonal/>
    </border>
    <border>
      <left style="thin">
        <color indexed="64"/>
      </left>
      <right style="dashed">
        <color indexed="64"/>
      </right>
      <top/>
      <bottom style="dashed">
        <color indexed="64"/>
      </bottom>
      <diagonal/>
    </border>
    <border>
      <left style="dashed">
        <color indexed="64"/>
      </left>
      <right style="thin">
        <color indexed="64"/>
      </right>
      <top/>
      <bottom style="dashed">
        <color indexed="64"/>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dashed">
        <color indexed="64"/>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dashed">
        <color indexed="64"/>
      </left>
      <right style="dashed">
        <color indexed="64"/>
      </right>
      <top style="dashed">
        <color indexed="64"/>
      </top>
      <bottom style="thin">
        <color indexed="64"/>
      </bottom>
      <diagonal/>
    </border>
    <border>
      <left style="dashed">
        <color auto="1"/>
      </left>
      <right style="thin">
        <color indexed="64"/>
      </right>
      <top style="dashed">
        <color auto="1"/>
      </top>
      <bottom style="thin">
        <color indexed="64"/>
      </bottom>
      <diagonal/>
    </border>
    <border>
      <left style="dashed">
        <color auto="1"/>
      </left>
      <right/>
      <top style="dashed">
        <color auto="1"/>
      </top>
      <bottom style="thin">
        <color indexed="64"/>
      </bottom>
      <diagonal/>
    </border>
    <border>
      <left/>
      <right style="dashed">
        <color indexed="64"/>
      </right>
      <top style="dashed">
        <color indexed="64"/>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indexed="64"/>
      </left>
      <right/>
      <top/>
      <bottom/>
      <diagonal/>
    </border>
    <border>
      <left/>
      <right style="thin">
        <color theme="1"/>
      </right>
      <top style="dashed">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theme="1"/>
      </left>
      <right/>
      <top style="thin">
        <color theme="1"/>
      </top>
      <bottom style="thin">
        <color theme="1"/>
      </bottom>
      <diagonal/>
    </border>
    <border>
      <left style="thin">
        <color auto="1"/>
      </left>
      <right style="thin">
        <color rgb="FFFF0000"/>
      </right>
      <top style="thin">
        <color auto="1"/>
      </top>
      <bottom style="thin">
        <color auto="1"/>
      </bottom>
      <diagonal/>
    </border>
    <border>
      <left style="thin">
        <color auto="1"/>
      </left>
      <right style="thin">
        <color rgb="FFFF0000"/>
      </right>
      <top/>
      <bottom style="thin">
        <color auto="1"/>
      </bottom>
      <diagonal/>
    </border>
    <border>
      <left/>
      <right style="thin">
        <color rgb="FFFF0000"/>
      </right>
      <top/>
      <bottom/>
      <diagonal/>
    </border>
    <border>
      <left style="thin">
        <color theme="1"/>
      </left>
      <right/>
      <top style="thin">
        <color theme="1"/>
      </top>
      <bottom/>
      <diagonal/>
    </border>
    <border>
      <left style="thin">
        <color theme="1"/>
      </left>
      <right style="thin">
        <color theme="1"/>
      </right>
      <top/>
      <bottom style="thin">
        <color indexed="64"/>
      </bottom>
      <diagonal/>
    </border>
    <border>
      <left style="thin">
        <color theme="1"/>
      </left>
      <right/>
      <top/>
      <bottom style="thin">
        <color indexed="64"/>
      </bottom>
      <diagonal/>
    </border>
    <border>
      <left style="thin">
        <color theme="1"/>
      </left>
      <right/>
      <top style="thin">
        <color indexed="64"/>
      </top>
      <bottom style="thin">
        <color theme="1"/>
      </bottom>
      <diagonal/>
    </border>
    <border>
      <left style="thin">
        <color theme="1"/>
      </left>
      <right/>
      <top/>
      <bottom style="thin">
        <color theme="1"/>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theme="1"/>
      </bottom>
      <diagonal/>
    </border>
    <border>
      <left style="medium">
        <color indexed="64"/>
      </left>
      <right style="medium">
        <color indexed="64"/>
      </right>
      <top style="thin">
        <color theme="1"/>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1"/>
      </left>
      <right/>
      <top style="dashed">
        <color theme="1"/>
      </top>
      <bottom style="thin">
        <color theme="1"/>
      </bottom>
      <diagonal/>
    </border>
    <border>
      <left/>
      <right style="thin">
        <color theme="1"/>
      </right>
      <top style="dashed">
        <color theme="1"/>
      </top>
      <bottom style="thin">
        <color theme="1"/>
      </bottom>
      <diagonal/>
    </border>
    <border>
      <left style="thin">
        <color indexed="64"/>
      </left>
      <right style="medium">
        <color indexed="64"/>
      </right>
      <top/>
      <bottom style="thin">
        <color indexed="64"/>
      </bottom>
      <diagonal/>
    </border>
    <border>
      <left/>
      <right style="thin">
        <color theme="1"/>
      </right>
      <top style="thin">
        <color indexed="64"/>
      </top>
      <bottom style="thin">
        <color theme="1"/>
      </bottom>
      <diagonal/>
    </border>
    <border>
      <left/>
      <right/>
      <top/>
      <bottom style="thin">
        <color theme="1"/>
      </bottom>
      <diagonal/>
    </border>
    <border>
      <left/>
      <right/>
      <top style="double">
        <color indexed="64"/>
      </top>
      <bottom/>
      <diagonal/>
    </border>
    <border>
      <left/>
      <right style="thin">
        <color theme="1"/>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
    <xf numFmtId="0" fontId="0" fillId="0" borderId="0">
      <alignment vertical="center"/>
    </xf>
    <xf numFmtId="0" fontId="1" fillId="0" borderId="0">
      <alignment vertical="center"/>
    </xf>
    <xf numFmtId="0" fontId="28" fillId="0" borderId="0" applyNumberFormat="0" applyFill="0" applyBorder="0" applyAlignment="0" applyProtection="0">
      <alignment vertical="center"/>
    </xf>
    <xf numFmtId="0" fontId="73" fillId="0" borderId="0"/>
  </cellStyleXfs>
  <cellXfs count="1418">
    <xf numFmtId="0" fontId="0" fillId="0" borderId="0" xfId="0">
      <alignment vertical="center"/>
    </xf>
    <xf numFmtId="0" fontId="5" fillId="0" borderId="0" xfId="0" applyFont="1">
      <alignment vertical="center"/>
    </xf>
    <xf numFmtId="0" fontId="6" fillId="0" borderId="0" xfId="1"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0" fillId="0" borderId="0" xfId="0" applyAlignment="1">
      <alignment horizontal="right" vertical="center"/>
    </xf>
    <xf numFmtId="0" fontId="9" fillId="0" borderId="0" xfId="0" applyFont="1">
      <alignment vertical="center"/>
    </xf>
    <xf numFmtId="0" fontId="8" fillId="0" borderId="0" xfId="0" applyFont="1">
      <alignment vertical="center"/>
    </xf>
    <xf numFmtId="0" fontId="5" fillId="0" borderId="0" xfId="0" applyFont="1" applyAlignment="1">
      <alignment horizontal="centerContinuous" vertical="center"/>
    </xf>
    <xf numFmtId="0" fontId="0" fillId="0" borderId="0" xfId="0" applyAlignment="1">
      <alignment horizontal="centerContinuous" vertical="center"/>
    </xf>
    <xf numFmtId="0" fontId="5" fillId="0" borderId="0" xfId="0" applyFont="1" applyAlignment="1">
      <alignment horizontal="centerContinuous"/>
    </xf>
    <xf numFmtId="0" fontId="10" fillId="0" borderId="0" xfId="0" applyFont="1" applyAlignment="1">
      <alignment horizontal="center" vertical="center"/>
    </xf>
    <xf numFmtId="0" fontId="0" fillId="0" borderId="11" xfId="0" applyBorder="1">
      <alignment vertical="center"/>
    </xf>
    <xf numFmtId="0" fontId="0" fillId="0" borderId="8" xfId="0" applyBorder="1">
      <alignment vertical="center"/>
    </xf>
    <xf numFmtId="0" fontId="14" fillId="0" borderId="0" xfId="0" applyFont="1">
      <alignment vertical="center"/>
    </xf>
    <xf numFmtId="0" fontId="4" fillId="0" borderId="0" xfId="0" applyFont="1">
      <alignment vertical="center"/>
    </xf>
    <xf numFmtId="0" fontId="11" fillId="0" borderId="0" xfId="0" applyFont="1">
      <alignment vertical="center"/>
    </xf>
    <xf numFmtId="0" fontId="5" fillId="0" borderId="0" xfId="0" applyFont="1" applyAlignment="1">
      <alignment vertical="top"/>
    </xf>
    <xf numFmtId="0" fontId="27" fillId="0" borderId="0" xfId="0" applyFont="1">
      <alignment vertical="center"/>
    </xf>
    <xf numFmtId="0" fontId="19" fillId="0" borderId="0" xfId="0" applyFont="1" applyAlignment="1">
      <alignment horizontal="left" vertical="center" shrinkToFit="1"/>
    </xf>
    <xf numFmtId="0" fontId="9" fillId="0" borderId="0" xfId="0" applyFont="1" applyAlignment="1">
      <alignment horizontal="center" vertical="center"/>
    </xf>
    <xf numFmtId="0" fontId="26" fillId="2" borderId="2" xfId="0" applyFont="1" applyFill="1" applyBorder="1" applyAlignment="1">
      <alignment vertical="center" wrapText="1"/>
    </xf>
    <xf numFmtId="0" fontId="32" fillId="2" borderId="6" xfId="2" applyFont="1" applyFill="1" applyBorder="1" applyAlignment="1">
      <alignment vertical="center" shrinkToFit="1"/>
    </xf>
    <xf numFmtId="0" fontId="35" fillId="0" borderId="0" xfId="0" applyFont="1" applyAlignment="1">
      <alignment horizontal="right" vertical="center"/>
    </xf>
    <xf numFmtId="0" fontId="37" fillId="0" borderId="0" xfId="0" applyFont="1" applyAlignment="1">
      <alignment horizontal="right" vertical="center"/>
    </xf>
    <xf numFmtId="0" fontId="37" fillId="0" borderId="0" xfId="0" applyFont="1">
      <alignment vertical="center"/>
    </xf>
    <xf numFmtId="0" fontId="19" fillId="0" borderId="0" xfId="0" applyFont="1" applyAlignment="1">
      <alignment horizontal="left" vertical="center"/>
    </xf>
    <xf numFmtId="0" fontId="26" fillId="0" borderId="0" xfId="0" applyFont="1" applyAlignment="1"/>
    <xf numFmtId="0" fontId="19" fillId="0" borderId="0" xfId="0" applyFont="1" applyAlignment="1">
      <alignment vertical="center" shrinkToFit="1"/>
    </xf>
    <xf numFmtId="14" fontId="18" fillId="0" borderId="0" xfId="0" applyNumberFormat="1" applyFont="1">
      <alignment vertical="center"/>
    </xf>
    <xf numFmtId="0" fontId="18" fillId="0" borderId="0" xfId="0" applyFont="1" applyAlignment="1">
      <alignment horizontal="left" vertical="center"/>
    </xf>
    <xf numFmtId="0" fontId="18" fillId="0" borderId="0" xfId="0" applyFont="1" applyAlignment="1">
      <alignment horizontal="center" vertical="center"/>
    </xf>
    <xf numFmtId="0" fontId="26" fillId="0" borderId="0" xfId="0" applyFont="1" applyAlignment="1">
      <alignment horizontal="center" vertical="center"/>
    </xf>
    <xf numFmtId="14" fontId="0" fillId="0" borderId="16" xfId="0" applyNumberFormat="1" applyBorder="1" applyAlignment="1">
      <alignment horizontal="center" vertical="center"/>
    </xf>
    <xf numFmtId="0" fontId="26" fillId="0" borderId="0" xfId="0" applyFont="1">
      <alignment vertical="center"/>
    </xf>
    <xf numFmtId="0" fontId="17" fillId="0" borderId="0" xfId="0" applyFont="1" applyAlignment="1">
      <alignment vertical="center" shrinkToFit="1"/>
    </xf>
    <xf numFmtId="0" fontId="19" fillId="0" borderId="0" xfId="0" applyFont="1">
      <alignment vertical="center"/>
    </xf>
    <xf numFmtId="0" fontId="27" fillId="0" borderId="0" xfId="0" applyFont="1" applyAlignment="1">
      <alignment horizontal="center" vertical="center"/>
    </xf>
    <xf numFmtId="0" fontId="24" fillId="0" borderId="0" xfId="0" applyFont="1">
      <alignment vertical="center"/>
    </xf>
    <xf numFmtId="0" fontId="18" fillId="0" borderId="0" xfId="0" applyFont="1" applyAlignment="1">
      <alignment vertical="center" wrapText="1"/>
    </xf>
    <xf numFmtId="0" fontId="18" fillId="0" borderId="0" xfId="0" applyFont="1" applyAlignment="1">
      <alignment horizontal="left" vertical="center" wrapText="1"/>
    </xf>
    <xf numFmtId="0" fontId="19" fillId="0" borderId="0" xfId="0" applyFont="1" applyAlignment="1">
      <alignment horizontal="left" vertical="top" shrinkToFit="1"/>
    </xf>
    <xf numFmtId="0" fontId="23" fillId="2" borderId="12" xfId="0" applyFont="1" applyFill="1" applyBorder="1">
      <alignment vertical="center"/>
    </xf>
    <xf numFmtId="0" fontId="22" fillId="2" borderId="2" xfId="0" applyFont="1" applyFill="1" applyBorder="1" applyAlignment="1">
      <alignment horizontal="center" vertical="center"/>
    </xf>
    <xf numFmtId="0" fontId="22" fillId="2" borderId="8" xfId="0" applyFont="1" applyFill="1" applyBorder="1">
      <alignment vertical="center"/>
    </xf>
    <xf numFmtId="0" fontId="22" fillId="2" borderId="4" xfId="0" applyFont="1" applyFill="1" applyBorder="1" applyAlignment="1">
      <alignment horizontal="center" vertical="center"/>
    </xf>
    <xf numFmtId="0" fontId="22" fillId="2" borderId="0" xfId="0" applyFont="1" applyFill="1">
      <alignment vertical="center"/>
    </xf>
    <xf numFmtId="0" fontId="22" fillId="2" borderId="0" xfId="0" applyFont="1" applyFill="1" applyAlignment="1">
      <alignment horizontal="center" vertical="center"/>
    </xf>
    <xf numFmtId="0" fontId="18" fillId="2" borderId="0" xfId="0" applyFont="1" applyFill="1">
      <alignment vertical="center"/>
    </xf>
    <xf numFmtId="0" fontId="0" fillId="2" borderId="0" xfId="0" applyFill="1">
      <alignment vertical="center"/>
    </xf>
    <xf numFmtId="0" fontId="0" fillId="2" borderId="12" xfId="0" applyFill="1" applyBorder="1">
      <alignment vertical="center"/>
    </xf>
    <xf numFmtId="0" fontId="5" fillId="2" borderId="7" xfId="0" applyFont="1" applyFill="1" applyBorder="1">
      <alignment vertical="center"/>
    </xf>
    <xf numFmtId="0" fontId="5" fillId="2" borderId="0" xfId="0" applyFont="1" applyFill="1">
      <alignment vertical="center"/>
    </xf>
    <xf numFmtId="0" fontId="5" fillId="2" borderId="0" xfId="0" applyFont="1" applyFill="1" applyAlignment="1">
      <alignment horizontal="centerContinuous"/>
    </xf>
    <xf numFmtId="0" fontId="5" fillId="2" borderId="0" xfId="0" applyFont="1" applyFill="1" applyAlignment="1">
      <alignment horizontal="centerContinuous" vertical="center"/>
    </xf>
    <xf numFmtId="0" fontId="5" fillId="2" borderId="0" xfId="0" applyFont="1" applyFill="1" applyAlignment="1">
      <alignment horizontal="left" vertical="center"/>
    </xf>
    <xf numFmtId="0" fontId="22" fillId="2" borderId="12" xfId="0" applyFont="1" applyFill="1" applyBorder="1">
      <alignment vertical="center"/>
    </xf>
    <xf numFmtId="0" fontId="19" fillId="0" borderId="0" xfId="0" applyFont="1" applyAlignment="1">
      <alignment vertical="top" shrinkToFit="1"/>
    </xf>
    <xf numFmtId="0" fontId="43" fillId="0" borderId="0" xfId="0" applyFont="1">
      <alignment vertical="center"/>
    </xf>
    <xf numFmtId="0" fontId="0" fillId="0" borderId="28" xfId="0" applyBorder="1">
      <alignment vertical="center"/>
    </xf>
    <xf numFmtId="0" fontId="22" fillId="2" borderId="5" xfId="0" applyFont="1" applyFill="1" applyBorder="1">
      <alignment vertical="center"/>
    </xf>
    <xf numFmtId="0" fontId="5" fillId="2" borderId="0" xfId="0" applyFont="1" applyFill="1" applyAlignment="1">
      <alignment horizontal="center" vertical="center"/>
    </xf>
    <xf numFmtId="0" fontId="0" fillId="0" borderId="5" xfId="0" applyBorder="1">
      <alignment vertical="center"/>
    </xf>
    <xf numFmtId="0" fontId="22" fillId="2" borderId="0" xfId="0" applyFont="1" applyFill="1" applyAlignment="1">
      <alignment vertical="top"/>
    </xf>
    <xf numFmtId="0" fontId="5" fillId="2" borderId="0" xfId="0" applyFont="1" applyFill="1" applyAlignment="1">
      <alignment vertical="top"/>
    </xf>
    <xf numFmtId="0" fontId="5" fillId="2" borderId="8" xfId="0" applyFont="1" applyFill="1" applyBorder="1" applyAlignment="1">
      <alignment vertical="top"/>
    </xf>
    <xf numFmtId="0" fontId="22" fillId="2" borderId="6" xfId="0" applyFont="1" applyFill="1" applyBorder="1" applyAlignment="1">
      <alignment horizontal="center" vertical="center"/>
    </xf>
    <xf numFmtId="0" fontId="5" fillId="2" borderId="12" xfId="0" applyFont="1" applyFill="1" applyBorder="1" applyAlignment="1">
      <alignment vertical="top"/>
    </xf>
    <xf numFmtId="0" fontId="22" fillId="2" borderId="9" xfId="0" applyFont="1" applyFill="1" applyBorder="1" applyAlignment="1">
      <alignment horizontal="center" vertical="center"/>
    </xf>
    <xf numFmtId="0" fontId="19" fillId="0" borderId="27" xfId="0" applyFont="1" applyBorder="1" applyAlignment="1">
      <alignment horizontal="center" vertical="center"/>
    </xf>
    <xf numFmtId="0" fontId="19" fillId="0" borderId="39" xfId="0" applyFont="1" applyBorder="1" applyAlignment="1">
      <alignment horizontal="center" vertical="center"/>
    </xf>
    <xf numFmtId="0" fontId="19" fillId="0" borderId="37" xfId="0" applyFont="1" applyBorder="1" applyAlignment="1">
      <alignment horizontal="center" vertical="center"/>
    </xf>
    <xf numFmtId="0" fontId="16" fillId="0" borderId="5" xfId="0" applyFont="1" applyBorder="1">
      <alignment vertical="center"/>
    </xf>
    <xf numFmtId="0" fontId="0" fillId="0" borderId="0" xfId="0" applyAlignment="1">
      <alignment vertical="center" wrapText="1"/>
    </xf>
    <xf numFmtId="0" fontId="0" fillId="0" borderId="38" xfId="0" applyBorder="1">
      <alignment vertical="center"/>
    </xf>
    <xf numFmtId="0" fontId="19" fillId="0" borderId="38" xfId="0" applyFont="1" applyBorder="1" applyAlignment="1">
      <alignment wrapText="1"/>
    </xf>
    <xf numFmtId="0" fontId="12" fillId="0" borderId="38" xfId="0" applyFont="1" applyBorder="1" applyAlignment="1">
      <alignment wrapText="1"/>
    </xf>
    <xf numFmtId="0" fontId="18" fillId="0" borderId="16" xfId="0" applyFont="1" applyBorder="1" applyAlignment="1">
      <alignment horizontal="center" vertical="center"/>
    </xf>
    <xf numFmtId="0" fontId="18" fillId="0" borderId="42" xfId="0" applyFont="1" applyBorder="1" applyAlignment="1">
      <alignment horizontal="center" vertical="center"/>
    </xf>
    <xf numFmtId="0" fontId="5" fillId="2" borderId="4" xfId="0" applyFont="1" applyFill="1" applyBorder="1" applyAlignment="1">
      <alignment vertical="top" wrapText="1"/>
    </xf>
    <xf numFmtId="0" fontId="44" fillId="0" borderId="0" xfId="0" applyFont="1" applyAlignment="1">
      <alignment horizontal="right" vertical="center"/>
    </xf>
    <xf numFmtId="0" fontId="0" fillId="0" borderId="16" xfId="0" applyBorder="1" applyAlignment="1">
      <alignment horizontal="center" vertical="center"/>
    </xf>
    <xf numFmtId="0" fontId="15" fillId="0" borderId="1" xfId="0" applyFont="1" applyBorder="1">
      <alignment vertical="center"/>
    </xf>
    <xf numFmtId="0" fontId="49" fillId="0" borderId="1" xfId="0" applyFont="1" applyBorder="1" applyAlignment="1">
      <alignment vertical="center" wrapText="1"/>
    </xf>
    <xf numFmtId="0" fontId="0" fillId="0" borderId="1" xfId="0" applyBorder="1">
      <alignment vertical="center"/>
    </xf>
    <xf numFmtId="0" fontId="4" fillId="2" borderId="0" xfId="0" applyFont="1" applyFill="1">
      <alignment vertical="center"/>
    </xf>
    <xf numFmtId="0" fontId="5" fillId="2" borderId="0" xfId="0" applyFont="1" applyFill="1" applyAlignment="1">
      <alignment horizontal="right" vertical="center"/>
    </xf>
    <xf numFmtId="0" fontId="5" fillId="0" borderId="8" xfId="0" applyFont="1" applyBorder="1" applyAlignment="1">
      <alignment horizontal="centerContinuous" vertical="center"/>
    </xf>
    <xf numFmtId="0" fontId="22" fillId="0" borderId="8" xfId="0" applyFont="1" applyBorder="1" applyAlignment="1">
      <alignment horizontal="centerContinuous" vertical="center" wrapText="1"/>
    </xf>
    <xf numFmtId="0" fontId="50" fillId="2" borderId="0" xfId="0" applyFont="1" applyFill="1">
      <alignment vertical="center"/>
    </xf>
    <xf numFmtId="0" fontId="18" fillId="0" borderId="0" xfId="0" applyFont="1" applyAlignment="1">
      <alignment vertical="top" wrapText="1"/>
    </xf>
    <xf numFmtId="0" fontId="0" fillId="0" borderId="9" xfId="0" applyBorder="1">
      <alignment vertical="center"/>
    </xf>
    <xf numFmtId="0" fontId="56" fillId="0" borderId="0" xfId="0" applyFont="1" applyAlignment="1">
      <alignment wrapText="1"/>
    </xf>
    <xf numFmtId="0" fontId="0" fillId="0" borderId="9" xfId="0" applyBorder="1" applyAlignment="1">
      <alignment horizontal="center" vertical="center"/>
    </xf>
    <xf numFmtId="0" fontId="0" fillId="0" borderId="1" xfId="0" applyBorder="1" applyAlignment="1">
      <alignment horizontal="center" vertical="center"/>
    </xf>
    <xf numFmtId="0" fontId="57" fillId="0" borderId="0" xfId="0" applyFont="1">
      <alignment vertical="center"/>
    </xf>
    <xf numFmtId="0" fontId="15" fillId="0" borderId="0" xfId="0" applyFont="1" applyAlignment="1">
      <alignment horizontal="left" vertical="top" wrapText="1"/>
    </xf>
    <xf numFmtId="0" fontId="22" fillId="2" borderId="0" xfId="0" applyFont="1" applyFill="1" applyAlignment="1">
      <alignment vertical="top" textRotation="255"/>
    </xf>
    <xf numFmtId="0" fontId="22" fillId="2" borderId="8" xfId="0" applyFont="1" applyFill="1" applyBorder="1" applyAlignment="1">
      <alignment vertical="top" textRotation="255"/>
    </xf>
    <xf numFmtId="0" fontId="5" fillId="2" borderId="0" xfId="0" applyFont="1" applyFill="1" applyAlignment="1">
      <alignment vertical="center" wrapText="1"/>
    </xf>
    <xf numFmtId="0" fontId="22" fillId="2" borderId="7" xfId="0" applyFont="1" applyFill="1" applyBorder="1">
      <alignment vertical="center"/>
    </xf>
    <xf numFmtId="49" fontId="0" fillId="0" borderId="0" xfId="0" applyNumberFormat="1">
      <alignment vertical="center"/>
    </xf>
    <xf numFmtId="0" fontId="0" fillId="2" borderId="0" xfId="0" applyFill="1" applyAlignment="1">
      <alignment horizontal="center" vertical="center"/>
    </xf>
    <xf numFmtId="0" fontId="0" fillId="2" borderId="8" xfId="0" applyFill="1" applyBorder="1">
      <alignment vertical="center"/>
    </xf>
    <xf numFmtId="0" fontId="0" fillId="2" borderId="3" xfId="0" applyFill="1" applyBorder="1">
      <alignment vertical="center"/>
    </xf>
    <xf numFmtId="0" fontId="0" fillId="2" borderId="5" xfId="0" applyFill="1" applyBorder="1">
      <alignment vertical="center"/>
    </xf>
    <xf numFmtId="0" fontId="0" fillId="0" borderId="4" xfId="0" applyBorder="1">
      <alignment vertical="center"/>
    </xf>
    <xf numFmtId="0" fontId="63" fillId="0" borderId="0" xfId="0" applyFont="1">
      <alignment vertical="center"/>
    </xf>
    <xf numFmtId="176" fontId="5" fillId="2" borderId="0" xfId="0" applyNumberFormat="1" applyFont="1" applyFill="1" applyAlignment="1">
      <alignment horizontal="center"/>
    </xf>
    <xf numFmtId="0" fontId="5" fillId="0" borderId="0" xfId="0" applyFont="1" applyAlignment="1">
      <alignment horizontal="left" vertical="top" wrapText="1"/>
    </xf>
    <xf numFmtId="0" fontId="5" fillId="0" borderId="0" xfId="0" applyFont="1" applyAlignment="1">
      <alignment horizontal="left" vertical="center"/>
    </xf>
    <xf numFmtId="176" fontId="22" fillId="2" borderId="0" xfId="0" applyNumberFormat="1" applyFont="1" applyFill="1" applyAlignment="1">
      <alignment horizontal="left" vertical="top" wrapText="1"/>
    </xf>
    <xf numFmtId="0" fontId="38" fillId="2" borderId="0" xfId="0" applyFont="1" applyFill="1" applyAlignment="1">
      <alignment horizontal="center" vertical="top"/>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21" fillId="0" borderId="0" xfId="0" applyFont="1">
      <alignment vertical="center"/>
    </xf>
    <xf numFmtId="0" fontId="12" fillId="0" borderId="0" xfId="0" applyFont="1">
      <alignment vertical="center"/>
    </xf>
    <xf numFmtId="0" fontId="3" fillId="0" borderId="0" xfId="0" applyFont="1">
      <alignment vertical="center"/>
    </xf>
    <xf numFmtId="0" fontId="16" fillId="0" borderId="0" xfId="0" applyFont="1" applyAlignment="1">
      <alignment horizontal="center" vertical="center"/>
    </xf>
    <xf numFmtId="0" fontId="34" fillId="0" borderId="0" xfId="2" applyFont="1" applyBorder="1">
      <alignment vertical="center"/>
    </xf>
    <xf numFmtId="0" fontId="5" fillId="0" borderId="0" xfId="0" applyFont="1" applyAlignment="1">
      <alignment horizontal="left" vertical="top"/>
    </xf>
    <xf numFmtId="0" fontId="13" fillId="0" borderId="0" xfId="0" applyFont="1" applyAlignment="1">
      <alignment horizontal="center" vertical="top" wrapText="1"/>
    </xf>
    <xf numFmtId="0" fontId="36" fillId="0" borderId="0" xfId="0" applyFont="1" applyAlignment="1">
      <alignment horizontal="center" vertical="center"/>
    </xf>
    <xf numFmtId="0" fontId="7" fillId="0" borderId="0" xfId="0" applyFont="1">
      <alignment vertical="center"/>
    </xf>
    <xf numFmtId="0" fontId="41" fillId="0" borderId="0" xfId="0" applyFont="1">
      <alignment vertical="center"/>
    </xf>
    <xf numFmtId="0" fontId="3" fillId="0" borderId="0" xfId="0" applyFont="1" applyAlignment="1">
      <alignment vertical="center" wrapText="1"/>
    </xf>
    <xf numFmtId="0" fontId="13" fillId="0" borderId="0" xfId="0" applyFont="1" applyAlignment="1">
      <alignment vertical="top" wrapText="1"/>
    </xf>
    <xf numFmtId="0" fontId="15" fillId="0" borderId="0" xfId="0" applyFont="1">
      <alignment vertical="center"/>
    </xf>
    <xf numFmtId="0" fontId="19" fillId="0" borderId="0" xfId="0" applyFont="1" applyAlignment="1">
      <alignment vertical="top" wrapText="1"/>
    </xf>
    <xf numFmtId="0" fontId="22" fillId="2" borderId="4" xfId="0" applyFont="1" applyFill="1" applyBorder="1">
      <alignment vertical="center"/>
    </xf>
    <xf numFmtId="0" fontId="22" fillId="2" borderId="6" xfId="0" applyFont="1" applyFill="1" applyBorder="1">
      <alignment vertical="center"/>
    </xf>
    <xf numFmtId="0" fontId="18" fillId="2" borderId="5" xfId="0" applyFont="1" applyFill="1" applyBorder="1">
      <alignment vertical="center"/>
    </xf>
    <xf numFmtId="0" fontId="0" fillId="2" borderId="4" xfId="0" applyFill="1" applyBorder="1">
      <alignment vertical="center"/>
    </xf>
    <xf numFmtId="0" fontId="23" fillId="2" borderId="5" xfId="0" applyFont="1" applyFill="1" applyBorder="1">
      <alignment vertical="center"/>
    </xf>
    <xf numFmtId="0" fontId="22" fillId="2" borderId="11" xfId="0" applyFont="1" applyFill="1" applyBorder="1">
      <alignment vertical="center"/>
    </xf>
    <xf numFmtId="0" fontId="23" fillId="2" borderId="11" xfId="0" applyFont="1" applyFill="1" applyBorder="1">
      <alignment vertical="center"/>
    </xf>
    <xf numFmtId="0" fontId="38" fillId="2" borderId="0" xfId="0" applyFont="1" applyFill="1" applyAlignment="1">
      <alignment horizontal="center" vertical="center"/>
    </xf>
    <xf numFmtId="0" fontId="45" fillId="0" borderId="0" xfId="0" applyFont="1">
      <alignment vertical="center"/>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40" fillId="0" borderId="0" xfId="0" applyFont="1" applyAlignment="1">
      <alignment vertical="center" wrapText="1"/>
    </xf>
    <xf numFmtId="0" fontId="44" fillId="0" borderId="0" xfId="0" applyFont="1" applyAlignment="1">
      <alignment vertical="center" wrapText="1"/>
    </xf>
    <xf numFmtId="0" fontId="64" fillId="0" borderId="0" xfId="0" applyFont="1" applyAlignment="1">
      <alignment vertical="top" wrapText="1"/>
    </xf>
    <xf numFmtId="0" fontId="19" fillId="0" borderId="0" xfId="0" applyFont="1" applyAlignment="1">
      <alignment vertical="top" wrapText="1" shrinkToFit="1"/>
    </xf>
    <xf numFmtId="0" fontId="57" fillId="0" borderId="0" xfId="0" applyFont="1" applyAlignment="1">
      <alignment horizontal="right" vertical="center"/>
    </xf>
    <xf numFmtId="0" fontId="0" fillId="0" borderId="3" xfId="0" applyBorder="1">
      <alignment vertical="center"/>
    </xf>
    <xf numFmtId="0" fontId="11" fillId="0" borderId="5" xfId="0" applyFont="1" applyBorder="1">
      <alignment vertical="center"/>
    </xf>
    <xf numFmtId="0" fontId="0" fillId="0" borderId="7" xfId="0" applyBorder="1">
      <alignment vertical="center"/>
    </xf>
    <xf numFmtId="0" fontId="65" fillId="0" borderId="0" xfId="0" applyFont="1" applyAlignment="1">
      <alignment horizontal="center" vertical="center"/>
    </xf>
    <xf numFmtId="0" fontId="35" fillId="0" borderId="3" xfId="0" applyFont="1" applyBorder="1" applyAlignment="1">
      <alignment horizontal="right" vertical="center"/>
    </xf>
    <xf numFmtId="0" fontId="35" fillId="0" borderId="5" xfId="0" applyFont="1" applyBorder="1" applyAlignment="1">
      <alignment horizontal="right" vertical="center"/>
    </xf>
    <xf numFmtId="0" fontId="5" fillId="0" borderId="0" xfId="0" applyFont="1" applyAlignment="1">
      <alignment horizontal="left" vertical="center" wrapText="1"/>
    </xf>
    <xf numFmtId="0" fontId="0" fillId="0" borderId="12" xfId="0" applyBorder="1">
      <alignment vertical="center"/>
    </xf>
    <xf numFmtId="0" fontId="48" fillId="0" borderId="0" xfId="0" applyFont="1" applyAlignment="1">
      <alignment vertical="center" wrapText="1"/>
    </xf>
    <xf numFmtId="0" fontId="66" fillId="2" borderId="0" xfId="0" applyFont="1" applyFill="1">
      <alignment vertical="center"/>
    </xf>
    <xf numFmtId="0" fontId="45" fillId="2" borderId="0" xfId="0" applyFont="1" applyFill="1">
      <alignment vertical="center"/>
    </xf>
    <xf numFmtId="0" fontId="60" fillId="2" borderId="0" xfId="0" applyFont="1" applyFill="1">
      <alignment vertical="center"/>
    </xf>
    <xf numFmtId="0" fontId="0" fillId="2" borderId="0" xfId="0" applyFill="1" applyAlignment="1">
      <alignment vertical="top" wrapText="1"/>
    </xf>
    <xf numFmtId="0" fontId="29" fillId="2" borderId="0" xfId="0" applyFont="1" applyFill="1">
      <alignment vertical="center"/>
    </xf>
    <xf numFmtId="0" fontId="5" fillId="0" borderId="12"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Alignment="1">
      <alignment horizontal="center" vertical="center"/>
    </xf>
    <xf numFmtId="0" fontId="51" fillId="0" borderId="0" xfId="0" applyFont="1">
      <alignment vertical="center"/>
    </xf>
    <xf numFmtId="0" fontId="55" fillId="2" borderId="12" xfId="0" applyFont="1" applyFill="1" applyBorder="1" applyAlignment="1">
      <alignment wrapText="1"/>
    </xf>
    <xf numFmtId="0" fontId="50" fillId="0" borderId="2" xfId="0" applyFont="1" applyBorder="1" applyAlignment="1">
      <alignment horizontal="center" vertical="center" wrapText="1"/>
    </xf>
    <xf numFmtId="0" fontId="50" fillId="2" borderId="2" xfId="0" applyFont="1" applyFill="1" applyBorder="1">
      <alignment vertical="center"/>
    </xf>
    <xf numFmtId="0" fontId="50" fillId="2" borderId="8" xfId="0" applyFont="1" applyFill="1" applyBorder="1">
      <alignment vertical="center"/>
    </xf>
    <xf numFmtId="0" fontId="50" fillId="2" borderId="3" xfId="0" applyFont="1" applyFill="1" applyBorder="1">
      <alignment vertical="center"/>
    </xf>
    <xf numFmtId="0" fontId="50" fillId="0" borderId="4" xfId="0" applyFont="1" applyBorder="1" applyAlignment="1">
      <alignment horizontal="center" vertical="center" wrapText="1"/>
    </xf>
    <xf numFmtId="0" fontId="50" fillId="2" borderId="0" xfId="0" applyFont="1" applyFill="1" applyAlignment="1">
      <alignment horizontal="center" vertical="center" wrapText="1"/>
    </xf>
    <xf numFmtId="0" fontId="50" fillId="2" borderId="12" xfId="0" applyFont="1" applyFill="1" applyBorder="1" applyAlignment="1">
      <alignment vertical="center" wrapText="1"/>
    </xf>
    <xf numFmtId="56" fontId="50" fillId="2" borderId="12" xfId="0" applyNumberFormat="1" applyFont="1" applyFill="1" applyBorder="1" applyAlignment="1">
      <alignment horizontal="center" vertical="center" wrapText="1"/>
    </xf>
    <xf numFmtId="0" fontId="72" fillId="2" borderId="8" xfId="0" applyFont="1" applyFill="1" applyBorder="1" applyAlignment="1">
      <alignment horizontal="right" vertical="center" wrapText="1"/>
    </xf>
    <xf numFmtId="0" fontId="50" fillId="2" borderId="12" xfId="0" applyFont="1" applyFill="1" applyBorder="1" applyAlignment="1">
      <alignment horizontal="center" vertical="top" wrapText="1"/>
    </xf>
    <xf numFmtId="0" fontId="50" fillId="2" borderId="12" xfId="0" applyFont="1" applyFill="1" applyBorder="1" applyAlignment="1">
      <alignment horizontal="center" vertical="center" wrapText="1"/>
    </xf>
    <xf numFmtId="176" fontId="5" fillId="2" borderId="0" xfId="0" applyNumberFormat="1" applyFont="1" applyFill="1" applyAlignment="1">
      <alignment vertical="top"/>
    </xf>
    <xf numFmtId="0" fontId="47" fillId="2" borderId="4" xfId="0" applyFont="1" applyFill="1" applyBorder="1" applyAlignment="1">
      <alignment vertical="center" wrapText="1"/>
    </xf>
    <xf numFmtId="0" fontId="72" fillId="2" borderId="0" xfId="0" applyFont="1" applyFill="1" applyAlignment="1">
      <alignment horizontal="right" vertical="center" wrapText="1"/>
    </xf>
    <xf numFmtId="0" fontId="22" fillId="2" borderId="0" xfId="0" applyFont="1" applyFill="1" applyAlignment="1">
      <alignment vertical="center" wrapText="1"/>
    </xf>
    <xf numFmtId="0" fontId="50" fillId="2" borderId="0" xfId="0" applyFont="1" applyFill="1" applyAlignment="1">
      <alignment horizontal="center" vertical="top" wrapText="1"/>
    </xf>
    <xf numFmtId="0" fontId="47" fillId="2" borderId="6" xfId="0" applyFont="1" applyFill="1" applyBorder="1" applyAlignment="1">
      <alignment vertical="center" wrapText="1"/>
    </xf>
    <xf numFmtId="0" fontId="22" fillId="2" borderId="12" xfId="0" applyFont="1" applyFill="1" applyBorder="1" applyAlignment="1">
      <alignment vertical="center" wrapText="1"/>
    </xf>
    <xf numFmtId="0" fontId="15" fillId="2" borderId="0" xfId="0" applyFont="1" applyFill="1">
      <alignment vertical="center"/>
    </xf>
    <xf numFmtId="176" fontId="50" fillId="2" borderId="0" xfId="0" applyNumberFormat="1" applyFont="1" applyFill="1" applyAlignment="1">
      <alignment vertical="top"/>
    </xf>
    <xf numFmtId="0" fontId="38" fillId="2" borderId="12" xfId="0" applyFont="1" applyFill="1" applyBorder="1" applyAlignment="1">
      <alignment horizontal="center" vertical="center"/>
    </xf>
    <xf numFmtId="0" fontId="22" fillId="0" borderId="2" xfId="0" applyFont="1" applyBorder="1" applyAlignment="1">
      <alignment horizontal="center" vertical="center"/>
    </xf>
    <xf numFmtId="0" fontId="22" fillId="0" borderId="8" xfId="0" applyFont="1" applyBorder="1" applyAlignment="1">
      <alignment horizontal="center" vertical="center"/>
    </xf>
    <xf numFmtId="0" fontId="22" fillId="0" borderId="6" xfId="0" applyFont="1" applyBorder="1" applyAlignment="1">
      <alignment horizontal="center" vertical="center"/>
    </xf>
    <xf numFmtId="0" fontId="5" fillId="2" borderId="4" xfId="0" applyFont="1" applyFill="1" applyBorder="1">
      <alignment vertical="center"/>
    </xf>
    <xf numFmtId="0" fontId="5" fillId="2" borderId="5" xfId="0" applyFont="1" applyFill="1" applyBorder="1">
      <alignment vertical="center"/>
    </xf>
    <xf numFmtId="0" fontId="22" fillId="0" borderId="4" xfId="0" applyFont="1" applyBorder="1" applyAlignment="1">
      <alignment horizontal="center" vertical="center"/>
    </xf>
    <xf numFmtId="0" fontId="22" fillId="0" borderId="0" xfId="0" applyFont="1" applyAlignment="1">
      <alignment horizontal="center" vertical="center"/>
    </xf>
    <xf numFmtId="0" fontId="5" fillId="0" borderId="0" xfId="0" applyFont="1" applyAlignment="1">
      <alignment horizontal="right" vertical="center"/>
    </xf>
    <xf numFmtId="0" fontId="5" fillId="0" borderId="4" xfId="0" applyFont="1" applyBorder="1">
      <alignment vertical="center"/>
    </xf>
    <xf numFmtId="0" fontId="5" fillId="2" borderId="6" xfId="0" applyFont="1" applyFill="1" applyBorder="1">
      <alignment vertical="center"/>
    </xf>
    <xf numFmtId="0" fontId="5" fillId="2" borderId="12" xfId="0" applyFont="1" applyFill="1" applyBorder="1">
      <alignment vertical="center"/>
    </xf>
    <xf numFmtId="0" fontId="51" fillId="2" borderId="0" xfId="0" applyFont="1" applyFill="1">
      <alignment vertical="center"/>
    </xf>
    <xf numFmtId="0" fontId="47" fillId="2" borderId="0" xfId="0" applyFont="1" applyFill="1">
      <alignment vertical="center"/>
    </xf>
    <xf numFmtId="0" fontId="50" fillId="2" borderId="8" xfId="0" applyFont="1" applyFill="1" applyBorder="1" applyAlignment="1">
      <alignment vertical="center" wrapText="1"/>
    </xf>
    <xf numFmtId="0" fontId="50" fillId="2" borderId="3" xfId="0" applyFont="1" applyFill="1" applyBorder="1" applyAlignment="1">
      <alignment vertical="center" wrapText="1"/>
    </xf>
    <xf numFmtId="0" fontId="48" fillId="0" borderId="12" xfId="0" applyFont="1" applyBorder="1" applyAlignment="1">
      <alignment horizontal="center" vertical="center"/>
    </xf>
    <xf numFmtId="0" fontId="47" fillId="2" borderId="0" xfId="0" applyFont="1" applyFill="1" applyAlignment="1">
      <alignment vertical="center" wrapText="1"/>
    </xf>
    <xf numFmtId="0" fontId="47" fillId="2" borderId="5" xfId="0" applyFont="1" applyFill="1" applyBorder="1" applyAlignment="1">
      <alignment vertical="center" wrapText="1"/>
    </xf>
    <xf numFmtId="0" fontId="48" fillId="0" borderId="0" xfId="0" applyFont="1" applyAlignment="1">
      <alignment horizontal="center" vertical="center"/>
    </xf>
    <xf numFmtId="0" fontId="59" fillId="2" borderId="0" xfId="0" applyFont="1" applyFill="1">
      <alignment vertical="center"/>
    </xf>
    <xf numFmtId="0" fontId="5" fillId="2" borderId="11" xfId="0" applyFont="1" applyFill="1" applyBorder="1">
      <alignment vertical="center"/>
    </xf>
    <xf numFmtId="0" fontId="5" fillId="2" borderId="10" xfId="0" applyFont="1" applyFill="1" applyBorder="1">
      <alignment vertical="center"/>
    </xf>
    <xf numFmtId="0" fontId="5" fillId="0" borderId="9" xfId="0" applyFont="1" applyBorder="1">
      <alignment vertical="center"/>
    </xf>
    <xf numFmtId="0" fontId="0" fillId="2" borderId="11" xfId="0" applyFill="1" applyBorder="1">
      <alignment vertical="center"/>
    </xf>
    <xf numFmtId="0" fontId="5" fillId="0" borderId="11" xfId="0" applyFont="1" applyBorder="1">
      <alignment vertical="center"/>
    </xf>
    <xf numFmtId="0" fontId="5" fillId="0" borderId="11" xfId="0" applyFont="1" applyBorder="1" applyAlignment="1">
      <alignment horizontal="right" vertical="center"/>
    </xf>
    <xf numFmtId="0" fontId="5" fillId="2" borderId="8" xfId="0" applyFont="1" applyFill="1" applyBorder="1">
      <alignment vertical="center"/>
    </xf>
    <xf numFmtId="0" fontId="5" fillId="2" borderId="3" xfId="0" applyFont="1" applyFill="1" applyBorder="1">
      <alignment vertical="center"/>
    </xf>
    <xf numFmtId="0" fontId="50" fillId="0" borderId="0" xfId="0" applyFont="1">
      <alignment vertical="center"/>
    </xf>
    <xf numFmtId="0" fontId="50" fillId="0" borderId="0" xfId="0" applyFont="1" applyAlignment="1">
      <alignment horizontal="left" vertical="center"/>
    </xf>
    <xf numFmtId="0" fontId="50" fillId="0" borderId="0" xfId="0" applyFont="1" applyAlignment="1">
      <alignment horizontal="right" vertical="center"/>
    </xf>
    <xf numFmtId="0" fontId="5" fillId="0" borderId="12" xfId="0" applyFont="1" applyBorder="1">
      <alignment vertical="center"/>
    </xf>
    <xf numFmtId="0" fontId="5" fillId="0" borderId="12" xfId="0" applyFont="1" applyBorder="1" applyAlignment="1">
      <alignment horizontal="right" vertical="center"/>
    </xf>
    <xf numFmtId="0" fontId="5" fillId="2" borderId="12" xfId="0" applyFont="1" applyFill="1" applyBorder="1" applyAlignment="1">
      <alignment horizontal="right" vertical="center"/>
    </xf>
    <xf numFmtId="0" fontId="74" fillId="0" borderId="0" xfId="3" applyFont="1" applyAlignment="1">
      <alignment vertical="center"/>
    </xf>
    <xf numFmtId="0" fontId="76" fillId="0" borderId="0" xfId="3" applyFont="1" applyAlignment="1">
      <alignment vertical="center"/>
    </xf>
    <xf numFmtId="0" fontId="76" fillId="0" borderId="0" xfId="3" applyFont="1"/>
    <xf numFmtId="0" fontId="73" fillId="0" borderId="0" xfId="3"/>
    <xf numFmtId="0" fontId="74" fillId="0" borderId="1" xfId="3" applyFont="1" applyBorder="1" applyAlignment="1">
      <alignment vertical="center"/>
    </xf>
    <xf numFmtId="0" fontId="74" fillId="0" borderId="5" xfId="3" applyFont="1" applyBorder="1" applyAlignment="1">
      <alignment vertical="center"/>
    </xf>
    <xf numFmtId="0" fontId="74" fillId="0" borderId="10" xfId="3" applyFont="1" applyBorder="1" applyAlignment="1">
      <alignment vertical="center"/>
    </xf>
    <xf numFmtId="0" fontId="74" fillId="0" borderId="12" xfId="3" applyFont="1" applyBorder="1" applyAlignment="1">
      <alignment horizontal="center" vertical="center"/>
    </xf>
    <xf numFmtId="0" fontId="74" fillId="0" borderId="59" xfId="3" applyFont="1" applyBorder="1" applyAlignment="1">
      <alignment vertical="center"/>
    </xf>
    <xf numFmtId="0" fontId="74" fillId="0" borderId="2" xfId="3" applyFont="1" applyBorder="1" applyAlignment="1">
      <alignment vertical="center" wrapText="1"/>
    </xf>
    <xf numFmtId="0" fontId="74" fillId="0" borderId="60" xfId="3" applyFont="1" applyBorder="1" applyAlignment="1">
      <alignment vertical="top"/>
    </xf>
    <xf numFmtId="0" fontId="74" fillId="0" borderId="4" xfId="3" applyFont="1" applyBorder="1" applyAlignment="1">
      <alignment vertical="center"/>
    </xf>
    <xf numFmtId="0" fontId="74" fillId="0" borderId="61" xfId="3" applyFont="1" applyBorder="1" applyAlignment="1">
      <alignment vertical="center"/>
    </xf>
    <xf numFmtId="0" fontId="74" fillId="0" borderId="11" xfId="3" applyFont="1" applyBorder="1" applyAlignment="1">
      <alignment vertical="center"/>
    </xf>
    <xf numFmtId="0" fontId="74" fillId="0" borderId="8" xfId="3" applyFont="1" applyBorder="1" applyAlignment="1">
      <alignment vertical="center"/>
    </xf>
    <xf numFmtId="0" fontId="74" fillId="0" borderId="11" xfId="3" applyFont="1" applyBorder="1" applyAlignment="1">
      <alignment horizontal="center" vertical="center"/>
    </xf>
    <xf numFmtId="0" fontId="74" fillId="0" borderId="64" xfId="3" applyFont="1" applyBorder="1" applyAlignment="1">
      <alignment vertical="center"/>
    </xf>
    <xf numFmtId="0" fontId="74" fillId="0" borderId="60" xfId="3" quotePrefix="1" applyFont="1" applyBorder="1" applyAlignment="1">
      <alignment vertical="top"/>
    </xf>
    <xf numFmtId="0" fontId="74" fillId="0" borderId="0" xfId="3" applyFont="1"/>
    <xf numFmtId="0" fontId="74" fillId="0" borderId="2" xfId="3" applyFont="1" applyBorder="1" applyAlignment="1">
      <alignment vertical="center"/>
    </xf>
    <xf numFmtId="0" fontId="74" fillId="0" borderId="3" xfId="3" applyFont="1" applyBorder="1" applyAlignment="1">
      <alignment vertical="center"/>
    </xf>
    <xf numFmtId="0" fontId="74" fillId="0" borderId="6" xfId="3" applyFont="1" applyBorder="1" applyAlignment="1">
      <alignment vertical="center"/>
    </xf>
    <xf numFmtId="0" fontId="74" fillId="0" borderId="12" xfId="3" applyFont="1" applyBorder="1" applyAlignment="1">
      <alignment vertical="center"/>
    </xf>
    <xf numFmtId="0" fontId="74" fillId="0" borderId="7" xfId="3" applyFont="1" applyBorder="1" applyAlignment="1">
      <alignment vertical="center"/>
    </xf>
    <xf numFmtId="0" fontId="78" fillId="0" borderId="0" xfId="3" applyFont="1"/>
    <xf numFmtId="0" fontId="78" fillId="0" borderId="0" xfId="3" applyFont="1" applyAlignment="1">
      <alignment horizontal="right"/>
    </xf>
    <xf numFmtId="0" fontId="74" fillId="0" borderId="9" xfId="3" applyFont="1" applyBorder="1" applyAlignment="1">
      <alignment horizontal="center" vertical="center"/>
    </xf>
    <xf numFmtId="0" fontId="74" fillId="0" borderId="14" xfId="3" applyFont="1" applyBorder="1" applyAlignment="1">
      <alignment vertical="center"/>
    </xf>
    <xf numFmtId="0" fontId="74" fillId="0" borderId="14" xfId="3" applyFont="1" applyBorder="1" applyAlignment="1">
      <alignment horizontal="center" vertical="center" wrapText="1"/>
    </xf>
    <xf numFmtId="0" fontId="74" fillId="0" borderId="15" xfId="3" applyFont="1" applyBorder="1" applyAlignment="1">
      <alignment vertical="center"/>
    </xf>
    <xf numFmtId="0" fontId="74" fillId="0" borderId="13" xfId="3" applyFont="1" applyBorder="1" applyAlignment="1">
      <alignment vertical="center"/>
    </xf>
    <xf numFmtId="0" fontId="74" fillId="0" borderId="15" xfId="3" applyFont="1" applyBorder="1"/>
    <xf numFmtId="0" fontId="74" fillId="0" borderId="14" xfId="3" applyFont="1" applyBorder="1"/>
    <xf numFmtId="0" fontId="74" fillId="0" borderId="13" xfId="3" applyFont="1" applyBorder="1" applyAlignment="1">
      <alignment vertical="top"/>
    </xf>
    <xf numFmtId="0" fontId="74" fillId="0" borderId="13" xfId="3" quotePrefix="1" applyFont="1" applyBorder="1" applyAlignment="1">
      <alignment vertical="top"/>
    </xf>
    <xf numFmtId="0" fontId="74" fillId="0" borderId="0" xfId="3" applyFont="1" applyAlignment="1">
      <alignment horizontal="center" vertical="center"/>
    </xf>
    <xf numFmtId="0" fontId="74" fillId="0" borderId="0" xfId="3" applyFont="1" applyAlignment="1">
      <alignment vertical="center" wrapText="1"/>
    </xf>
    <xf numFmtId="0" fontId="74" fillId="0" borderId="11" xfId="3" applyFont="1" applyBorder="1" applyAlignment="1">
      <alignment horizontal="centerContinuous" vertical="center"/>
    </xf>
    <xf numFmtId="0" fontId="74" fillId="0" borderId="2" xfId="3" applyFont="1" applyBorder="1" applyAlignment="1">
      <alignment vertical="top"/>
    </xf>
    <xf numFmtId="177" fontId="74" fillId="0" borderId="0" xfId="3" applyNumberFormat="1" applyFont="1" applyAlignment="1">
      <alignment vertical="center"/>
    </xf>
    <xf numFmtId="0" fontId="74" fillId="0" borderId="1" xfId="3" applyFont="1" applyBorder="1" applyAlignment="1">
      <alignment horizontal="center" vertical="center" wrapText="1"/>
    </xf>
    <xf numFmtId="177" fontId="74" fillId="0" borderId="15" xfId="3" applyNumberFormat="1" applyFont="1" applyBorder="1" applyAlignment="1">
      <alignment vertical="center"/>
    </xf>
    <xf numFmtId="177" fontId="74" fillId="0" borderId="14" xfId="3" applyNumberFormat="1" applyFont="1" applyBorder="1" applyAlignment="1">
      <alignment vertical="center"/>
    </xf>
    <xf numFmtId="177" fontId="74" fillId="0" borderId="10" xfId="3" applyNumberFormat="1" applyFont="1" applyBorder="1" applyAlignment="1">
      <alignment horizontal="center" vertical="center"/>
    </xf>
    <xf numFmtId="177" fontId="74" fillId="0" borderId="4" xfId="3" applyNumberFormat="1" applyFont="1" applyBorder="1" applyAlignment="1">
      <alignment vertical="center"/>
    </xf>
    <xf numFmtId="0" fontId="5" fillId="0" borderId="2" xfId="0" applyFont="1" applyBorder="1">
      <alignment vertical="center"/>
    </xf>
    <xf numFmtId="0" fontId="5" fillId="0" borderId="8" xfId="0" applyFont="1" applyBorder="1">
      <alignment vertical="center"/>
    </xf>
    <xf numFmtId="0" fontId="5" fillId="0" borderId="3" xfId="0" applyFont="1" applyBorder="1">
      <alignment vertical="center"/>
    </xf>
    <xf numFmtId="0" fontId="5" fillId="0" borderId="5" xfId="0" applyFont="1" applyBorder="1">
      <alignment vertical="center"/>
    </xf>
    <xf numFmtId="0" fontId="5" fillId="0" borderId="6" xfId="0" applyFont="1" applyBorder="1">
      <alignment vertical="center"/>
    </xf>
    <xf numFmtId="0" fontId="5" fillId="0" borderId="7" xfId="0" applyFont="1" applyBorder="1">
      <alignment vertical="center"/>
    </xf>
    <xf numFmtId="0" fontId="22" fillId="2" borderId="0" xfId="0" quotePrefix="1" applyFont="1" applyFill="1">
      <alignment vertical="center"/>
    </xf>
    <xf numFmtId="0" fontId="5" fillId="0" borderId="10" xfId="0" applyFont="1" applyBorder="1" applyAlignment="1">
      <alignment horizontal="center" vertical="center" wrapText="1"/>
    </xf>
    <xf numFmtId="0" fontId="5" fillId="0" borderId="73" xfId="0" applyFont="1" applyBorder="1" applyAlignment="1">
      <alignment horizontal="center" vertical="center" wrapText="1"/>
    </xf>
    <xf numFmtId="0" fontId="5" fillId="0" borderId="74" xfId="0" applyFont="1" applyBorder="1" applyAlignment="1">
      <alignment horizontal="center" vertical="center" wrapText="1"/>
    </xf>
    <xf numFmtId="0" fontId="50" fillId="0" borderId="13" xfId="0" applyFont="1" applyBorder="1" applyAlignment="1">
      <alignment horizontal="center" vertical="center" wrapText="1"/>
    </xf>
    <xf numFmtId="0" fontId="5" fillId="0" borderId="39" xfId="0" applyFont="1" applyBorder="1" applyAlignment="1">
      <alignment vertical="center" wrapText="1"/>
    </xf>
    <xf numFmtId="0" fontId="50" fillId="0" borderId="34" xfId="0" applyFont="1" applyBorder="1" applyAlignment="1">
      <alignment vertical="center" wrapText="1"/>
    </xf>
    <xf numFmtId="0" fontId="50" fillId="0" borderId="15" xfId="0" applyFont="1" applyBorder="1" applyAlignment="1">
      <alignment horizontal="center" vertical="center" wrapText="1"/>
    </xf>
    <xf numFmtId="0" fontId="50" fillId="0" borderId="29" xfId="0" applyFont="1" applyBorder="1" applyAlignment="1">
      <alignment horizontal="center" vertical="center" wrapText="1"/>
    </xf>
    <xf numFmtId="0" fontId="5" fillId="0" borderId="80" xfId="0" applyFont="1" applyBorder="1" applyAlignment="1">
      <alignment vertical="center" wrapText="1"/>
    </xf>
    <xf numFmtId="0" fontId="50" fillId="0" borderId="31" xfId="0" applyFont="1" applyBorder="1" applyAlignment="1">
      <alignment vertical="center" wrapText="1"/>
    </xf>
    <xf numFmtId="0" fontId="50" fillId="0" borderId="81" xfId="0" applyFont="1" applyBorder="1" applyAlignment="1">
      <alignment horizontal="center" vertical="center" wrapText="1"/>
    </xf>
    <xf numFmtId="0" fontId="50" fillId="0" borderId="80" xfId="0" applyFont="1" applyBorder="1" applyAlignment="1">
      <alignment vertical="center" wrapText="1"/>
    </xf>
    <xf numFmtId="0" fontId="50" fillId="0" borderId="33" xfId="0" applyFont="1" applyBorder="1" applyAlignment="1">
      <alignment horizontal="center" vertical="center" wrapText="1"/>
    </xf>
    <xf numFmtId="0" fontId="50" fillId="0" borderId="91" xfId="0" applyFont="1" applyBorder="1" applyAlignment="1">
      <alignment vertical="center" wrapText="1"/>
    </xf>
    <xf numFmtId="0" fontId="50" fillId="0" borderId="35" xfId="0" applyFont="1" applyBorder="1" applyAlignment="1">
      <alignment vertical="center" wrapText="1"/>
    </xf>
    <xf numFmtId="0" fontId="50" fillId="0" borderId="39" xfId="0" applyFont="1" applyBorder="1" applyAlignment="1">
      <alignment vertical="center" wrapText="1"/>
    </xf>
    <xf numFmtId="0" fontId="50" fillId="0" borderId="92" xfId="0" applyFont="1" applyBorder="1" applyAlignment="1">
      <alignment vertical="center" wrapText="1"/>
    </xf>
    <xf numFmtId="0" fontId="50" fillId="0" borderId="93" xfId="0" applyFont="1" applyBorder="1" applyAlignment="1">
      <alignment vertical="center" wrapText="1"/>
    </xf>
    <xf numFmtId="0" fontId="22" fillId="0" borderId="80" xfId="0" applyFont="1" applyBorder="1">
      <alignment vertical="center"/>
    </xf>
    <xf numFmtId="0" fontId="22" fillId="0" borderId="48" xfId="0" applyFont="1" applyBorder="1">
      <alignment vertical="center"/>
    </xf>
    <xf numFmtId="0" fontId="22" fillId="0" borderId="96" xfId="0" applyFont="1" applyBorder="1">
      <alignment vertical="center"/>
    </xf>
    <xf numFmtId="0" fontId="22" fillId="0" borderId="0" xfId="0" applyFont="1">
      <alignment vertical="center"/>
    </xf>
    <xf numFmtId="0" fontId="22" fillId="0" borderId="91" xfId="0" applyFont="1" applyBorder="1">
      <alignment vertical="center"/>
    </xf>
    <xf numFmtId="0" fontId="22" fillId="0" borderId="99" xfId="0" applyFont="1" applyBorder="1">
      <alignment vertical="center"/>
    </xf>
    <xf numFmtId="0" fontId="22" fillId="0" borderId="100" xfId="0" applyFont="1" applyBorder="1">
      <alignment vertical="center"/>
    </xf>
    <xf numFmtId="0" fontId="22" fillId="0" borderId="101" xfId="0" applyFont="1" applyBorder="1">
      <alignment vertical="center"/>
    </xf>
    <xf numFmtId="0" fontId="22" fillId="2" borderId="2" xfId="0" applyFont="1" applyFill="1" applyBorder="1">
      <alignment vertical="center"/>
    </xf>
    <xf numFmtId="0" fontId="50" fillId="0" borderId="82" xfId="0" applyFont="1" applyBorder="1" applyAlignment="1">
      <alignment horizontal="center" vertical="center" wrapText="1"/>
    </xf>
    <xf numFmtId="0" fontId="50" fillId="0" borderId="103" xfId="0" applyFont="1" applyBorder="1" applyAlignment="1">
      <alignment horizontal="center" vertical="center" wrapText="1"/>
    </xf>
    <xf numFmtId="0" fontId="50" fillId="0" borderId="104" xfId="0" applyFont="1" applyBorder="1" applyAlignment="1">
      <alignment horizontal="center" vertical="center" wrapText="1"/>
    </xf>
    <xf numFmtId="0" fontId="47" fillId="2" borderId="0" xfId="0" applyFont="1" applyFill="1" applyAlignment="1">
      <alignment vertical="top"/>
    </xf>
    <xf numFmtId="0" fontId="47" fillId="2" borderId="0" xfId="0" applyFont="1" applyFill="1" applyAlignment="1">
      <alignment vertical="top" textRotation="255"/>
    </xf>
    <xf numFmtId="0" fontId="47" fillId="2" borderId="0" xfId="0" applyFont="1" applyFill="1" applyAlignment="1">
      <alignment horizontal="left" vertical="center"/>
    </xf>
    <xf numFmtId="0" fontId="5" fillId="2" borderId="0" xfId="0" applyFont="1" applyFill="1" applyAlignment="1">
      <alignment horizontal="center" vertical="center" textRotation="255" wrapText="1"/>
    </xf>
    <xf numFmtId="0" fontId="50" fillId="2" borderId="0" xfId="0" applyFont="1" applyFill="1" applyAlignment="1">
      <alignment horizontal="right" vertical="center"/>
    </xf>
    <xf numFmtId="0" fontId="50" fillId="2" borderId="5" xfId="0" applyFont="1" applyFill="1" applyBorder="1">
      <alignment vertical="center"/>
    </xf>
    <xf numFmtId="0" fontId="5" fillId="0" borderId="5" xfId="0" applyFont="1" applyBorder="1" applyAlignment="1">
      <alignment horizontal="right" vertical="center"/>
    </xf>
    <xf numFmtId="0" fontId="50" fillId="2" borderId="12" xfId="0" applyFont="1" applyFill="1" applyBorder="1">
      <alignment vertical="center"/>
    </xf>
    <xf numFmtId="0" fontId="50" fillId="2" borderId="7" xfId="0" applyFont="1" applyFill="1" applyBorder="1">
      <alignment vertical="center"/>
    </xf>
    <xf numFmtId="0" fontId="22" fillId="0" borderId="4" xfId="0" applyFont="1" applyBorder="1">
      <alignment vertical="center"/>
    </xf>
    <xf numFmtId="0" fontId="22" fillId="0" borderId="5" xfId="0" applyFont="1" applyBorder="1">
      <alignment vertical="center"/>
    </xf>
    <xf numFmtId="0" fontId="22" fillId="0" borderId="6" xfId="0" applyFont="1" applyBorder="1">
      <alignment vertical="center"/>
    </xf>
    <xf numFmtId="0" fontId="22" fillId="0" borderId="12" xfId="0" applyFont="1" applyBorder="1">
      <alignment vertical="center"/>
    </xf>
    <xf numFmtId="0" fontId="22" fillId="0" borderId="7" xfId="0" applyFont="1" applyBorder="1">
      <alignment vertical="center"/>
    </xf>
    <xf numFmtId="0" fontId="56" fillId="0" borderId="0" xfId="0" applyFont="1">
      <alignment vertical="center"/>
    </xf>
    <xf numFmtId="179" fontId="78" fillId="0" borderId="3" xfId="0" applyNumberFormat="1" applyFont="1" applyBorder="1" applyAlignment="1" applyProtection="1">
      <alignment horizontal="right" vertical="center" wrapText="1"/>
      <protection hidden="1"/>
    </xf>
    <xf numFmtId="180" fontId="78" fillId="0" borderId="5" xfId="0" applyNumberFormat="1" applyFont="1" applyBorder="1" applyAlignment="1" applyProtection="1">
      <alignment horizontal="right" vertical="center" wrapText="1"/>
      <protection hidden="1"/>
    </xf>
    <xf numFmtId="0" fontId="78" fillId="0" borderId="2" xfId="0" applyFont="1" applyBorder="1" applyAlignment="1" applyProtection="1">
      <alignment horizontal="justify" vertical="center" wrapText="1"/>
      <protection hidden="1"/>
    </xf>
    <xf numFmtId="0" fontId="78" fillId="0" borderId="13" xfId="0" applyFont="1" applyBorder="1" applyAlignment="1" applyProtection="1">
      <alignment horizontal="justify" vertical="center" wrapText="1"/>
      <protection hidden="1"/>
    </xf>
    <xf numFmtId="0" fontId="78" fillId="0" borderId="14" xfId="0" applyFont="1" applyBorder="1" applyAlignment="1" applyProtection="1">
      <alignment horizontal="right" vertical="center" wrapText="1"/>
      <protection hidden="1"/>
    </xf>
    <xf numFmtId="181" fontId="78" fillId="0" borderId="2" xfId="0" applyNumberFormat="1" applyFont="1" applyBorder="1" applyAlignment="1" applyProtection="1">
      <alignment vertical="center" wrapText="1"/>
      <protection hidden="1"/>
    </xf>
    <xf numFmtId="181" fontId="78" fillId="0" borderId="8" xfId="0" applyNumberFormat="1" applyFont="1" applyBorder="1" applyAlignment="1" applyProtection="1">
      <alignment vertical="center" wrapText="1"/>
      <protection hidden="1"/>
    </xf>
    <xf numFmtId="181" fontId="78" fillId="0" borderId="3" xfId="0" applyNumberFormat="1" applyFont="1" applyBorder="1" applyAlignment="1" applyProtection="1">
      <alignment vertical="center" wrapText="1"/>
      <protection hidden="1"/>
    </xf>
    <xf numFmtId="181" fontId="78" fillId="0" borderId="4" xfId="0" applyNumberFormat="1" applyFont="1" applyBorder="1" applyAlignment="1" applyProtection="1">
      <alignment vertical="center" wrapText="1"/>
      <protection hidden="1"/>
    </xf>
    <xf numFmtId="181" fontId="78" fillId="0" borderId="0" xfId="0" applyNumberFormat="1" applyFont="1" applyAlignment="1" applyProtection="1">
      <alignment vertical="center" wrapText="1"/>
      <protection hidden="1"/>
    </xf>
    <xf numFmtId="181" fontId="78" fillId="0" borderId="5" xfId="0" applyNumberFormat="1" applyFont="1" applyBorder="1" applyAlignment="1" applyProtection="1">
      <alignment vertical="center" wrapText="1"/>
      <protection hidden="1"/>
    </xf>
    <xf numFmtId="0" fontId="24" fillId="0" borderId="0" xfId="0" applyFont="1" applyAlignment="1">
      <alignment vertical="center" wrapText="1"/>
    </xf>
    <xf numFmtId="0" fontId="80" fillId="0" borderId="5" xfId="0" applyFont="1" applyBorder="1" applyAlignment="1" applyProtection="1">
      <alignment vertical="top" wrapText="1"/>
      <protection hidden="1"/>
    </xf>
    <xf numFmtId="0" fontId="80" fillId="0" borderId="5" xfId="0" applyFont="1" applyBorder="1" applyAlignment="1" applyProtection="1">
      <alignment horizontal="center" vertical="top" wrapText="1"/>
      <protection hidden="1"/>
    </xf>
    <xf numFmtId="49" fontId="5" fillId="2" borderId="0" xfId="0" applyNumberFormat="1" applyFont="1" applyFill="1">
      <alignment vertical="center"/>
    </xf>
    <xf numFmtId="0" fontId="50" fillId="0" borderId="1" xfId="0" applyFont="1" applyBorder="1" applyAlignment="1">
      <alignment horizontal="left" vertical="center" wrapText="1"/>
    </xf>
    <xf numFmtId="0" fontId="81" fillId="0" borderId="0" xfId="0" applyFont="1">
      <alignment vertical="center"/>
    </xf>
    <xf numFmtId="0" fontId="82" fillId="0" borderId="0" xfId="0" applyFont="1">
      <alignment vertical="center"/>
    </xf>
    <xf numFmtId="0" fontId="84" fillId="0" borderId="0" xfId="0" applyFont="1">
      <alignment vertical="center"/>
    </xf>
    <xf numFmtId="0" fontId="22" fillId="2" borderId="0" xfId="0" applyFont="1" applyFill="1" applyAlignment="1">
      <alignment vertical="top" wrapText="1"/>
    </xf>
    <xf numFmtId="0" fontId="18" fillId="2" borderId="0" xfId="0" applyFont="1" applyFill="1" applyAlignment="1">
      <alignment horizontal="right" vertical="center"/>
    </xf>
    <xf numFmtId="0" fontId="47" fillId="0" borderId="0" xfId="0" applyFont="1" applyAlignment="1">
      <alignment horizontal="right" vertical="center"/>
    </xf>
    <xf numFmtId="0" fontId="47" fillId="2" borderId="0" xfId="0" applyFont="1" applyFill="1" applyAlignment="1">
      <alignment horizontal="right" vertical="center"/>
    </xf>
    <xf numFmtId="0" fontId="16" fillId="0" borderId="1" xfId="0" quotePrefix="1" applyFont="1" applyBorder="1" applyAlignment="1">
      <alignment horizontal="left" vertical="center"/>
    </xf>
    <xf numFmtId="0" fontId="16" fillId="0" borderId="1" xfId="0" quotePrefix="1" applyFont="1" applyBorder="1" applyAlignment="1">
      <alignment vertical="center" wrapText="1"/>
    </xf>
    <xf numFmtId="0" fontId="16" fillId="0" borderId="1" xfId="0" quotePrefix="1" applyFont="1" applyBorder="1">
      <alignment vertical="center"/>
    </xf>
    <xf numFmtId="0" fontId="11" fillId="0" borderId="1" xfId="0" quotePrefix="1" applyFont="1" applyBorder="1">
      <alignment vertical="center"/>
    </xf>
    <xf numFmtId="0" fontId="66" fillId="0" borderId="0" xfId="0" applyFont="1">
      <alignment vertical="center"/>
    </xf>
    <xf numFmtId="0" fontId="50" fillId="0" borderId="1" xfId="0" applyFont="1" applyBorder="1" applyAlignment="1">
      <alignment horizontal="right" vertical="center"/>
    </xf>
    <xf numFmtId="0" fontId="85" fillId="0" borderId="0" xfId="0" applyFont="1">
      <alignment vertical="center"/>
    </xf>
    <xf numFmtId="0" fontId="86" fillId="0" borderId="0" xfId="0" applyFont="1" applyAlignment="1">
      <alignment vertical="center" wrapText="1"/>
    </xf>
    <xf numFmtId="0" fontId="24" fillId="0" borderId="4" xfId="0" applyFont="1" applyBorder="1" applyAlignment="1">
      <alignment vertical="top" wrapText="1"/>
    </xf>
    <xf numFmtId="0" fontId="24" fillId="0" borderId="0" xfId="0" applyFont="1" applyAlignment="1">
      <alignment vertical="top" wrapText="1"/>
    </xf>
    <xf numFmtId="0" fontId="18" fillId="0" borderId="4" xfId="0" applyFont="1" applyBorder="1" applyAlignment="1">
      <alignment vertical="center" wrapText="1"/>
    </xf>
    <xf numFmtId="0" fontId="0" fillId="0" borderId="10" xfId="0" applyBorder="1">
      <alignment vertical="center"/>
    </xf>
    <xf numFmtId="0" fontId="18" fillId="0" borderId="9" xfId="0" applyFont="1" applyBorder="1" applyAlignment="1">
      <alignment vertical="center" wrapText="1"/>
    </xf>
    <xf numFmtId="0" fontId="22" fillId="2" borderId="8" xfId="0" applyFont="1" applyFill="1" applyBorder="1" applyAlignment="1">
      <alignment horizontal="center" vertical="center"/>
    </xf>
    <xf numFmtId="0" fontId="50" fillId="0" borderId="10" xfId="0" applyFont="1" applyBorder="1" applyAlignment="1">
      <alignment horizontal="right" vertical="top"/>
    </xf>
    <xf numFmtId="0" fontId="5" fillId="0" borderId="10" xfId="0" applyFont="1" applyBorder="1" applyAlignment="1">
      <alignment horizontal="right" vertical="top"/>
    </xf>
    <xf numFmtId="0" fontId="50" fillId="0" borderId="10" xfId="0" applyFont="1" applyBorder="1" applyAlignment="1">
      <alignment horizontal="right" vertical="top" textRotation="255"/>
    </xf>
    <xf numFmtId="186" fontId="5" fillId="0" borderId="1" xfId="0" applyNumberFormat="1" applyFont="1" applyBorder="1" applyAlignment="1">
      <alignment horizontal="center" vertical="center"/>
    </xf>
    <xf numFmtId="0" fontId="50" fillId="0" borderId="14" xfId="0" applyFont="1" applyBorder="1" applyAlignment="1">
      <alignment horizontal="left" vertical="center"/>
    </xf>
    <xf numFmtId="0" fontId="50" fillId="0" borderId="15" xfId="0" applyFont="1" applyBorder="1" applyAlignment="1">
      <alignment horizontal="left" vertical="center"/>
    </xf>
    <xf numFmtId="0" fontId="5" fillId="0" borderId="1" xfId="0" applyFont="1" applyBorder="1" applyAlignment="1">
      <alignment horizontal="center" vertical="center"/>
    </xf>
    <xf numFmtId="0" fontId="22" fillId="2" borderId="0" xfId="0" applyFont="1" applyFill="1" applyAlignment="1">
      <alignment horizontal="left" vertical="center"/>
    </xf>
    <xf numFmtId="0" fontId="22" fillId="2" borderId="5" xfId="0" applyFont="1" applyFill="1" applyBorder="1" applyAlignment="1">
      <alignment horizontal="left" vertical="center"/>
    </xf>
    <xf numFmtId="0" fontId="5" fillId="2" borderId="0" xfId="0" applyFont="1" applyFill="1" applyAlignment="1">
      <alignment vertical="top" wrapText="1"/>
    </xf>
    <xf numFmtId="0" fontId="22" fillId="2" borderId="7" xfId="0" applyFont="1" applyFill="1" applyBorder="1" applyAlignment="1">
      <alignment horizontal="left" vertical="center"/>
    </xf>
    <xf numFmtId="0" fontId="5" fillId="2" borderId="3" xfId="0" applyFont="1" applyFill="1" applyBorder="1" applyAlignment="1">
      <alignment vertical="top"/>
    </xf>
    <xf numFmtId="0" fontId="5" fillId="2" borderId="5" xfId="0" applyFont="1" applyFill="1" applyBorder="1" applyAlignment="1">
      <alignment vertical="top"/>
    </xf>
    <xf numFmtId="0" fontId="5" fillId="2" borderId="7" xfId="0" applyFont="1" applyFill="1" applyBorder="1" applyAlignment="1">
      <alignment vertical="top"/>
    </xf>
    <xf numFmtId="0" fontId="50" fillId="0" borderId="1" xfId="0" applyFont="1" applyBorder="1" applyAlignment="1">
      <alignment horizontal="center" vertical="center"/>
    </xf>
    <xf numFmtId="49" fontId="5" fillId="0" borderId="1" xfId="0" applyNumberFormat="1" applyFont="1" applyBorder="1" applyAlignment="1">
      <alignment horizontal="center" vertical="center" wrapText="1"/>
    </xf>
    <xf numFmtId="0" fontId="67" fillId="0" borderId="0" xfId="0" applyFont="1" applyAlignment="1">
      <alignment horizontal="center" vertical="center"/>
    </xf>
    <xf numFmtId="0" fontId="50" fillId="0" borderId="92" xfId="0" applyFont="1" applyBorder="1" applyAlignment="1">
      <alignment horizontal="center" vertical="center" wrapText="1"/>
    </xf>
    <xf numFmtId="0" fontId="50" fillId="0" borderId="93" xfId="0" applyFont="1" applyBorder="1" applyAlignment="1">
      <alignment horizontal="center" vertical="center" wrapText="1"/>
    </xf>
    <xf numFmtId="0" fontId="22" fillId="0" borderId="48" xfId="0" applyFont="1" applyBorder="1" applyAlignment="1">
      <alignment horizontal="center" vertical="center"/>
    </xf>
    <xf numFmtId="0" fontId="22" fillId="0" borderId="96" xfId="0" applyFont="1" applyBorder="1" applyAlignment="1">
      <alignment horizontal="center" vertical="center"/>
    </xf>
    <xf numFmtId="0" fontId="22" fillId="0" borderId="99" xfId="0" applyFont="1" applyBorder="1" applyAlignment="1">
      <alignment horizontal="center" vertical="center"/>
    </xf>
    <xf numFmtId="0" fontId="22" fillId="0" borderId="100" xfId="0" applyFont="1" applyBorder="1" applyAlignment="1">
      <alignment horizontal="center" vertical="center"/>
    </xf>
    <xf numFmtId="0" fontId="50" fillId="0" borderId="31"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34" xfId="0" applyFont="1" applyBorder="1" applyAlignment="1">
      <alignment horizontal="center" vertical="center" wrapText="1"/>
    </xf>
    <xf numFmtId="181" fontId="80" fillId="0" borderId="4" xfId="0" applyNumberFormat="1" applyFont="1" applyBorder="1" applyAlignment="1" applyProtection="1">
      <alignment vertical="top" wrapText="1" shrinkToFit="1"/>
      <protection hidden="1"/>
    </xf>
    <xf numFmtId="0" fontId="4" fillId="0" borderId="4" xfId="0" applyFont="1" applyBorder="1" applyAlignment="1">
      <alignment vertical="top" wrapText="1" shrinkToFit="1"/>
    </xf>
    <xf numFmtId="181" fontId="78" fillId="0" borderId="4" xfId="0" applyNumberFormat="1" applyFont="1" applyBorder="1" applyAlignment="1" applyProtection="1">
      <alignment vertical="top" wrapText="1"/>
      <protection hidden="1"/>
    </xf>
    <xf numFmtId="181" fontId="78" fillId="0" borderId="6" xfId="0" applyNumberFormat="1" applyFont="1" applyBorder="1" applyAlignment="1" applyProtection="1">
      <alignment vertical="top" wrapText="1"/>
      <protection hidden="1"/>
    </xf>
    <xf numFmtId="0" fontId="22" fillId="2" borderId="57" xfId="0" applyFont="1" applyFill="1" applyBorder="1" applyAlignment="1">
      <alignment horizontal="left" vertical="top" wrapText="1"/>
    </xf>
    <xf numFmtId="0" fontId="5" fillId="0" borderId="39" xfId="0" applyFont="1" applyBorder="1" applyAlignment="1">
      <alignment horizontal="center" vertical="center" wrapText="1"/>
    </xf>
    <xf numFmtId="0" fontId="5" fillId="0" borderId="80" xfId="0" applyFont="1" applyBorder="1" applyAlignment="1">
      <alignment horizontal="center" vertical="center" wrapText="1"/>
    </xf>
    <xf numFmtId="0" fontId="50" fillId="0" borderId="80" xfId="0" applyFont="1" applyBorder="1" applyAlignment="1">
      <alignment horizontal="center" vertical="center" wrapText="1"/>
    </xf>
    <xf numFmtId="0" fontId="50" fillId="0" borderId="91" xfId="0" applyFont="1" applyBorder="1" applyAlignment="1">
      <alignment horizontal="center" vertical="center" wrapText="1"/>
    </xf>
    <xf numFmtId="0" fontId="52" fillId="2" borderId="11" xfId="0" applyFont="1" applyFill="1" applyBorder="1">
      <alignment vertical="center"/>
    </xf>
    <xf numFmtId="0" fontId="52" fillId="2" borderId="10" xfId="0" applyFont="1" applyFill="1" applyBorder="1">
      <alignment vertical="center"/>
    </xf>
    <xf numFmtId="0" fontId="22" fillId="2" borderId="51" xfId="0" applyFont="1" applyFill="1" applyBorder="1" applyAlignment="1">
      <alignment horizontal="left" vertical="top" wrapText="1"/>
    </xf>
    <xf numFmtId="0" fontId="34" fillId="0" borderId="0" xfId="2" applyFont="1">
      <alignment vertical="center"/>
    </xf>
    <xf numFmtId="0" fontId="60" fillId="0" borderId="0" xfId="0" applyFont="1">
      <alignment vertical="center"/>
    </xf>
    <xf numFmtId="0" fontId="90" fillId="0" borderId="1" xfId="0" applyFont="1" applyBorder="1">
      <alignment vertical="center"/>
    </xf>
    <xf numFmtId="0" fontId="90" fillId="0" borderId="0" xfId="0" applyFont="1" applyAlignment="1">
      <alignment vertical="center" wrapText="1"/>
    </xf>
    <xf numFmtId="0" fontId="92" fillId="0" borderId="0" xfId="0" applyFont="1">
      <alignment vertical="center"/>
    </xf>
    <xf numFmtId="0" fontId="90" fillId="0" borderId="0" xfId="0" applyFont="1" applyAlignment="1">
      <alignment horizontal="left" vertical="center" wrapText="1"/>
    </xf>
    <xf numFmtId="0" fontId="91" fillId="0" borderId="0" xfId="0" applyFont="1" applyAlignment="1">
      <alignment horizontal="left" vertical="top" wrapText="1"/>
    </xf>
    <xf numFmtId="0" fontId="90" fillId="0" borderId="14" xfId="0" applyFont="1" applyBorder="1">
      <alignment vertical="center"/>
    </xf>
    <xf numFmtId="0" fontId="5" fillId="0" borderId="1" xfId="0" applyFont="1" applyBorder="1" applyAlignment="1">
      <alignment vertical="center" wrapText="1"/>
    </xf>
    <xf numFmtId="0" fontId="5" fillId="0" borderId="1" xfId="0" applyFont="1" applyBorder="1">
      <alignment vertical="center"/>
    </xf>
    <xf numFmtId="0" fontId="18" fillId="0" borderId="2" xfId="0" applyFont="1" applyBorder="1" applyAlignment="1">
      <alignment vertical="center" wrapText="1"/>
    </xf>
    <xf numFmtId="0" fontId="51" fillId="0" borderId="1" xfId="0" applyFont="1" applyBorder="1">
      <alignment vertical="center"/>
    </xf>
    <xf numFmtId="0" fontId="51" fillId="0" borderId="0" xfId="0" applyFont="1" applyAlignment="1">
      <alignment vertical="center" wrapText="1"/>
    </xf>
    <xf numFmtId="0" fontId="90" fillId="0" borderId="1" xfId="0" applyFont="1" applyBorder="1" applyAlignment="1">
      <alignment horizontal="right" vertical="center"/>
    </xf>
    <xf numFmtId="0" fontId="20" fillId="0" borderId="0" xfId="0" applyFont="1">
      <alignment vertical="center"/>
    </xf>
    <xf numFmtId="0" fontId="13" fillId="0" borderId="1" xfId="0" applyFont="1" applyBorder="1" applyAlignment="1">
      <alignment horizontal="center" vertical="center"/>
    </xf>
    <xf numFmtId="0" fontId="26" fillId="0" borderId="113" xfId="0" applyFont="1" applyBorder="1" applyAlignment="1">
      <alignment horizontal="center" vertical="center"/>
    </xf>
    <xf numFmtId="0" fontId="26" fillId="0" borderId="113" xfId="0" applyFont="1" applyBorder="1" applyAlignment="1">
      <alignment horizontal="right" vertical="center"/>
    </xf>
    <xf numFmtId="0" fontId="5" fillId="0" borderId="49" xfId="0" applyFont="1" applyBorder="1" applyAlignment="1">
      <alignment horizontal="left" vertical="top" wrapText="1"/>
    </xf>
    <xf numFmtId="0" fontId="60" fillId="0" borderId="0" xfId="0" applyFont="1" applyAlignment="1"/>
    <xf numFmtId="0" fontId="60" fillId="5" borderId="0" xfId="0" applyFont="1" applyFill="1" applyAlignment="1">
      <alignment horizontal="left" vertical="center"/>
    </xf>
    <xf numFmtId="0" fontId="26" fillId="0" borderId="2" xfId="0" applyFont="1" applyBorder="1">
      <alignment vertical="center"/>
    </xf>
    <xf numFmtId="0" fontId="26" fillId="0" borderId="8" xfId="0" applyFont="1" applyBorder="1">
      <alignment vertical="center"/>
    </xf>
    <xf numFmtId="0" fontId="26" fillId="0" borderId="3" xfId="0" applyFont="1" applyBorder="1">
      <alignment vertical="center"/>
    </xf>
    <xf numFmtId="0" fontId="26" fillId="0" borderId="12" xfId="0" applyFont="1" applyBorder="1">
      <alignment vertical="center"/>
    </xf>
    <xf numFmtId="0" fontId="19" fillId="0" borderId="5" xfId="0" applyFont="1" applyBorder="1">
      <alignment vertical="center"/>
    </xf>
    <xf numFmtId="0" fontId="23" fillId="2" borderId="8" xfId="0" applyFont="1" applyFill="1" applyBorder="1">
      <alignment vertical="center"/>
    </xf>
    <xf numFmtId="0" fontId="23" fillId="2" borderId="3" xfId="0" applyFont="1" applyFill="1" applyBorder="1">
      <alignment vertical="center"/>
    </xf>
    <xf numFmtId="0" fontId="42" fillId="2" borderId="11" xfId="0" applyFont="1" applyFill="1" applyBorder="1">
      <alignment vertical="center"/>
    </xf>
    <xf numFmtId="0" fontId="69" fillId="0" borderId="0" xfId="0" applyFont="1" applyAlignment="1">
      <alignment horizontal="center" vertical="center"/>
    </xf>
    <xf numFmtId="0" fontId="22" fillId="0" borderId="8" xfId="0" applyFont="1" applyBorder="1" applyAlignment="1">
      <alignment horizontal="left" vertical="center" wrapText="1"/>
    </xf>
    <xf numFmtId="0" fontId="22" fillId="0" borderId="0" xfId="0" applyFont="1" applyAlignment="1">
      <alignment horizontal="left" vertical="center" wrapText="1"/>
    </xf>
    <xf numFmtId="0" fontId="18" fillId="0" borderId="12" xfId="0" applyFont="1" applyBorder="1" applyAlignment="1">
      <alignment horizontal="center" vertical="center"/>
    </xf>
    <xf numFmtId="0" fontId="4" fillId="0" borderId="3" xfId="0" applyFont="1" applyBorder="1">
      <alignment vertical="center"/>
    </xf>
    <xf numFmtId="0" fontId="4" fillId="0" borderId="5" xfId="0" applyFont="1" applyBorder="1">
      <alignment vertical="center"/>
    </xf>
    <xf numFmtId="0" fontId="22" fillId="2" borderId="120" xfId="0" applyFont="1" applyFill="1" applyBorder="1" applyAlignment="1">
      <alignment horizontal="left" vertical="top" wrapText="1"/>
    </xf>
    <xf numFmtId="0" fontId="22" fillId="2" borderId="14" xfId="0" applyFont="1" applyFill="1" applyBorder="1" applyAlignment="1">
      <alignment horizontal="left" vertical="top" wrapText="1"/>
    </xf>
    <xf numFmtId="0" fontId="0" fillId="0" borderId="15" xfId="0" applyBorder="1">
      <alignment vertical="center"/>
    </xf>
    <xf numFmtId="0" fontId="0" fillId="0" borderId="5" xfId="0" applyBorder="1" applyAlignment="1">
      <alignment vertical="center" wrapText="1"/>
    </xf>
    <xf numFmtId="0" fontId="0" fillId="0" borderId="0" xfId="0" applyAlignment="1">
      <alignment horizontal="center" vertical="center" wrapText="1"/>
    </xf>
    <xf numFmtId="0" fontId="85" fillId="0" borderId="0" xfId="0" applyFont="1" applyAlignment="1">
      <alignment horizontal="center" vertical="center"/>
    </xf>
    <xf numFmtId="0" fontId="18" fillId="0" borderId="0" xfId="0" applyFont="1">
      <alignment vertical="center"/>
    </xf>
    <xf numFmtId="0" fontId="53" fillId="0" borderId="0" xfId="0" quotePrefix="1" applyFont="1" applyAlignment="1">
      <alignment vertical="center" wrapText="1"/>
    </xf>
    <xf numFmtId="0" fontId="49" fillId="0" borderId="0" xfId="0" applyFont="1" applyAlignment="1">
      <alignment vertical="center" wrapText="1"/>
    </xf>
    <xf numFmtId="0" fontId="54" fillId="0" borderId="0" xfId="0" quotePrefix="1" applyFont="1">
      <alignment vertical="center"/>
    </xf>
    <xf numFmtId="0" fontId="53" fillId="0" borderId="0" xfId="0" quotePrefix="1" applyFont="1">
      <alignment vertical="center"/>
    </xf>
    <xf numFmtId="0" fontId="15" fillId="0" borderId="1" xfId="0" applyFont="1" applyBorder="1" applyAlignment="1">
      <alignment vertical="center" wrapText="1"/>
    </xf>
    <xf numFmtId="0" fontId="9" fillId="0" borderId="1" xfId="0" applyFont="1" applyBorder="1" applyAlignment="1">
      <alignment vertical="center" wrapText="1"/>
    </xf>
    <xf numFmtId="0" fontId="9" fillId="0" borderId="1" xfId="0" applyFont="1" applyBorder="1" applyAlignment="1">
      <alignment horizontal="left" vertical="center" wrapText="1"/>
    </xf>
    <xf numFmtId="49" fontId="5" fillId="2" borderId="1" xfId="0" applyNumberFormat="1" applyFont="1" applyFill="1" applyBorder="1" applyAlignment="1">
      <alignment vertical="center" wrapText="1"/>
    </xf>
    <xf numFmtId="0" fontId="97" fillId="0" borderId="121" xfId="0" applyFont="1" applyBorder="1" applyAlignment="1">
      <alignment vertical="center" wrapText="1"/>
    </xf>
    <xf numFmtId="0" fontId="97" fillId="0" borderId="122" xfId="0" applyFont="1" applyBorder="1" applyAlignment="1">
      <alignment vertical="center" wrapText="1"/>
    </xf>
    <xf numFmtId="0" fontId="97" fillId="0" borderId="122" xfId="0" applyFont="1" applyBorder="1" applyAlignment="1">
      <alignment horizontal="left" vertical="center" wrapText="1"/>
    </xf>
    <xf numFmtId="0" fontId="19" fillId="0" borderId="1" xfId="0" applyFont="1" applyBorder="1" applyAlignment="1">
      <alignment horizontal="center" vertical="center"/>
    </xf>
    <xf numFmtId="0" fontId="18" fillId="0" borderId="1" xfId="0" applyFont="1" applyBorder="1" applyAlignment="1">
      <alignment horizontal="center" vertical="center"/>
    </xf>
    <xf numFmtId="0" fontId="19" fillId="0" borderId="9" xfId="0" applyFont="1" applyBorder="1" applyAlignment="1">
      <alignment horizontal="center" vertical="center"/>
    </xf>
    <xf numFmtId="0" fontId="60" fillId="0" borderId="12" xfId="0" applyFont="1" applyBorder="1">
      <alignment vertical="center"/>
    </xf>
    <xf numFmtId="0" fontId="74" fillId="0" borderId="13" xfId="3" applyFont="1" applyBorder="1"/>
    <xf numFmtId="0" fontId="74" fillId="0" borderId="10" xfId="3" applyFont="1" applyBorder="1" applyAlignment="1">
      <alignment horizontal="centerContinuous" vertical="center"/>
    </xf>
    <xf numFmtId="177" fontId="74" fillId="0" borderId="13" xfId="3" applyNumberFormat="1" applyFont="1" applyBorder="1" applyAlignment="1">
      <alignment vertical="center"/>
    </xf>
    <xf numFmtId="0" fontId="19" fillId="0" borderId="10" xfId="0" applyFont="1" applyBorder="1" applyAlignment="1">
      <alignment horizontal="center" vertical="center"/>
    </xf>
    <xf numFmtId="0" fontId="19" fillId="0" borderId="128" xfId="0" applyFont="1" applyBorder="1" applyAlignment="1">
      <alignment horizontal="center" vertical="center" wrapText="1"/>
    </xf>
    <xf numFmtId="0" fontId="26" fillId="0" borderId="10" xfId="0" applyFont="1" applyBorder="1">
      <alignment vertical="center"/>
    </xf>
    <xf numFmtId="0" fontId="19" fillId="0" borderId="128" xfId="0" applyFont="1" applyBorder="1" applyAlignment="1">
      <alignment horizontal="center" vertical="center"/>
    </xf>
    <xf numFmtId="0" fontId="22" fillId="2" borderId="7" xfId="0" applyFont="1" applyFill="1" applyBorder="1" applyAlignment="1">
      <alignment horizontal="left" vertical="top" wrapText="1"/>
    </xf>
    <xf numFmtId="0" fontId="85" fillId="0" borderId="0" xfId="0" applyFont="1" applyAlignment="1">
      <alignment horizontal="left" vertical="center"/>
    </xf>
    <xf numFmtId="0" fontId="18" fillId="0" borderId="9" xfId="0" applyFont="1" applyBorder="1" applyAlignment="1">
      <alignment horizontal="center" vertical="center"/>
    </xf>
    <xf numFmtId="0" fontId="18" fillId="0" borderId="10" xfId="0" applyFont="1" applyBorder="1" applyAlignment="1">
      <alignment horizontal="center" vertical="center"/>
    </xf>
    <xf numFmtId="0" fontId="13" fillId="0" borderId="128" xfId="0" applyFont="1" applyBorder="1" applyAlignment="1">
      <alignment horizontal="center" vertical="center"/>
    </xf>
    <xf numFmtId="0" fontId="18" fillId="0" borderId="0" xfId="0" applyFont="1" applyAlignment="1">
      <alignment horizontal="left" vertical="top" wrapText="1"/>
    </xf>
    <xf numFmtId="0" fontId="19" fillId="0" borderId="4" xfId="0" applyFont="1" applyBorder="1" applyAlignment="1">
      <alignment horizontal="left" vertical="top" wrapText="1"/>
    </xf>
    <xf numFmtId="0" fontId="69" fillId="0" borderId="124" xfId="0" applyFont="1" applyBorder="1" applyAlignment="1">
      <alignment horizontal="left" vertical="top" wrapText="1"/>
    </xf>
    <xf numFmtId="0" fontId="67" fillId="2" borderId="127" xfId="0" applyFont="1" applyFill="1" applyBorder="1" applyAlignment="1">
      <alignment horizontal="left" vertical="top" wrapText="1"/>
    </xf>
    <xf numFmtId="0" fontId="67" fillId="2" borderId="124" xfId="0" applyFont="1" applyFill="1" applyBorder="1" applyAlignment="1">
      <alignment horizontal="left" vertical="top" textRotation="255" wrapText="1"/>
    </xf>
    <xf numFmtId="0" fontId="67" fillId="2" borderId="127" xfId="0" applyFont="1" applyFill="1" applyBorder="1" applyAlignment="1">
      <alignment horizontal="left" vertical="top" textRotation="255" wrapText="1"/>
    </xf>
    <xf numFmtId="0" fontId="17" fillId="0" borderId="2" xfId="0" applyFont="1" applyBorder="1" applyAlignment="1">
      <alignment horizontal="left" vertical="top" wrapText="1"/>
    </xf>
    <xf numFmtId="0" fontId="56" fillId="0" borderId="130" xfId="0" applyFont="1" applyBorder="1" applyAlignment="1">
      <alignment horizontal="left" vertical="top" wrapText="1"/>
    </xf>
    <xf numFmtId="0" fontId="17" fillId="0" borderId="8" xfId="0" applyFont="1" applyBorder="1" applyAlignment="1">
      <alignment horizontal="left" vertical="top" wrapText="1"/>
    </xf>
    <xf numFmtId="0" fontId="17" fillId="0" borderId="4" xfId="0" applyFont="1" applyBorder="1" applyAlignment="1">
      <alignment horizontal="left" vertical="top" wrapText="1"/>
    </xf>
    <xf numFmtId="0" fontId="56" fillId="0" borderId="124" xfId="0" applyFont="1" applyBorder="1" applyAlignment="1">
      <alignment horizontal="left" vertical="top" wrapText="1"/>
    </xf>
    <xf numFmtId="0" fontId="17" fillId="0" borderId="0" xfId="0" applyFont="1" applyAlignment="1">
      <alignment horizontal="left" vertical="top" wrapText="1"/>
    </xf>
    <xf numFmtId="0" fontId="11" fillId="0" borderId="124" xfId="0" applyFont="1" applyBorder="1" applyAlignment="1">
      <alignment horizontal="left" vertical="top" wrapText="1"/>
    </xf>
    <xf numFmtId="0" fontId="17" fillId="0" borderId="6" xfId="0" applyFont="1" applyBorder="1" applyAlignment="1">
      <alignment horizontal="left" vertical="top" wrapText="1"/>
    </xf>
    <xf numFmtId="0" fontId="56" fillId="0" borderId="127" xfId="0" applyFont="1" applyBorder="1" applyAlignment="1">
      <alignment horizontal="left" vertical="top" wrapText="1"/>
    </xf>
    <xf numFmtId="0" fontId="17" fillId="0" borderId="12" xfId="0" applyFont="1" applyBorder="1" applyAlignment="1">
      <alignment horizontal="left" vertical="top" wrapText="1"/>
    </xf>
    <xf numFmtId="0" fontId="18" fillId="0" borderId="2" xfId="0" applyFont="1" applyBorder="1" applyAlignment="1">
      <alignment horizontal="left" vertical="top" wrapText="1"/>
    </xf>
    <xf numFmtId="0" fontId="3" fillId="0" borderId="130" xfId="0" applyFont="1" applyBorder="1" applyAlignment="1">
      <alignment horizontal="left" vertical="top" wrapText="1"/>
    </xf>
    <xf numFmtId="0" fontId="18" fillId="0" borderId="8" xfId="0" applyFont="1" applyBorder="1" applyAlignment="1">
      <alignment horizontal="left" vertical="top" wrapText="1"/>
    </xf>
    <xf numFmtId="0" fontId="18" fillId="0" borderId="4" xfId="0" applyFont="1" applyBorder="1" applyAlignment="1">
      <alignment horizontal="left" vertical="top" wrapText="1"/>
    </xf>
    <xf numFmtId="0" fontId="3" fillId="0" borderId="124" xfId="0" applyFont="1" applyBorder="1" applyAlignment="1">
      <alignment horizontal="left" vertical="top" wrapText="1"/>
    </xf>
    <xf numFmtId="0" fontId="18" fillId="2" borderId="4" xfId="0" applyFont="1" applyFill="1" applyBorder="1" applyAlignment="1">
      <alignment horizontal="left" vertical="top" wrapText="1"/>
    </xf>
    <xf numFmtId="0" fontId="18" fillId="2" borderId="0" xfId="0" applyFont="1" applyFill="1" applyAlignment="1">
      <alignment horizontal="left" vertical="top" wrapText="1"/>
    </xf>
    <xf numFmtId="0" fontId="18" fillId="0" borderId="6" xfId="0" applyFont="1" applyBorder="1" applyAlignment="1">
      <alignment horizontal="left" vertical="top" wrapText="1"/>
    </xf>
    <xf numFmtId="0" fontId="3" fillId="0" borderId="127" xfId="0" applyFont="1" applyBorder="1" applyAlignment="1">
      <alignment horizontal="left" vertical="top" wrapText="1"/>
    </xf>
    <xf numFmtId="0" fontId="18" fillId="0" borderId="12" xfId="0" applyFont="1" applyBorder="1" applyAlignment="1">
      <alignment horizontal="left" vertical="top" wrapText="1"/>
    </xf>
    <xf numFmtId="0" fontId="53" fillId="0" borderId="124" xfId="0" applyFont="1" applyBorder="1" applyAlignment="1">
      <alignment horizontal="left" vertical="top" wrapText="1"/>
    </xf>
    <xf numFmtId="0" fontId="22" fillId="0" borderId="4" xfId="0" applyFont="1" applyBorder="1" applyAlignment="1">
      <alignment horizontal="left" vertical="top" wrapText="1"/>
    </xf>
    <xf numFmtId="0" fontId="103" fillId="0" borderId="130" xfId="0" applyFont="1" applyBorder="1" applyAlignment="1">
      <alignment horizontal="left" vertical="top" wrapText="1"/>
    </xf>
    <xf numFmtId="0" fontId="22" fillId="0" borderId="0" xfId="0" applyFont="1" applyAlignment="1">
      <alignment horizontal="left" vertical="top" wrapText="1"/>
    </xf>
    <xf numFmtId="0" fontId="103" fillId="0" borderId="124" xfId="0" applyFont="1" applyBorder="1" applyAlignment="1">
      <alignment horizontal="left" vertical="top" wrapText="1"/>
    </xf>
    <xf numFmtId="0" fontId="67" fillId="0" borderId="124" xfId="0" applyFont="1" applyBorder="1" applyAlignment="1">
      <alignment horizontal="left" vertical="top" wrapText="1"/>
    </xf>
    <xf numFmtId="0" fontId="22" fillId="2" borderId="4" xfId="0" applyFont="1" applyFill="1" applyBorder="1" applyAlignment="1">
      <alignment horizontal="left" vertical="top" textRotation="255" wrapText="1"/>
    </xf>
    <xf numFmtId="0" fontId="22" fillId="2" borderId="0" xfId="0" applyFont="1" applyFill="1" applyAlignment="1">
      <alignment horizontal="left" vertical="top" textRotation="255" wrapText="1"/>
    </xf>
    <xf numFmtId="0" fontId="22" fillId="2" borderId="6" xfId="0" applyFont="1" applyFill="1" applyBorder="1" applyAlignment="1">
      <alignment horizontal="left" vertical="top" textRotation="255" wrapText="1"/>
    </xf>
    <xf numFmtId="0" fontId="22" fillId="2" borderId="12" xfId="0" applyFont="1" applyFill="1" applyBorder="1" applyAlignment="1">
      <alignment horizontal="left" vertical="top" textRotation="255" wrapText="1"/>
    </xf>
    <xf numFmtId="0" fontId="89" fillId="0" borderId="4" xfId="3" applyFont="1" applyBorder="1" applyAlignment="1">
      <alignment horizontal="left" vertical="top" wrapText="1"/>
    </xf>
    <xf numFmtId="0" fontId="102" fillId="0" borderId="130" xfId="3" applyFont="1" applyBorder="1" applyAlignment="1">
      <alignment horizontal="left" vertical="top" wrapText="1"/>
    </xf>
    <xf numFmtId="0" fontId="89" fillId="0" borderId="0" xfId="3" applyFont="1" applyAlignment="1">
      <alignment horizontal="left" vertical="top" wrapText="1"/>
    </xf>
    <xf numFmtId="0" fontId="102" fillId="0" borderId="124" xfId="3" applyFont="1" applyBorder="1" applyAlignment="1">
      <alignment horizontal="left" vertical="top" wrapText="1"/>
    </xf>
    <xf numFmtId="0" fontId="89" fillId="0" borderId="12" xfId="3" applyFont="1" applyBorder="1" applyAlignment="1">
      <alignment horizontal="left" vertical="top" wrapText="1"/>
    </xf>
    <xf numFmtId="0" fontId="102" fillId="0" borderId="127" xfId="3" applyFont="1" applyBorder="1" applyAlignment="1">
      <alignment horizontal="left" vertical="top" wrapText="1"/>
    </xf>
    <xf numFmtId="0" fontId="73" fillId="0" borderId="2" xfId="3" applyBorder="1" applyAlignment="1">
      <alignment horizontal="left" vertical="top" wrapText="1"/>
    </xf>
    <xf numFmtId="0" fontId="73" fillId="0" borderId="3" xfId="3" applyBorder="1" applyAlignment="1">
      <alignment horizontal="left" vertical="top" wrapText="1"/>
    </xf>
    <xf numFmtId="0" fontId="73" fillId="0" borderId="13" xfId="3" applyBorder="1" applyAlignment="1">
      <alignment horizontal="left" vertical="top" wrapText="1"/>
    </xf>
    <xf numFmtId="0" fontId="89" fillId="0" borderId="5" xfId="3" applyFont="1" applyBorder="1" applyAlignment="1">
      <alignment horizontal="left" vertical="top" wrapText="1"/>
    </xf>
    <xf numFmtId="0" fontId="89" fillId="0" borderId="15" xfId="3" applyFont="1" applyBorder="1" applyAlignment="1">
      <alignment horizontal="left" vertical="top" wrapText="1"/>
    </xf>
    <xf numFmtId="0" fontId="89" fillId="0" borderId="6" xfId="3" applyFont="1" applyBorder="1" applyAlignment="1">
      <alignment horizontal="left" vertical="top" wrapText="1"/>
    </xf>
    <xf numFmtId="0" fontId="89" fillId="0" borderId="7" xfId="3" applyFont="1" applyBorder="1" applyAlignment="1">
      <alignment horizontal="left" vertical="top" wrapText="1"/>
    </xf>
    <xf numFmtId="0" fontId="89" fillId="0" borderId="14" xfId="3" applyFont="1" applyBorder="1" applyAlignment="1">
      <alignment horizontal="left" vertical="top" wrapText="1"/>
    </xf>
    <xf numFmtId="0" fontId="89" fillId="0" borderId="2" xfId="3" applyFont="1" applyBorder="1" applyAlignment="1">
      <alignment horizontal="left" vertical="top" wrapText="1"/>
    </xf>
    <xf numFmtId="0" fontId="89" fillId="0" borderId="3" xfId="3" applyFont="1" applyBorder="1" applyAlignment="1">
      <alignment horizontal="left" vertical="top" wrapText="1"/>
    </xf>
    <xf numFmtId="0" fontId="89" fillId="0" borderId="13" xfId="3" applyFont="1" applyBorder="1" applyAlignment="1">
      <alignment horizontal="left" vertical="top" wrapText="1"/>
    </xf>
    <xf numFmtId="0" fontId="73" fillId="0" borderId="5" xfId="3" applyBorder="1" applyAlignment="1">
      <alignment vertical="top" wrapText="1"/>
    </xf>
    <xf numFmtId="0" fontId="73" fillId="0" borderId="15" xfId="3" applyBorder="1" applyAlignment="1">
      <alignment vertical="top" wrapText="1"/>
    </xf>
    <xf numFmtId="0" fontId="73" fillId="0" borderId="7" xfId="3" applyBorder="1" applyAlignment="1">
      <alignment vertical="top" wrapText="1"/>
    </xf>
    <xf numFmtId="0" fontId="73" fillId="0" borderId="14" xfId="3" applyBorder="1" applyAlignment="1">
      <alignment vertical="top" wrapText="1"/>
    </xf>
    <xf numFmtId="0" fontId="102" fillId="0" borderId="127" xfId="3" quotePrefix="1" applyFont="1" applyBorder="1" applyAlignment="1">
      <alignment horizontal="left" vertical="top" wrapText="1"/>
    </xf>
    <xf numFmtId="0" fontId="88" fillId="0" borderId="4" xfId="3" applyFont="1" applyBorder="1" applyAlignment="1">
      <alignment horizontal="left" vertical="top" wrapText="1"/>
    </xf>
    <xf numFmtId="0" fontId="101" fillId="0" borderId="130" xfId="3" applyFont="1" applyBorder="1" applyAlignment="1">
      <alignment horizontal="left" vertical="top" wrapText="1"/>
    </xf>
    <xf numFmtId="0" fontId="88" fillId="0" borderId="0" xfId="3" applyFont="1" applyAlignment="1">
      <alignment horizontal="left" vertical="top" wrapText="1"/>
    </xf>
    <xf numFmtId="0" fontId="101" fillId="0" borderId="124" xfId="3" applyFont="1" applyBorder="1" applyAlignment="1">
      <alignment horizontal="left" vertical="top" wrapText="1"/>
    </xf>
    <xf numFmtId="0" fontId="76" fillId="0" borderId="4" xfId="3" applyFont="1" applyBorder="1" applyAlignment="1">
      <alignment vertical="top" wrapText="1"/>
    </xf>
    <xf numFmtId="0" fontId="76" fillId="0" borderId="0" xfId="3" applyFont="1" applyAlignment="1">
      <alignment vertical="top" wrapText="1"/>
    </xf>
    <xf numFmtId="0" fontId="88" fillId="0" borderId="6" xfId="3" applyFont="1" applyBorder="1" applyAlignment="1">
      <alignment horizontal="left" vertical="top" wrapText="1"/>
    </xf>
    <xf numFmtId="0" fontId="101" fillId="0" borderId="127" xfId="3" applyFont="1" applyBorder="1" applyAlignment="1">
      <alignment horizontal="left" vertical="top" wrapText="1"/>
    </xf>
    <xf numFmtId="0" fontId="88" fillId="0" borderId="12" xfId="3" applyFont="1" applyBorder="1" applyAlignment="1">
      <alignment horizontal="left" vertical="top" wrapText="1"/>
    </xf>
    <xf numFmtId="0" fontId="18" fillId="2" borderId="6" xfId="0" applyFont="1" applyFill="1" applyBorder="1" applyAlignment="1">
      <alignment horizontal="left" vertical="top" wrapText="1"/>
    </xf>
    <xf numFmtId="0" fontId="18" fillId="2" borderId="12" xfId="0" applyFont="1" applyFill="1" applyBorder="1" applyAlignment="1">
      <alignment horizontal="left" vertical="top" wrapText="1"/>
    </xf>
    <xf numFmtId="0" fontId="53" fillId="0" borderId="130" xfId="0" applyFont="1" applyBorder="1" applyAlignment="1">
      <alignment horizontal="left" vertical="top" wrapText="1"/>
    </xf>
    <xf numFmtId="0" fontId="0" fillId="0" borderId="127" xfId="0"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0" fillId="0" borderId="12" xfId="0" applyBorder="1" applyAlignment="1">
      <alignment horizontal="left" vertical="top" wrapText="1"/>
    </xf>
    <xf numFmtId="0" fontId="0" fillId="0" borderId="14" xfId="0" applyBorder="1" applyAlignment="1">
      <alignment horizontal="left" vertical="top" wrapText="1"/>
    </xf>
    <xf numFmtId="0" fontId="12" fillId="0" borderId="130" xfId="0" applyFont="1" applyBorder="1" applyAlignment="1">
      <alignment horizontal="left" vertical="top" wrapText="1"/>
    </xf>
    <xf numFmtId="0" fontId="12" fillId="0" borderId="124" xfId="0" applyFont="1" applyBorder="1" applyAlignment="1">
      <alignment horizontal="left" vertical="top" wrapText="1"/>
    </xf>
    <xf numFmtId="0" fontId="12" fillId="0" borderId="127" xfId="0" applyFont="1" applyBorder="1" applyAlignment="1">
      <alignment horizontal="left" vertical="top" wrapText="1"/>
    </xf>
    <xf numFmtId="0" fontId="0" fillId="0" borderId="3" xfId="0" applyBorder="1" applyAlignment="1">
      <alignment horizontal="left" vertical="top" wrapText="1"/>
    </xf>
    <xf numFmtId="0" fontId="0" fillId="0" borderId="13" xfId="0" applyBorder="1" applyAlignment="1">
      <alignment horizontal="left" vertical="top" wrapText="1"/>
    </xf>
    <xf numFmtId="0" fontId="0" fillId="0" borderId="5" xfId="0" applyBorder="1" applyAlignment="1">
      <alignment horizontal="left" vertical="top" wrapText="1"/>
    </xf>
    <xf numFmtId="0" fontId="0" fillId="0" borderId="7" xfId="0" applyBorder="1" applyAlignment="1">
      <alignment horizontal="left" vertical="top" wrapText="1"/>
    </xf>
    <xf numFmtId="0" fontId="19" fillId="0" borderId="49" xfId="0" applyFont="1" applyBorder="1" applyAlignment="1">
      <alignment horizontal="left" vertical="top" wrapText="1"/>
    </xf>
    <xf numFmtId="0" fontId="19" fillId="0" borderId="56" xfId="0" applyFont="1" applyBorder="1" applyAlignment="1">
      <alignment horizontal="left" vertical="top" wrapText="1"/>
    </xf>
    <xf numFmtId="0" fontId="19" fillId="0" borderId="52" xfId="0" applyFont="1" applyBorder="1" applyAlignment="1">
      <alignment horizontal="left" vertical="top" wrapText="1"/>
    </xf>
    <xf numFmtId="0" fontId="19" fillId="0" borderId="3" xfId="0" applyFont="1" applyBorder="1" applyAlignment="1">
      <alignment horizontal="left" vertical="top" wrapText="1"/>
    </xf>
    <xf numFmtId="0" fontId="19" fillId="0" borderId="5" xfId="0" applyFont="1" applyBorder="1" applyAlignment="1">
      <alignment horizontal="left" vertical="top" wrapText="1"/>
    </xf>
    <xf numFmtId="0" fontId="18" fillId="0" borderId="15" xfId="0" applyFont="1" applyBorder="1" applyAlignment="1">
      <alignment horizontal="left" vertical="top" wrapText="1"/>
    </xf>
    <xf numFmtId="0" fontId="100" fillId="0" borderId="124" xfId="0" applyFont="1" applyBorder="1" applyAlignment="1">
      <alignment horizontal="left" vertical="top" wrapText="1"/>
    </xf>
    <xf numFmtId="0" fontId="18" fillId="0" borderId="5" xfId="0" applyFont="1" applyBorder="1" applyAlignment="1">
      <alignment horizontal="left" vertical="top" wrapText="1"/>
    </xf>
    <xf numFmtId="0" fontId="19" fillId="0" borderId="15" xfId="0" applyFont="1" applyBorder="1" applyAlignment="1">
      <alignment horizontal="left" vertical="top" wrapText="1"/>
    </xf>
    <xf numFmtId="0" fontId="22" fillId="2" borderId="15" xfId="0" applyFont="1" applyFill="1" applyBorder="1" applyAlignment="1">
      <alignment horizontal="left" vertical="top" wrapText="1"/>
    </xf>
    <xf numFmtId="0" fontId="22" fillId="2" borderId="4" xfId="0" applyFont="1" applyFill="1" applyBorder="1" applyAlignment="1">
      <alignment horizontal="left" vertical="top" wrapText="1"/>
    </xf>
    <xf numFmtId="0" fontId="67" fillId="2" borderId="124" xfId="0" applyFont="1" applyFill="1" applyBorder="1" applyAlignment="1">
      <alignment horizontal="left" vertical="top" wrapText="1"/>
    </xf>
    <xf numFmtId="0" fontId="22" fillId="2" borderId="5" xfId="0" applyFont="1" applyFill="1" applyBorder="1" applyAlignment="1">
      <alignment horizontal="left" vertical="top" wrapText="1"/>
    </xf>
    <xf numFmtId="0" fontId="22" fillId="2" borderId="6" xfId="0" applyFont="1" applyFill="1" applyBorder="1" applyAlignment="1">
      <alignment horizontal="left" vertical="top" wrapText="1"/>
    </xf>
    <xf numFmtId="0" fontId="81" fillId="0" borderId="15" xfId="0" applyFont="1" applyBorder="1" applyAlignment="1">
      <alignment horizontal="left" vertical="top" wrapText="1"/>
    </xf>
    <xf numFmtId="0" fontId="83" fillId="0" borderId="15" xfId="0" applyFont="1" applyBorder="1" applyAlignment="1">
      <alignment horizontal="left" vertical="top" wrapText="1"/>
    </xf>
    <xf numFmtId="0" fontId="81" fillId="0" borderId="14" xfId="0" applyFont="1" applyBorder="1" applyAlignment="1">
      <alignment horizontal="left" vertical="top" wrapText="1"/>
    </xf>
    <xf numFmtId="0" fontId="19" fillId="0" borderId="13" xfId="0" applyFont="1" applyBorder="1" applyAlignment="1">
      <alignment horizontal="left" vertical="top" wrapText="1"/>
    </xf>
    <xf numFmtId="0" fontId="19" fillId="0" borderId="2" xfId="0" applyFont="1" applyBorder="1" applyAlignment="1">
      <alignment horizontal="left" vertical="top" wrapText="1"/>
    </xf>
    <xf numFmtId="0" fontId="19" fillId="0" borderId="14" xfId="0" applyFont="1" applyBorder="1" applyAlignment="1">
      <alignment horizontal="left" vertical="top" wrapText="1"/>
    </xf>
    <xf numFmtId="0" fontId="19" fillId="0" borderId="6" xfId="0" applyFont="1" applyBorder="1" applyAlignment="1">
      <alignment horizontal="left" vertical="top" wrapText="1"/>
    </xf>
    <xf numFmtId="0" fontId="19" fillId="0" borderId="7" xfId="0" applyFont="1" applyBorder="1" applyAlignment="1">
      <alignment horizontal="left" vertical="top" wrapText="1"/>
    </xf>
    <xf numFmtId="176" fontId="5" fillId="2" borderId="45" xfId="0" applyNumberFormat="1" applyFont="1" applyFill="1" applyBorder="1" applyAlignment="1">
      <alignment horizontal="left" vertical="top"/>
    </xf>
    <xf numFmtId="176" fontId="69" fillId="2" borderId="126" xfId="0" applyNumberFormat="1" applyFont="1" applyFill="1" applyBorder="1" applyAlignment="1">
      <alignment horizontal="left" vertical="top"/>
    </xf>
    <xf numFmtId="176" fontId="5" fillId="2" borderId="50" xfId="0" applyNumberFormat="1" applyFont="1" applyFill="1" applyBorder="1" applyAlignment="1">
      <alignment horizontal="left" vertical="top"/>
    </xf>
    <xf numFmtId="0" fontId="5" fillId="2" borderId="0" xfId="0" applyFont="1" applyFill="1" applyAlignment="1">
      <alignment horizontal="left" vertical="top"/>
    </xf>
    <xf numFmtId="0" fontId="69" fillId="2" borderId="124" xfId="0" applyFont="1" applyFill="1" applyBorder="1" applyAlignment="1">
      <alignment horizontal="left" vertical="top"/>
    </xf>
    <xf numFmtId="0" fontId="5" fillId="2" borderId="49" xfId="0" applyFont="1" applyFill="1" applyBorder="1" applyAlignment="1">
      <alignment horizontal="left" vertical="top"/>
    </xf>
    <xf numFmtId="0" fontId="69" fillId="0" borderId="124" xfId="0" applyFont="1" applyBorder="1" applyAlignment="1">
      <alignment horizontal="left" vertical="top"/>
    </xf>
    <xf numFmtId="0" fontId="5" fillId="0" borderId="49" xfId="0" applyFont="1" applyBorder="1" applyAlignment="1">
      <alignment horizontal="left" vertical="top"/>
    </xf>
    <xf numFmtId="0" fontId="0" fillId="0" borderId="0" xfId="0" applyAlignment="1">
      <alignment horizontal="left" vertical="top"/>
    </xf>
    <xf numFmtId="0" fontId="99" fillId="0" borderId="124" xfId="0" applyFont="1" applyBorder="1" applyAlignment="1">
      <alignment horizontal="left" vertical="top"/>
    </xf>
    <xf numFmtId="0" fontId="0" fillId="0" borderId="49" xfId="0" applyBorder="1" applyAlignment="1">
      <alignment horizontal="left" vertical="top"/>
    </xf>
    <xf numFmtId="0" fontId="22" fillId="0" borderId="49" xfId="0" applyFont="1" applyBorder="1" applyAlignment="1">
      <alignment horizontal="left" vertical="top" wrapText="1"/>
    </xf>
    <xf numFmtId="0" fontId="67" fillId="0" borderId="127" xfId="0" applyFont="1" applyBorder="1" applyAlignment="1">
      <alignment horizontal="left" vertical="top" wrapText="1"/>
    </xf>
    <xf numFmtId="0" fontId="22" fillId="0" borderId="51" xfId="0" applyFont="1" applyBorder="1" applyAlignment="1">
      <alignment horizontal="left" vertical="top" wrapText="1"/>
    </xf>
    <xf numFmtId="0" fontId="19" fillId="0" borderId="50" xfId="0" applyFont="1" applyBorder="1" applyAlignment="1">
      <alignment horizontal="left" vertical="top" wrapText="1"/>
    </xf>
    <xf numFmtId="0" fontId="19" fillId="0" borderId="46" xfId="0" applyFont="1" applyBorder="1" applyAlignment="1">
      <alignment horizontal="left" vertical="top" wrapText="1"/>
    </xf>
    <xf numFmtId="0" fontId="19" fillId="0" borderId="116" xfId="0" applyFont="1" applyBorder="1" applyAlignment="1">
      <alignment horizontal="left" vertical="top" wrapText="1"/>
    </xf>
    <xf numFmtId="0" fontId="22" fillId="0" borderId="49" xfId="0" applyFont="1" applyBorder="1" applyAlignment="1">
      <alignment horizontal="left" vertical="top" wrapText="1" shrinkToFit="1"/>
    </xf>
    <xf numFmtId="0" fontId="22" fillId="0" borderId="56" xfId="0" applyFont="1" applyBorder="1" applyAlignment="1">
      <alignment horizontal="left" vertical="top" wrapText="1" shrinkToFit="1"/>
    </xf>
    <xf numFmtId="0" fontId="22" fillId="0" borderId="52" xfId="0" applyFont="1" applyBorder="1" applyAlignment="1">
      <alignment horizontal="left" vertical="top" wrapText="1" shrinkToFit="1"/>
    </xf>
    <xf numFmtId="0" fontId="67" fillId="0" borderId="124" xfId="0" applyFont="1" applyBorder="1" applyAlignment="1">
      <alignment horizontal="left" vertical="top" wrapText="1" shrinkToFit="1"/>
    </xf>
    <xf numFmtId="0" fontId="22" fillId="0" borderId="5" xfId="0" applyFont="1" applyBorder="1" applyAlignment="1">
      <alignment horizontal="left" vertical="top" wrapText="1" shrinkToFit="1"/>
    </xf>
    <xf numFmtId="0" fontId="22" fillId="0" borderId="15" xfId="0" applyFont="1" applyBorder="1" applyAlignment="1">
      <alignment horizontal="left" vertical="top" wrapText="1" shrinkToFit="1"/>
    </xf>
    <xf numFmtId="0" fontId="22" fillId="2" borderId="49" xfId="0" applyFont="1" applyFill="1" applyBorder="1" applyAlignment="1">
      <alignment horizontal="left" vertical="top" wrapText="1"/>
    </xf>
    <xf numFmtId="0" fontId="22" fillId="2" borderId="56" xfId="0" applyFont="1" applyFill="1" applyBorder="1" applyAlignment="1">
      <alignment horizontal="left" vertical="top" wrapText="1"/>
    </xf>
    <xf numFmtId="0" fontId="22" fillId="2" borderId="52" xfId="0" applyFont="1" applyFill="1" applyBorder="1" applyAlignment="1">
      <alignment horizontal="left" vertical="top" wrapText="1"/>
    </xf>
    <xf numFmtId="0" fontId="18" fillId="0" borderId="49" xfId="0" applyFont="1" applyBorder="1" applyAlignment="1">
      <alignment horizontal="left" vertical="top" wrapText="1"/>
    </xf>
    <xf numFmtId="0" fontId="18" fillId="0" borderId="56" xfId="0" applyFont="1" applyBorder="1" applyAlignment="1">
      <alignment horizontal="left" vertical="top" wrapText="1"/>
    </xf>
    <xf numFmtId="0" fontId="18" fillId="0" borderId="52" xfId="0" applyFont="1" applyBorder="1" applyAlignment="1">
      <alignment horizontal="left" vertical="top" wrapText="1"/>
    </xf>
    <xf numFmtId="0" fontId="104" fillId="0" borderId="0" xfId="0" applyFont="1" applyAlignment="1">
      <alignment horizontal="right" vertical="center"/>
    </xf>
    <xf numFmtId="0" fontId="83" fillId="0" borderId="0" xfId="0" applyFont="1" applyAlignment="1">
      <alignment horizontal="right" vertical="center"/>
    </xf>
    <xf numFmtId="0" fontId="82" fillId="0" borderId="0" xfId="0" applyFont="1" applyAlignment="1">
      <alignment horizontal="right" vertical="center"/>
    </xf>
    <xf numFmtId="0" fontId="26" fillId="0" borderId="10" xfId="0" applyFont="1" applyBorder="1" applyAlignment="1">
      <alignment horizontal="center" vertical="center"/>
    </xf>
    <xf numFmtId="0" fontId="5" fillId="0" borderId="9" xfId="0" applyFont="1" applyBorder="1" applyAlignment="1">
      <alignment horizontal="right" vertical="center"/>
    </xf>
    <xf numFmtId="0" fontId="19" fillId="0" borderId="0" xfId="0" applyFont="1" applyAlignment="1">
      <alignment horizontal="left" vertical="top" wrapText="1"/>
    </xf>
    <xf numFmtId="0" fontId="81" fillId="0" borderId="0" xfId="0" applyFont="1" applyAlignment="1">
      <alignment horizontal="left" vertical="top" wrapText="1"/>
    </xf>
    <xf numFmtId="0" fontId="83" fillId="0" borderId="0" xfId="0" applyFont="1" applyAlignment="1">
      <alignment horizontal="left" vertical="top" wrapText="1"/>
    </xf>
    <xf numFmtId="0" fontId="22" fillId="2" borderId="133" xfId="0" applyFont="1" applyFill="1" applyBorder="1" applyAlignment="1">
      <alignment horizontal="left" vertical="top" wrapText="1"/>
    </xf>
    <xf numFmtId="0" fontId="50" fillId="0" borderId="1" xfId="0" applyFont="1" applyBorder="1" applyAlignment="1">
      <alignment horizontal="center" vertical="center" wrapText="1"/>
    </xf>
    <xf numFmtId="0" fontId="5" fillId="2" borderId="9" xfId="0" applyFont="1" applyFill="1" applyBorder="1" applyAlignment="1">
      <alignment horizontal="center" vertical="center"/>
    </xf>
    <xf numFmtId="0" fontId="47" fillId="2" borderId="0" xfId="0" applyFont="1" applyFill="1" applyAlignment="1">
      <alignment horizontal="center" vertical="center"/>
    </xf>
    <xf numFmtId="0" fontId="107" fillId="2" borderId="0" xfId="0" applyFont="1" applyFill="1">
      <alignment vertical="center"/>
    </xf>
    <xf numFmtId="0" fontId="50" fillId="2" borderId="14" xfId="0" applyFont="1" applyFill="1" applyBorder="1" applyAlignment="1">
      <alignment horizontal="center" vertical="center" wrapText="1"/>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xf>
    <xf numFmtId="0" fontId="47" fillId="2" borderId="0" xfId="0" applyFont="1" applyFill="1" applyAlignment="1">
      <alignment horizontal="right" wrapText="1"/>
    </xf>
    <xf numFmtId="49" fontId="59" fillId="2" borderId="0" xfId="0" applyNumberFormat="1" applyFont="1" applyFill="1">
      <alignment vertical="center"/>
    </xf>
    <xf numFmtId="0" fontId="22" fillId="2" borderId="0" xfId="0" applyFont="1" applyFill="1" applyAlignment="1">
      <alignment horizontal="right" vertical="center"/>
    </xf>
    <xf numFmtId="49" fontId="22" fillId="2" borderId="0" xfId="0" applyNumberFormat="1" applyFont="1" applyFill="1" applyAlignment="1">
      <alignment horizontal="right" vertical="center"/>
    </xf>
    <xf numFmtId="0" fontId="22" fillId="2" borderId="3" xfId="0" applyFont="1" applyFill="1" applyBorder="1" applyAlignment="1">
      <alignment horizontal="center" vertical="center"/>
    </xf>
    <xf numFmtId="0" fontId="22" fillId="2" borderId="10" xfId="0" applyFont="1" applyFill="1" applyBorder="1" applyAlignment="1">
      <alignment horizontal="center" vertical="center"/>
    </xf>
    <xf numFmtId="0" fontId="22" fillId="2" borderId="7" xfId="0" applyFont="1" applyFill="1" applyBorder="1" applyAlignment="1">
      <alignment horizontal="center" vertical="center"/>
    </xf>
    <xf numFmtId="0" fontId="108" fillId="0" borderId="0" xfId="0" applyFont="1">
      <alignment vertical="center"/>
    </xf>
    <xf numFmtId="0" fontId="108" fillId="2" borderId="0" xfId="0" applyFont="1" applyFill="1">
      <alignment vertical="center"/>
    </xf>
    <xf numFmtId="0" fontId="59" fillId="2" borderId="0" xfId="0" applyFont="1" applyFill="1" applyAlignment="1">
      <alignment vertical="top"/>
    </xf>
    <xf numFmtId="0" fontId="87" fillId="2" borderId="0" xfId="0" applyFont="1" applyFill="1">
      <alignment vertical="center"/>
    </xf>
    <xf numFmtId="0" fontId="87" fillId="2" borderId="0" xfId="0" applyFont="1" applyFill="1" applyAlignment="1">
      <alignment vertical="top"/>
    </xf>
    <xf numFmtId="0" fontId="5" fillId="2" borderId="6" xfId="0" applyFont="1" applyFill="1" applyBorder="1" applyAlignment="1">
      <alignment horizontal="center" vertical="center"/>
    </xf>
    <xf numFmtId="0" fontId="5" fillId="2" borderId="11" xfId="0" applyFont="1" applyFill="1" applyBorder="1" applyAlignment="1">
      <alignment horizontal="center" vertical="center"/>
    </xf>
    <xf numFmtId="0" fontId="109" fillId="2" borderId="0" xfId="0" applyFont="1" applyFill="1">
      <alignment vertical="center"/>
    </xf>
    <xf numFmtId="0" fontId="109" fillId="0" borderId="0" xfId="0" applyFont="1">
      <alignment vertical="center"/>
    </xf>
    <xf numFmtId="0" fontId="87" fillId="2" borderId="8" xfId="0" applyFont="1" applyFill="1" applyBorder="1">
      <alignment vertical="center"/>
    </xf>
    <xf numFmtId="0" fontId="47" fillId="0" borderId="0" xfId="0" applyFont="1">
      <alignment vertical="center"/>
    </xf>
    <xf numFmtId="0" fontId="59" fillId="2" borderId="8" xfId="0" applyFont="1" applyFill="1" applyBorder="1">
      <alignment vertical="center"/>
    </xf>
    <xf numFmtId="0" fontId="59" fillId="2" borderId="0" xfId="0" applyFont="1" applyFill="1" applyAlignment="1">
      <alignment vertical="top" textRotation="255"/>
    </xf>
    <xf numFmtId="0" fontId="50" fillId="0" borderId="8" xfId="0" applyFont="1" applyBorder="1">
      <alignment vertical="center"/>
    </xf>
    <xf numFmtId="0" fontId="50" fillId="0" borderId="3" xfId="0" applyFont="1" applyBorder="1">
      <alignment vertical="center"/>
    </xf>
    <xf numFmtId="0" fontId="50" fillId="0" borderId="5" xfId="0" applyFont="1" applyBorder="1">
      <alignment vertical="center"/>
    </xf>
    <xf numFmtId="0" fontId="50" fillId="0" borderId="12" xfId="0" applyFont="1" applyBorder="1">
      <alignment vertical="center"/>
    </xf>
    <xf numFmtId="0" fontId="50" fillId="0" borderId="7" xfId="0" applyFont="1" applyBorder="1">
      <alignment vertical="center"/>
    </xf>
    <xf numFmtId="0" fontId="110" fillId="0" borderId="1" xfId="3" applyFont="1" applyBorder="1" applyAlignment="1">
      <alignment horizontal="center" vertical="center"/>
    </xf>
    <xf numFmtId="0" fontId="110" fillId="0" borderId="10" xfId="3" applyFont="1" applyBorder="1" applyAlignment="1">
      <alignment horizontal="center" vertical="center"/>
    </xf>
    <xf numFmtId="0" fontId="59" fillId="2" borderId="0" xfId="0" applyFont="1" applyFill="1" applyAlignment="1">
      <alignment horizontal="right" vertical="center"/>
    </xf>
    <xf numFmtId="0" fontId="5" fillId="2" borderId="9" xfId="0" applyFont="1" applyFill="1" applyBorder="1">
      <alignment vertical="center"/>
    </xf>
    <xf numFmtId="0" fontId="87" fillId="2" borderId="11" xfId="0" applyFont="1" applyFill="1" applyBorder="1">
      <alignment vertical="center"/>
    </xf>
    <xf numFmtId="0" fontId="19" fillId="0" borderId="11" xfId="0" applyFont="1" applyBorder="1" applyAlignment="1">
      <alignment horizontal="center" vertical="center"/>
    </xf>
    <xf numFmtId="0" fontId="50" fillId="2" borderId="0" xfId="0" applyFont="1" applyFill="1" applyAlignment="1">
      <alignment horizontal="center" vertical="center"/>
    </xf>
    <xf numFmtId="0" fontId="74" fillId="0" borderId="8" xfId="3" applyFont="1" applyBorder="1" applyAlignment="1">
      <alignment horizontal="center" vertical="center"/>
    </xf>
    <xf numFmtId="0" fontId="5" fillId="2" borderId="12" xfId="0" applyFont="1" applyFill="1" applyBorder="1" applyAlignment="1">
      <alignment horizontal="center" vertical="center"/>
    </xf>
    <xf numFmtId="0" fontId="18" fillId="0" borderId="11" xfId="0" applyFont="1" applyBorder="1" applyAlignment="1">
      <alignment horizontal="center" vertical="center"/>
    </xf>
    <xf numFmtId="176" fontId="5" fillId="2" borderId="12" xfId="0" applyNumberFormat="1" applyFont="1" applyFill="1" applyBorder="1">
      <alignment vertical="center"/>
    </xf>
    <xf numFmtId="176" fontId="22" fillId="2" borderId="12" xfId="0" applyNumberFormat="1" applyFont="1" applyFill="1" applyBorder="1" applyAlignment="1">
      <alignment vertical="top" wrapText="1"/>
    </xf>
    <xf numFmtId="176" fontId="50" fillId="2" borderId="12" xfId="0" applyNumberFormat="1" applyFont="1" applyFill="1" applyBorder="1">
      <alignment vertical="center"/>
    </xf>
    <xf numFmtId="0" fontId="74" fillId="2" borderId="0" xfId="0" applyFont="1" applyFill="1">
      <alignment vertical="center"/>
    </xf>
    <xf numFmtId="0" fontId="7" fillId="2" borderId="0" xfId="0" applyFont="1" applyFill="1">
      <alignment vertical="center"/>
    </xf>
    <xf numFmtId="0" fontId="7" fillId="2" borderId="12" xfId="0" applyFont="1" applyFill="1" applyBorder="1" applyProtection="1">
      <alignment vertical="center"/>
      <protection hidden="1"/>
    </xf>
    <xf numFmtId="0" fontId="7" fillId="0" borderId="12" xfId="0" applyFont="1" applyBorder="1">
      <alignment vertical="center"/>
    </xf>
    <xf numFmtId="49" fontId="0" fillId="2" borderId="0" xfId="0" applyNumberFormat="1" applyFill="1">
      <alignment vertical="center"/>
    </xf>
    <xf numFmtId="49" fontId="5" fillId="2" borderId="12" xfId="0" applyNumberFormat="1" applyFont="1" applyFill="1" applyBorder="1">
      <alignment vertical="center"/>
    </xf>
    <xf numFmtId="0" fontId="74" fillId="0" borderId="136" xfId="3" applyFont="1" applyBorder="1" applyAlignment="1">
      <alignment vertical="center"/>
    </xf>
    <xf numFmtId="0" fontId="74" fillId="0" borderId="11" xfId="3" applyFont="1" applyBorder="1"/>
    <xf numFmtId="0" fontId="73" fillId="0" borderId="0" xfId="3" applyAlignment="1">
      <alignment vertical="top" wrapText="1"/>
    </xf>
    <xf numFmtId="0" fontId="73" fillId="0" borderId="12" xfId="3" applyBorder="1" applyAlignment="1">
      <alignment vertical="top" wrapText="1"/>
    </xf>
    <xf numFmtId="0" fontId="74" fillId="0" borderId="8" xfId="3" applyFont="1" applyBorder="1"/>
    <xf numFmtId="0" fontId="22" fillId="2" borderId="0" xfId="0" applyFont="1" applyFill="1" applyAlignment="1">
      <alignment horizontal="centerContinuous" vertical="center"/>
    </xf>
    <xf numFmtId="0" fontId="0" fillId="2" borderId="0" xfId="0" applyFill="1" applyAlignment="1">
      <alignment horizontal="centerContinuous" vertical="center"/>
    </xf>
    <xf numFmtId="0" fontId="5" fillId="0" borderId="0" xfId="0" applyFont="1" applyAlignment="1">
      <alignment vertical="top" wrapText="1"/>
    </xf>
    <xf numFmtId="0" fontId="22" fillId="2" borderId="12" xfId="0" applyFont="1" applyFill="1" applyBorder="1" applyAlignment="1">
      <alignment vertical="top" textRotation="255"/>
    </xf>
    <xf numFmtId="0" fontId="22" fillId="2" borderId="11" xfId="0" applyFont="1" applyFill="1" applyBorder="1" applyAlignment="1">
      <alignment vertical="top" textRotation="255"/>
    </xf>
    <xf numFmtId="0" fontId="80" fillId="0" borderId="15" xfId="0" applyFont="1" applyBorder="1" applyAlignment="1" applyProtection="1">
      <alignment horizontal="left" vertical="center" wrapText="1"/>
      <protection hidden="1"/>
    </xf>
    <xf numFmtId="0" fontId="80" fillId="0" borderId="15" xfId="0" applyFont="1" applyBorder="1" applyAlignment="1" applyProtection="1">
      <alignment horizontal="justify" vertical="center" wrapText="1"/>
      <protection hidden="1"/>
    </xf>
    <xf numFmtId="0" fontId="5" fillId="2" borderId="7" xfId="0" applyFont="1" applyFill="1" applyBorder="1" applyAlignment="1">
      <alignment horizontal="center" vertical="center" wrapText="1"/>
    </xf>
    <xf numFmtId="49" fontId="50" fillId="2" borderId="1" xfId="0" applyNumberFormat="1" applyFont="1" applyFill="1" applyBorder="1" applyAlignment="1">
      <alignment vertical="center" wrapText="1"/>
    </xf>
    <xf numFmtId="0" fontId="22" fillId="2" borderId="0" xfId="0" applyFont="1" applyFill="1" applyAlignment="1">
      <alignment horizontal="left" vertical="top" wrapText="1"/>
    </xf>
    <xf numFmtId="0" fontId="67" fillId="2" borderId="0" xfId="0" applyFont="1" applyFill="1" applyAlignment="1">
      <alignment horizontal="left" vertical="top" wrapText="1"/>
    </xf>
    <xf numFmtId="0" fontId="80" fillId="0" borderId="7" xfId="0" applyFont="1" applyBorder="1" applyAlignment="1" applyProtection="1">
      <alignment vertical="top" wrapText="1"/>
      <protection hidden="1"/>
    </xf>
    <xf numFmtId="0" fontId="53" fillId="0" borderId="1" xfId="0" quotePrefix="1" applyFont="1" applyBorder="1" applyAlignment="1">
      <alignment vertical="center" wrapText="1"/>
    </xf>
    <xf numFmtId="0" fontId="54" fillId="0" borderId="1" xfId="0" quotePrefix="1" applyFont="1" applyBorder="1">
      <alignment vertical="center"/>
    </xf>
    <xf numFmtId="0" fontId="53" fillId="0" borderId="1" xfId="0" quotePrefix="1" applyFont="1" applyBorder="1">
      <alignment vertical="center"/>
    </xf>
    <xf numFmtId="0" fontId="107" fillId="0" borderId="9" xfId="0" applyFont="1" applyBorder="1" applyAlignment="1">
      <alignment horizontal="centerContinuous" vertical="center"/>
    </xf>
    <xf numFmtId="0" fontId="107" fillId="0" borderId="11" xfId="0" applyFont="1" applyBorder="1" applyAlignment="1">
      <alignment horizontal="centerContinuous" vertical="center"/>
    </xf>
    <xf numFmtId="0" fontId="107" fillId="0" borderId="11" xfId="0" applyFont="1" applyBorder="1" applyAlignment="1">
      <alignment horizontal="centerContinuous" vertical="center" wrapText="1"/>
    </xf>
    <xf numFmtId="0" fontId="107" fillId="0" borderId="9" xfId="0" applyFont="1" applyBorder="1" applyAlignment="1">
      <alignment horizontal="right" vertical="center"/>
    </xf>
    <xf numFmtId="0" fontId="22" fillId="0" borderId="0" xfId="0" applyFont="1" applyAlignment="1">
      <alignment horizontal="center" vertical="center" wrapText="1"/>
    </xf>
    <xf numFmtId="49" fontId="22" fillId="0" borderId="0" xfId="0" applyNumberFormat="1" applyFont="1" applyAlignment="1">
      <alignment horizontal="center" vertical="center" wrapText="1"/>
    </xf>
    <xf numFmtId="0" fontId="26" fillId="2" borderId="0" xfId="0" applyFont="1" applyFill="1">
      <alignment vertical="center"/>
    </xf>
    <xf numFmtId="0" fontId="26" fillId="2" borderId="10" xfId="0" applyFont="1" applyFill="1" applyBorder="1" applyAlignment="1">
      <alignment horizontal="center" vertical="center"/>
    </xf>
    <xf numFmtId="0" fontId="26" fillId="2" borderId="4" xfId="0" applyFont="1" applyFill="1" applyBorder="1">
      <alignment vertical="center"/>
    </xf>
    <xf numFmtId="0" fontId="0" fillId="2" borderId="110" xfId="0" applyFill="1" applyBorder="1">
      <alignment vertical="center"/>
    </xf>
    <xf numFmtId="0" fontId="0" fillId="2" borderId="141" xfId="0" applyFill="1" applyBorder="1">
      <alignment vertical="center"/>
    </xf>
    <xf numFmtId="0" fontId="0" fillId="2" borderId="111" xfId="0" applyFill="1" applyBorder="1">
      <alignment vertical="center"/>
    </xf>
    <xf numFmtId="0" fontId="113" fillId="2" borderId="108" xfId="0" applyFont="1" applyFill="1" applyBorder="1">
      <alignment vertical="center"/>
    </xf>
    <xf numFmtId="0" fontId="0" fillId="2" borderId="142" xfId="0" applyFill="1" applyBorder="1">
      <alignment vertical="center"/>
    </xf>
    <xf numFmtId="0" fontId="60" fillId="2" borderId="108" xfId="0" applyFont="1" applyFill="1" applyBorder="1">
      <alignment vertical="center"/>
    </xf>
    <xf numFmtId="0" fontId="0" fillId="2" borderId="108" xfId="0" applyFill="1" applyBorder="1">
      <alignment vertical="center"/>
    </xf>
    <xf numFmtId="0" fontId="0" fillId="2" borderId="143" xfId="0" applyFill="1" applyBorder="1">
      <alignment vertical="center"/>
    </xf>
    <xf numFmtId="0" fontId="0" fillId="2" borderId="139" xfId="0" applyFill="1" applyBorder="1">
      <alignment vertical="center"/>
    </xf>
    <xf numFmtId="0" fontId="0" fillId="2" borderId="144" xfId="0" applyFill="1" applyBorder="1">
      <alignment vertical="center"/>
    </xf>
    <xf numFmtId="0" fontId="4" fillId="0" borderId="1" xfId="0" applyFont="1" applyBorder="1">
      <alignment vertical="center"/>
    </xf>
    <xf numFmtId="0" fontId="49" fillId="0" borderId="1" xfId="0" applyFont="1" applyBorder="1">
      <alignment vertical="center"/>
    </xf>
    <xf numFmtId="0" fontId="114" fillId="0" borderId="0" xfId="0" applyFont="1" applyAlignment="1">
      <alignment horizontal="right" vertical="center"/>
    </xf>
    <xf numFmtId="0" fontId="61" fillId="2" borderId="0" xfId="0" applyFont="1" applyFill="1" applyAlignment="1">
      <alignment horizontal="center" vertical="center"/>
    </xf>
    <xf numFmtId="0" fontId="60" fillId="2" borderId="0" xfId="0" applyFont="1" applyFill="1" applyAlignment="1">
      <alignment horizontal="left" vertical="top" wrapText="1"/>
    </xf>
    <xf numFmtId="0" fontId="29" fillId="4" borderId="0" xfId="0" applyFont="1" applyFill="1" applyAlignment="1">
      <alignment horizontal="left" vertical="center"/>
    </xf>
    <xf numFmtId="0" fontId="33" fillId="2" borderId="4" xfId="2" applyFont="1" applyFill="1" applyBorder="1" applyAlignment="1">
      <alignment horizontal="center" vertical="center"/>
    </xf>
    <xf numFmtId="0" fontId="29" fillId="3" borderId="0" xfId="0" applyFont="1" applyFill="1" applyAlignment="1">
      <alignment horizontal="left" vertical="center"/>
    </xf>
    <xf numFmtId="0" fontId="33" fillId="2" borderId="2" xfId="2" applyFont="1" applyFill="1" applyBorder="1" applyAlignment="1">
      <alignment horizontal="center" vertical="center"/>
    </xf>
    <xf numFmtId="0" fontId="33" fillId="2" borderId="8" xfId="2" applyFont="1" applyFill="1" applyBorder="1" applyAlignment="1">
      <alignment horizontal="center" vertical="center"/>
    </xf>
    <xf numFmtId="0" fontId="33" fillId="2" borderId="3" xfId="2" applyFont="1" applyFill="1" applyBorder="1" applyAlignment="1">
      <alignment horizontal="center" vertical="center"/>
    </xf>
    <xf numFmtId="0" fontId="33" fillId="2" borderId="138" xfId="2" applyFont="1" applyFill="1" applyBorder="1" applyAlignment="1">
      <alignment horizontal="center" vertical="center"/>
    </xf>
    <xf numFmtId="0" fontId="33" fillId="2" borderId="139" xfId="2" applyFont="1" applyFill="1" applyBorder="1" applyAlignment="1">
      <alignment horizontal="center" vertical="center"/>
    </xf>
    <xf numFmtId="0" fontId="33" fillId="2" borderId="140" xfId="2" applyFont="1" applyFill="1" applyBorder="1" applyAlignment="1">
      <alignment horizontal="center" vertical="center"/>
    </xf>
    <xf numFmtId="0" fontId="5" fillId="2" borderId="1" xfId="0" applyFont="1" applyFill="1" applyBorder="1" applyAlignment="1">
      <alignment horizontal="center" vertical="center"/>
    </xf>
    <xf numFmtId="0" fontId="38" fillId="2" borderId="2" xfId="0" applyFont="1" applyFill="1" applyBorder="1" applyAlignment="1">
      <alignment horizontal="center" vertical="center"/>
    </xf>
    <xf numFmtId="0" fontId="38" fillId="2" borderId="8" xfId="0" applyFont="1" applyFill="1" applyBorder="1" applyAlignment="1">
      <alignment horizontal="center" vertical="center"/>
    </xf>
    <xf numFmtId="0" fontId="38" fillId="2" borderId="3" xfId="0" applyFont="1" applyFill="1" applyBorder="1" applyAlignment="1">
      <alignment horizontal="center" vertical="center"/>
    </xf>
    <xf numFmtId="0" fontId="38" fillId="2" borderId="4" xfId="0" applyFont="1" applyFill="1" applyBorder="1" applyAlignment="1">
      <alignment horizontal="center" vertical="center"/>
    </xf>
    <xf numFmtId="0" fontId="38" fillId="2" borderId="0" xfId="0" applyFont="1" applyFill="1" applyAlignment="1">
      <alignment horizontal="center" vertical="center"/>
    </xf>
    <xf numFmtId="0" fontId="38" fillId="2" borderId="5" xfId="0" applyFont="1" applyFill="1" applyBorder="1" applyAlignment="1">
      <alignment horizontal="center" vertical="center"/>
    </xf>
    <xf numFmtId="0" fontId="5" fillId="2" borderId="1"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1" xfId="0" applyFont="1" applyFill="1" applyBorder="1" applyAlignment="1">
      <alignment horizontal="center" vertical="center"/>
    </xf>
    <xf numFmtId="0" fontId="22" fillId="2" borderId="13"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5" xfId="0" applyFont="1" applyFill="1" applyBorder="1" applyAlignment="1">
      <alignment horizontal="center" vertical="center" wrapText="1"/>
    </xf>
    <xf numFmtId="176" fontId="5" fillId="2" borderId="0" xfId="0" applyNumberFormat="1" applyFont="1" applyFill="1" applyAlignment="1">
      <alignment horizontal="center"/>
    </xf>
    <xf numFmtId="0" fontId="5" fillId="0" borderId="0" xfId="0" applyFont="1" applyAlignment="1">
      <alignment horizontal="left" vertical="top" wrapText="1"/>
    </xf>
    <xf numFmtId="0" fontId="22" fillId="0" borderId="2" xfId="0" applyFont="1" applyBorder="1" applyAlignment="1">
      <alignment horizontal="center" vertical="center"/>
    </xf>
    <xf numFmtId="0" fontId="22" fillId="0" borderId="8" xfId="0" applyFont="1"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22" fillId="0" borderId="0" xfId="0" applyFont="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2" fillId="0" borderId="12" xfId="0" applyFont="1" applyBorder="1" applyAlignment="1">
      <alignment horizontal="center" vertical="center"/>
    </xf>
    <xf numFmtId="0" fontId="22" fillId="0" borderId="7" xfId="0" applyFont="1" applyBorder="1" applyAlignment="1">
      <alignment horizontal="center" vertical="center"/>
    </xf>
    <xf numFmtId="0" fontId="22" fillId="2" borderId="4" xfId="0" applyFont="1" applyFill="1" applyBorder="1" applyAlignment="1">
      <alignment horizontal="center" vertical="center"/>
    </xf>
    <xf numFmtId="0" fontId="22" fillId="2" borderId="0" xfId="0" applyFont="1" applyFill="1" applyAlignment="1">
      <alignment horizontal="center" vertical="center"/>
    </xf>
    <xf numFmtId="0" fontId="22" fillId="2" borderId="4" xfId="0" applyFont="1" applyFill="1" applyBorder="1" applyAlignment="1">
      <alignment horizontal="center" vertical="top"/>
    </xf>
    <xf numFmtId="0" fontId="22" fillId="2" borderId="0" xfId="0" applyFont="1" applyFill="1" applyAlignment="1">
      <alignment horizontal="center" vertical="top"/>
    </xf>
    <xf numFmtId="0" fontId="22" fillId="0" borderId="1" xfId="0" applyFont="1" applyBorder="1" applyAlignment="1">
      <alignment horizontal="left" vertical="center" wrapText="1" shrinkToFit="1"/>
    </xf>
    <xf numFmtId="0" fontId="22" fillId="0" borderId="13" xfId="0" applyFont="1" applyBorder="1" applyAlignment="1">
      <alignment horizontal="left" vertical="center" wrapText="1" shrinkToFit="1"/>
    </xf>
    <xf numFmtId="0" fontId="22" fillId="2" borderId="0" xfId="0" applyFont="1" applyFill="1" applyAlignment="1">
      <alignment horizontal="left" vertical="center"/>
    </xf>
    <xf numFmtId="0" fontId="5" fillId="2" borderId="0" xfId="0" applyFont="1" applyFill="1" applyAlignment="1">
      <alignment horizontal="center" vertical="center"/>
    </xf>
    <xf numFmtId="0" fontId="22" fillId="2" borderId="5" xfId="0" applyFont="1" applyFill="1" applyBorder="1" applyAlignment="1">
      <alignment horizontal="left" vertical="center"/>
    </xf>
    <xf numFmtId="0" fontId="5" fillId="2" borderId="12" xfId="0" applyFont="1" applyFill="1" applyBorder="1" applyAlignment="1">
      <alignment horizontal="left" vertical="center" shrinkToFit="1"/>
    </xf>
    <xf numFmtId="0" fontId="12" fillId="0" borderId="9" xfId="0" applyFont="1" applyBorder="1" applyAlignment="1">
      <alignment horizontal="center" vertical="center"/>
    </xf>
    <xf numFmtId="0" fontId="12" fillId="0" borderId="11" xfId="0" applyFont="1" applyBorder="1" applyAlignment="1">
      <alignment horizontal="center" vertical="center"/>
    </xf>
    <xf numFmtId="0" fontId="12" fillId="0" borderId="55" xfId="0" applyFont="1" applyBorder="1" applyAlignment="1">
      <alignment horizontal="center" vertical="center"/>
    </xf>
    <xf numFmtId="0" fontId="12"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22" fillId="2" borderId="9" xfId="0" applyFont="1" applyFill="1" applyBorder="1" applyAlignment="1">
      <alignment horizontal="right" vertical="center"/>
    </xf>
    <xf numFmtId="0" fontId="22" fillId="2" borderId="11" xfId="0" applyFont="1" applyFill="1" applyBorder="1" applyAlignment="1">
      <alignment horizontal="right" vertical="center"/>
    </xf>
    <xf numFmtId="0" fontId="22" fillId="2" borderId="6" xfId="0" applyFont="1" applyFill="1" applyBorder="1" applyAlignment="1">
      <alignment horizontal="right" vertical="center"/>
    </xf>
    <xf numFmtId="0" fontId="22" fillId="2" borderId="12" xfId="0" applyFont="1" applyFill="1" applyBorder="1" applyAlignment="1">
      <alignment horizontal="right" vertical="center"/>
    </xf>
    <xf numFmtId="0" fontId="22" fillId="2" borderId="2" xfId="0" applyFont="1" applyFill="1" applyBorder="1" applyAlignment="1">
      <alignment horizontal="right" vertical="center"/>
    </xf>
    <xf numFmtId="0" fontId="22" fillId="2" borderId="8" xfId="0" applyFont="1" applyFill="1" applyBorder="1" applyAlignment="1">
      <alignment horizontal="right" vertical="center"/>
    </xf>
    <xf numFmtId="0" fontId="22" fillId="2" borderId="2" xfId="0" applyFont="1" applyFill="1" applyBorder="1" applyAlignment="1">
      <alignment horizontal="center" vertical="center"/>
    </xf>
    <xf numFmtId="0" fontId="22" fillId="2" borderId="8" xfId="0" applyFont="1" applyFill="1" applyBorder="1" applyAlignment="1">
      <alignment horizontal="center" vertical="center"/>
    </xf>
    <xf numFmtId="0" fontId="22" fillId="2" borderId="3" xfId="0" applyFont="1" applyFill="1" applyBorder="1" applyAlignment="1">
      <alignment horizontal="center" vertical="center"/>
    </xf>
    <xf numFmtId="0" fontId="22" fillId="2" borderId="5" xfId="0" applyFont="1" applyFill="1" applyBorder="1" applyAlignment="1">
      <alignment horizontal="center" vertical="center"/>
    </xf>
    <xf numFmtId="0" fontId="5" fillId="2" borderId="12" xfId="0" applyFont="1" applyFill="1" applyBorder="1" applyAlignment="1">
      <alignment horizontal="center" vertical="center" wrapText="1"/>
    </xf>
    <xf numFmtId="0" fontId="50" fillId="0" borderId="13" xfId="0" applyFont="1" applyBorder="1" applyAlignment="1">
      <alignment horizontal="center" vertical="center" textRotation="255"/>
    </xf>
    <xf numFmtId="0" fontId="50" fillId="0" borderId="15" xfId="0" applyFont="1" applyBorder="1" applyAlignment="1">
      <alignment horizontal="center" vertical="center" textRotation="255"/>
    </xf>
    <xf numFmtId="0" fontId="50" fillId="0" borderId="14" xfId="0" applyFont="1" applyBorder="1" applyAlignment="1">
      <alignment horizontal="center" vertical="center" textRotation="255"/>
    </xf>
    <xf numFmtId="0" fontId="22" fillId="0" borderId="1" xfId="0" applyFont="1" applyBorder="1" applyAlignment="1">
      <alignment horizontal="center" vertical="center"/>
    </xf>
    <xf numFmtId="0" fontId="5" fillId="0" borderId="1" xfId="0" applyFont="1" applyBorder="1" applyAlignment="1">
      <alignment horizontal="left" vertical="center" wrapText="1"/>
    </xf>
    <xf numFmtId="0" fontId="58" fillId="0" borderId="9" xfId="0" applyFont="1" applyBorder="1" applyAlignment="1">
      <alignment horizontal="center" vertical="center"/>
    </xf>
    <xf numFmtId="0" fontId="58" fillId="0" borderId="10" xfId="0" applyFont="1" applyBorder="1" applyAlignment="1">
      <alignment horizontal="center" vertical="center"/>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47" xfId="0" applyBorder="1" applyAlignment="1">
      <alignment horizontal="center" vertical="center"/>
    </xf>
    <xf numFmtId="0" fontId="0" fillId="0" borderId="42" xfId="0" applyBorder="1" applyAlignment="1">
      <alignment horizontal="center" vertical="center"/>
    </xf>
    <xf numFmtId="0" fontId="18" fillId="0" borderId="45" xfId="0" applyFont="1" applyBorder="1" applyAlignment="1">
      <alignment horizontal="left" vertical="center"/>
    </xf>
    <xf numFmtId="0" fontId="0" fillId="0" borderId="26" xfId="0" applyBorder="1" applyAlignment="1">
      <alignment horizontal="left" vertical="center"/>
    </xf>
    <xf numFmtId="0" fontId="0" fillId="0" borderId="44" xfId="0" applyBorder="1" applyAlignment="1">
      <alignment horizontal="left" vertical="center"/>
    </xf>
    <xf numFmtId="0" fontId="44" fillId="0" borderId="0" xfId="0" applyFont="1" applyAlignment="1">
      <alignment horizontal="center" vertical="center" wrapText="1"/>
    </xf>
    <xf numFmtId="0" fontId="12" fillId="0" borderId="9" xfId="0" applyFont="1" applyBorder="1" applyAlignment="1">
      <alignment horizontal="left" wrapText="1"/>
    </xf>
    <xf numFmtId="0" fontId="12" fillId="0" borderId="8" xfId="0" applyFont="1" applyBorder="1" applyAlignment="1">
      <alignment horizontal="left" wrapText="1"/>
    </xf>
    <xf numFmtId="0" fontId="12" fillId="0" borderId="3" xfId="0" applyFont="1" applyBorder="1" applyAlignment="1">
      <alignment horizontal="left" wrapText="1"/>
    </xf>
    <xf numFmtId="0" fontId="18" fillId="0" borderId="43" xfId="0" applyFont="1" applyBorder="1" applyAlignment="1">
      <alignment horizontal="left" vertical="center"/>
    </xf>
    <xf numFmtId="0" fontId="18" fillId="0" borderId="26" xfId="0" applyFont="1" applyBorder="1" applyAlignment="1">
      <alignment horizontal="left" vertical="center"/>
    </xf>
    <xf numFmtId="0" fontId="18" fillId="0" borderId="44" xfId="0" applyFont="1" applyBorder="1" applyAlignment="1">
      <alignment horizontal="left" vertical="center"/>
    </xf>
    <xf numFmtId="0" fontId="19" fillId="0" borderId="43" xfId="0" applyFont="1" applyBorder="1" applyAlignment="1">
      <alignment horizontal="left" vertical="center"/>
    </xf>
    <xf numFmtId="0" fontId="19" fillId="0" borderId="26" xfId="0" applyFont="1" applyBorder="1" applyAlignment="1">
      <alignment horizontal="left" vertical="center"/>
    </xf>
    <xf numFmtId="0" fontId="19" fillId="0" borderId="44" xfId="0" applyFont="1" applyBorder="1" applyAlignment="1">
      <alignment horizontal="left" vertical="center"/>
    </xf>
    <xf numFmtId="0" fontId="19" fillId="2" borderId="40" xfId="0" applyFont="1" applyFill="1" applyBorder="1" applyAlignment="1">
      <alignment horizontal="left" vertical="center" shrinkToFit="1"/>
    </xf>
    <xf numFmtId="0" fontId="19" fillId="2" borderId="41" xfId="0" applyFont="1" applyFill="1" applyBorder="1" applyAlignment="1">
      <alignment horizontal="left" vertical="center" shrinkToFit="1"/>
    </xf>
    <xf numFmtId="0" fontId="18" fillId="0" borderId="23" xfId="0" applyFont="1" applyBorder="1" applyAlignment="1">
      <alignment horizontal="left" vertical="top" shrinkToFit="1"/>
    </xf>
    <xf numFmtId="0" fontId="18" fillId="0" borderId="24" xfId="0" applyFont="1" applyBorder="1" applyAlignment="1">
      <alignment horizontal="left" vertical="top" shrinkToFit="1"/>
    </xf>
    <xf numFmtId="0" fontId="18" fillId="0" borderId="25" xfId="0" applyFont="1" applyBorder="1" applyAlignment="1">
      <alignment horizontal="left" vertical="top" shrinkToFit="1"/>
    </xf>
    <xf numFmtId="0" fontId="19" fillId="2" borderId="19" xfId="0" applyFont="1" applyFill="1" applyBorder="1" applyAlignment="1">
      <alignment horizontal="left" vertical="top" shrinkToFit="1"/>
    </xf>
    <xf numFmtId="0" fontId="19" fillId="2" borderId="20" xfId="0" applyFont="1" applyFill="1" applyBorder="1" applyAlignment="1">
      <alignment horizontal="left" vertical="top" shrinkToFit="1"/>
    </xf>
    <xf numFmtId="0" fontId="19" fillId="2" borderId="23" xfId="0" applyFont="1" applyFill="1" applyBorder="1" applyAlignment="1">
      <alignment horizontal="left" vertical="top" shrinkToFit="1"/>
    </xf>
    <xf numFmtId="0" fontId="19" fillId="2" borderId="25" xfId="0" applyFont="1" applyFill="1" applyBorder="1" applyAlignment="1">
      <alignment horizontal="left" vertical="top" shrinkToFit="1"/>
    </xf>
    <xf numFmtId="0" fontId="26" fillId="0" borderId="0" xfId="0" applyFont="1" applyAlignment="1">
      <alignment horizontal="center" vertical="center"/>
    </xf>
    <xf numFmtId="0" fontId="26" fillId="0" borderId="135" xfId="0" applyFont="1" applyBorder="1" applyAlignment="1">
      <alignment horizontal="center" vertical="center"/>
    </xf>
    <xf numFmtId="0" fontId="26" fillId="0" borderId="137" xfId="0" applyFont="1" applyBorder="1" applyAlignment="1">
      <alignment horizontal="center" vertical="center"/>
    </xf>
    <xf numFmtId="0" fontId="26" fillId="0" borderId="134" xfId="0" applyFont="1" applyBorder="1" applyAlignment="1">
      <alignment horizontal="center" vertical="center"/>
    </xf>
    <xf numFmtId="0" fontId="26" fillId="0" borderId="117" xfId="0" applyFont="1" applyBorder="1" applyAlignment="1">
      <alignment horizontal="center" vertical="center"/>
    </xf>
    <xf numFmtId="0" fontId="26" fillId="0" borderId="58" xfId="0" applyFont="1" applyBorder="1" applyAlignment="1">
      <alignment horizontal="center" vertical="center"/>
    </xf>
    <xf numFmtId="0" fontId="45" fillId="0" borderId="0" xfId="0" applyFont="1" applyAlignment="1">
      <alignment horizontal="center" vertical="center"/>
    </xf>
    <xf numFmtId="0" fontId="19" fillId="0" borderId="22" xfId="0" applyFont="1" applyBorder="1" applyAlignment="1">
      <alignment horizontal="center" vertical="center"/>
    </xf>
    <xf numFmtId="0" fontId="16" fillId="0" borderId="1" xfId="0" applyFont="1" applyBorder="1" applyAlignment="1">
      <alignment horizontal="center" vertical="center"/>
    </xf>
    <xf numFmtId="0" fontId="12" fillId="0" borderId="0" xfId="0" applyFont="1" applyAlignment="1">
      <alignment horizontal="center" vertical="center" wrapText="1"/>
    </xf>
    <xf numFmtId="0" fontId="19" fillId="0" borderId="128" xfId="0" applyFont="1" applyBorder="1" applyAlignment="1">
      <alignment horizontal="center" vertical="center" wrapText="1"/>
    </xf>
    <xf numFmtId="0" fontId="19" fillId="0" borderId="129" xfId="0" applyFont="1" applyBorder="1" applyAlignment="1">
      <alignment horizontal="center" vertical="center" wrapText="1"/>
    </xf>
    <xf numFmtId="0" fontId="26" fillId="0" borderId="10" xfId="0" applyFont="1" applyBorder="1" applyAlignment="1">
      <alignment horizontal="center" vertical="center"/>
    </xf>
    <xf numFmtId="0" fontId="26" fillId="0" borderId="1" xfId="0" applyFont="1" applyBorder="1" applyAlignment="1">
      <alignment horizontal="center" vertical="center"/>
    </xf>
    <xf numFmtId="0" fontId="5" fillId="2" borderId="9" xfId="0" applyFont="1" applyFill="1" applyBorder="1" applyAlignment="1">
      <alignment horizontal="center" vertical="center"/>
    </xf>
    <xf numFmtId="0" fontId="5" fillId="2" borderId="10" xfId="0" applyFont="1" applyFill="1" applyBorder="1" applyAlignment="1">
      <alignment horizontal="center" vertical="center"/>
    </xf>
    <xf numFmtId="0" fontId="0" fillId="0" borderId="1" xfId="0" applyBorder="1" applyAlignment="1">
      <alignment horizontal="center" vertical="center"/>
    </xf>
    <xf numFmtId="0" fontId="13" fillId="0" borderId="1" xfId="0" applyFont="1" applyBorder="1" applyAlignment="1">
      <alignment horizontal="center" vertical="center"/>
    </xf>
    <xf numFmtId="0" fontId="26" fillId="0" borderId="37" xfId="0" applyFont="1" applyBorder="1" applyAlignment="1">
      <alignment horizontal="center" vertical="center"/>
    </xf>
    <xf numFmtId="0" fontId="26" fillId="0" borderId="27" xfId="0" applyFont="1" applyBorder="1" applyAlignment="1">
      <alignment horizontal="center" vertical="center"/>
    </xf>
    <xf numFmtId="0" fontId="26" fillId="0" borderId="114" xfId="0" applyFont="1" applyBorder="1" applyAlignment="1">
      <alignment horizontal="center" vertical="center"/>
    </xf>
    <xf numFmtId="0" fontId="18" fillId="0" borderId="17" xfId="0" applyFont="1" applyBorder="1" applyAlignment="1">
      <alignment horizontal="left" vertical="top" wrapText="1"/>
    </xf>
    <xf numFmtId="0" fontId="18" fillId="0" borderId="21" xfId="0" applyFont="1" applyBorder="1" applyAlignment="1">
      <alignment horizontal="left" vertical="top" wrapText="1"/>
    </xf>
    <xf numFmtId="0" fontId="18" fillId="0" borderId="18" xfId="0" applyFont="1" applyBorder="1" applyAlignment="1">
      <alignment horizontal="left" vertical="top" wrapText="1"/>
    </xf>
    <xf numFmtId="0" fontId="18" fillId="0" borderId="28" xfId="0" applyFont="1" applyBorder="1" applyAlignment="1">
      <alignment horizontal="left" vertical="top" wrapText="1"/>
    </xf>
    <xf numFmtId="0" fontId="18" fillId="0" borderId="0" xfId="0" applyFont="1" applyAlignment="1">
      <alignment horizontal="left" vertical="top" wrapText="1"/>
    </xf>
    <xf numFmtId="0" fontId="18" fillId="0" borderId="115" xfId="0" applyFont="1" applyBorder="1" applyAlignment="1">
      <alignment horizontal="left" vertical="top" wrapText="1"/>
    </xf>
    <xf numFmtId="0" fontId="18" fillId="0" borderId="19" xfId="0" applyFont="1" applyBorder="1" applyAlignment="1">
      <alignment horizontal="left" vertical="top" wrapText="1"/>
    </xf>
    <xf numFmtId="0" fontId="18" fillId="0" borderId="22" xfId="0" applyFont="1" applyBorder="1" applyAlignment="1">
      <alignment horizontal="left" vertical="top" wrapText="1"/>
    </xf>
    <xf numFmtId="0" fontId="18" fillId="0" borderId="20" xfId="0" applyFont="1" applyBorder="1" applyAlignment="1">
      <alignment horizontal="left" vertical="top" wrapText="1"/>
    </xf>
    <xf numFmtId="0" fontId="19" fillId="2" borderId="17" xfId="0" applyFont="1" applyFill="1" applyBorder="1" applyAlignment="1">
      <alignment horizontal="left" vertical="top" wrapText="1"/>
    </xf>
    <xf numFmtId="0" fontId="19" fillId="2" borderId="21" xfId="0" applyFont="1" applyFill="1" applyBorder="1" applyAlignment="1">
      <alignment horizontal="left" vertical="top" wrapText="1"/>
    </xf>
    <xf numFmtId="0" fontId="19" fillId="2" borderId="18" xfId="0" applyFont="1" applyFill="1" applyBorder="1" applyAlignment="1">
      <alignment horizontal="left" vertical="top" wrapText="1"/>
    </xf>
    <xf numFmtId="0" fontId="19" fillId="2" borderId="28" xfId="0" applyFont="1" applyFill="1" applyBorder="1" applyAlignment="1">
      <alignment horizontal="left" vertical="top" wrapText="1"/>
    </xf>
    <xf numFmtId="0" fontId="19" fillId="2" borderId="0" xfId="0" applyFont="1" applyFill="1" applyAlignment="1">
      <alignment horizontal="left" vertical="top" wrapText="1"/>
    </xf>
    <xf numFmtId="0" fontId="19" fillId="2" borderId="115" xfId="0" applyFont="1" applyFill="1" applyBorder="1" applyAlignment="1">
      <alignment horizontal="left" vertical="top" wrapText="1"/>
    </xf>
    <xf numFmtId="0" fontId="19" fillId="2" borderId="19" xfId="0" applyFont="1" applyFill="1" applyBorder="1" applyAlignment="1">
      <alignment horizontal="left" vertical="top" wrapText="1"/>
    </xf>
    <xf numFmtId="0" fontId="19" fillId="2" borderId="22" xfId="0" applyFont="1" applyFill="1" applyBorder="1" applyAlignment="1">
      <alignment horizontal="left" vertical="top" wrapText="1"/>
    </xf>
    <xf numFmtId="0" fontId="19" fillId="2" borderId="20" xfId="0" applyFont="1" applyFill="1" applyBorder="1" applyAlignment="1">
      <alignment horizontal="left" vertical="top" wrapText="1"/>
    </xf>
    <xf numFmtId="0" fontId="19" fillId="2" borderId="23" xfId="0" applyFont="1" applyFill="1" applyBorder="1" applyAlignment="1">
      <alignment horizontal="left" vertical="center" wrapText="1"/>
    </xf>
    <xf numFmtId="0" fontId="19" fillId="2" borderId="24" xfId="0" applyFont="1" applyFill="1" applyBorder="1" applyAlignment="1">
      <alignment horizontal="left" vertical="center" wrapText="1"/>
    </xf>
    <xf numFmtId="0" fontId="19" fillId="2" borderId="25" xfId="0" applyFont="1" applyFill="1" applyBorder="1" applyAlignment="1">
      <alignment horizontal="left" vertical="center" wrapText="1"/>
    </xf>
    <xf numFmtId="0" fontId="18" fillId="0" borderId="0" xfId="0" applyFont="1" applyAlignment="1">
      <alignment horizontal="left" vertical="center" wrapText="1"/>
    </xf>
    <xf numFmtId="0" fontId="26" fillId="0" borderId="118" xfId="0" applyFont="1" applyBorder="1" applyAlignment="1">
      <alignment horizontal="center" vertical="center"/>
    </xf>
    <xf numFmtId="0" fontId="26" fillId="0" borderId="119" xfId="0" applyFont="1" applyBorder="1" applyAlignment="1">
      <alignment horizontal="center" vertical="center"/>
    </xf>
    <xf numFmtId="0" fontId="26" fillId="0" borderId="49" xfId="0" applyFont="1" applyBorder="1" applyAlignment="1">
      <alignment horizontal="center" vertical="center"/>
    </xf>
    <xf numFmtId="0" fontId="26" fillId="0" borderId="51" xfId="0" applyFont="1" applyBorder="1" applyAlignment="1">
      <alignment horizontal="center" vertical="center"/>
    </xf>
    <xf numFmtId="0" fontId="42" fillId="2" borderId="0" xfId="0" quotePrefix="1" applyFont="1" applyFill="1" applyAlignment="1">
      <alignment horizontal="center" vertical="top"/>
    </xf>
    <xf numFmtId="0" fontId="23" fillId="2" borderId="0" xfId="0" applyFont="1" applyFill="1" applyAlignment="1">
      <alignment horizontal="center" vertical="center"/>
    </xf>
    <xf numFmtId="0" fontId="18" fillId="0" borderId="8" xfId="0" applyFont="1" applyBorder="1" applyAlignment="1">
      <alignment horizontal="center" vertical="center"/>
    </xf>
    <xf numFmtId="0" fontId="19" fillId="0" borderId="3" xfId="0" applyFont="1" applyBorder="1" applyAlignment="1">
      <alignment horizontal="center" vertical="center"/>
    </xf>
    <xf numFmtId="0" fontId="19" fillId="0" borderId="12" xfId="0" applyFont="1" applyBorder="1" applyAlignment="1">
      <alignment horizontal="center" vertical="center"/>
    </xf>
    <xf numFmtId="0" fontId="19" fillId="0" borderId="5" xfId="0" applyFont="1" applyBorder="1" applyAlignment="1">
      <alignment horizontal="center" vertical="center"/>
    </xf>
    <xf numFmtId="0" fontId="19" fillId="0" borderId="123" xfId="0" applyFont="1" applyBorder="1" applyAlignment="1">
      <alignment horizontal="center" vertical="center" wrapText="1"/>
    </xf>
    <xf numFmtId="0" fontId="19" fillId="0" borderId="124" xfId="0" applyFont="1" applyBorder="1" applyAlignment="1">
      <alignment horizontal="center" vertical="center" wrapText="1"/>
    </xf>
    <xf numFmtId="0" fontId="19" fillId="0" borderId="125" xfId="0" applyFont="1" applyBorder="1" applyAlignment="1">
      <alignment horizontal="center" vertical="center" wrapText="1"/>
    </xf>
    <xf numFmtId="0" fontId="19" fillId="0" borderId="1" xfId="0" applyFont="1" applyBorder="1" applyAlignment="1">
      <alignment horizontal="center" vertical="center"/>
    </xf>
    <xf numFmtId="0" fontId="5" fillId="2" borderId="13" xfId="0" applyFont="1" applyFill="1" applyBorder="1" applyAlignment="1">
      <alignment horizontal="center" vertical="center"/>
    </xf>
    <xf numFmtId="176" fontId="22" fillId="2" borderId="0" xfId="0" applyNumberFormat="1" applyFont="1" applyFill="1" applyAlignment="1">
      <alignment horizontal="left" wrapText="1"/>
    </xf>
    <xf numFmtId="0" fontId="5" fillId="0" borderId="13" xfId="0" applyFont="1" applyBorder="1" applyAlignment="1">
      <alignment horizontal="center" vertical="center" textRotation="255"/>
    </xf>
    <xf numFmtId="0" fontId="5" fillId="0" borderId="15" xfId="0" applyFont="1" applyBorder="1" applyAlignment="1">
      <alignment horizontal="center" vertical="center" textRotation="255"/>
    </xf>
    <xf numFmtId="0" fontId="22" fillId="2" borderId="13" xfId="0" applyFont="1" applyFill="1" applyBorder="1" applyAlignment="1">
      <alignment horizontal="center" vertical="center" wrapText="1"/>
    </xf>
    <xf numFmtId="0" fontId="38" fillId="2" borderId="4" xfId="0" applyFont="1" applyFill="1" applyBorder="1" applyAlignment="1">
      <alignment horizontal="center" vertical="top"/>
    </xf>
    <xf numFmtId="0" fontId="38" fillId="2" borderId="0" xfId="0" applyFont="1" applyFill="1" applyAlignment="1">
      <alignment horizontal="center" vertical="top"/>
    </xf>
    <xf numFmtId="0" fontId="38" fillId="2" borderId="5" xfId="0" applyFont="1" applyFill="1" applyBorder="1" applyAlignment="1">
      <alignment horizontal="center" vertical="top"/>
    </xf>
    <xf numFmtId="0" fontId="38" fillId="2" borderId="6" xfId="0" applyFont="1" applyFill="1" applyBorder="1" applyAlignment="1">
      <alignment horizontal="center" vertical="top"/>
    </xf>
    <xf numFmtId="0" fontId="38" fillId="2" borderId="12" xfId="0" applyFont="1" applyFill="1" applyBorder="1" applyAlignment="1">
      <alignment horizontal="center" vertical="top"/>
    </xf>
    <xf numFmtId="0" fontId="38" fillId="2" borderId="7" xfId="0" applyFont="1" applyFill="1" applyBorder="1" applyAlignment="1">
      <alignment horizontal="center" vertical="top"/>
    </xf>
    <xf numFmtId="0" fontId="90" fillId="0" borderId="1" xfId="0" applyFont="1" applyBorder="1" applyAlignment="1">
      <alignment horizontal="left" vertical="center" wrapText="1"/>
    </xf>
    <xf numFmtId="0" fontId="13" fillId="0" borderId="0" xfId="0" applyFont="1" applyAlignment="1">
      <alignment horizontal="left" vertical="center" wrapText="1"/>
    </xf>
    <xf numFmtId="0" fontId="19" fillId="0" borderId="1" xfId="0" applyFont="1" applyBorder="1" applyAlignment="1">
      <alignment horizontal="left" vertical="top" wrapText="1"/>
    </xf>
    <xf numFmtId="0" fontId="91" fillId="0" borderId="1" xfId="0" applyFont="1" applyBorder="1" applyAlignment="1">
      <alignment horizontal="center" vertical="center"/>
    </xf>
    <xf numFmtId="0" fontId="26" fillId="0" borderId="0" xfId="0" applyFont="1" applyAlignment="1">
      <alignment horizontal="left" vertical="center"/>
    </xf>
    <xf numFmtId="0" fontId="50" fillId="0" borderId="1" xfId="0" applyFont="1" applyBorder="1" applyAlignment="1">
      <alignment horizontal="center" vertical="center" wrapText="1"/>
    </xf>
    <xf numFmtId="0" fontId="50" fillId="0" borderId="1" xfId="0" applyFont="1" applyBorder="1" applyAlignment="1">
      <alignment horizontal="center" vertical="center"/>
    </xf>
    <xf numFmtId="0" fontId="22" fillId="0" borderId="13" xfId="0" applyFont="1" applyBorder="1" applyAlignment="1">
      <alignment horizontal="center" vertical="center" textRotation="255"/>
    </xf>
    <xf numFmtId="0" fontId="22" fillId="0" borderId="15" xfId="0" applyFont="1" applyBorder="1" applyAlignment="1">
      <alignment horizontal="center" vertical="center" textRotation="255"/>
    </xf>
    <xf numFmtId="0" fontId="22" fillId="0" borderId="14" xfId="0" applyFont="1" applyBorder="1" applyAlignment="1">
      <alignment horizontal="center" vertical="center" textRotation="255"/>
    </xf>
    <xf numFmtId="0" fontId="5" fillId="0" borderId="9" xfId="0" applyFont="1" applyBorder="1" applyAlignment="1">
      <alignment horizontal="center" vertical="center"/>
    </xf>
    <xf numFmtId="0" fontId="5" fillId="0" borderId="11" xfId="0" applyFont="1" applyBorder="1" applyAlignment="1">
      <alignment horizontal="center" vertical="center"/>
    </xf>
    <xf numFmtId="0" fontId="5" fillId="0" borderId="10" xfId="0" applyFont="1" applyBorder="1" applyAlignment="1">
      <alignment horizontal="center" vertical="center"/>
    </xf>
    <xf numFmtId="0" fontId="22" fillId="0" borderId="9" xfId="0" applyFont="1" applyBorder="1" applyAlignment="1">
      <alignment horizontal="center" vertical="center"/>
    </xf>
    <xf numFmtId="0" fontId="22" fillId="0" borderId="11" xfId="0" applyFont="1" applyBorder="1" applyAlignment="1">
      <alignment horizontal="center" vertical="center"/>
    </xf>
    <xf numFmtId="0" fontId="22" fillId="0" borderId="10" xfId="0" applyFont="1" applyBorder="1" applyAlignment="1">
      <alignment horizontal="center" vertical="center"/>
    </xf>
    <xf numFmtId="0" fontId="5" fillId="0" borderId="12" xfId="0" applyFont="1" applyBorder="1" applyAlignment="1">
      <alignment horizontal="center" vertical="center"/>
    </xf>
    <xf numFmtId="0" fontId="50" fillId="0" borderId="6" xfId="0" applyFont="1" applyBorder="1" applyAlignment="1">
      <alignment horizontal="center" vertical="center" wrapText="1"/>
    </xf>
    <xf numFmtId="0" fontId="50" fillId="0" borderId="12" xfId="0" applyFont="1" applyBorder="1" applyAlignment="1">
      <alignment horizontal="center" vertical="center"/>
    </xf>
    <xf numFmtId="0" fontId="50" fillId="0" borderId="7" xfId="0" applyFont="1" applyBorder="1" applyAlignment="1">
      <alignment horizontal="center" vertical="center"/>
    </xf>
    <xf numFmtId="0" fontId="5" fillId="0" borderId="9" xfId="0" applyFont="1" applyBorder="1" applyAlignment="1">
      <alignment horizontal="left" vertical="center" wrapText="1"/>
    </xf>
    <xf numFmtId="0" fontId="5" fillId="0" borderId="11" xfId="0" applyFont="1" applyBorder="1" applyAlignment="1">
      <alignment horizontal="left" vertical="center" wrapText="1"/>
    </xf>
    <xf numFmtId="0" fontId="5" fillId="0" borderId="10" xfId="0" applyFont="1" applyBorder="1" applyAlignment="1">
      <alignment horizontal="left" vertical="center" wrapText="1"/>
    </xf>
    <xf numFmtId="0" fontId="22" fillId="0" borderId="1" xfId="0" applyFont="1" applyBorder="1" applyAlignment="1">
      <alignment horizontal="center" vertical="center" wrapText="1"/>
    </xf>
    <xf numFmtId="0" fontId="19" fillId="0" borderId="2" xfId="0" applyFont="1" applyBorder="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50" fillId="2" borderId="9" xfId="0" applyFont="1" applyFill="1" applyBorder="1" applyAlignment="1">
      <alignment horizontal="left" vertical="center"/>
    </xf>
    <xf numFmtId="0" fontId="50" fillId="2" borderId="11" xfId="0" applyFont="1" applyFill="1" applyBorder="1" applyAlignment="1">
      <alignment horizontal="left" vertical="center"/>
    </xf>
    <xf numFmtId="0" fontId="50" fillId="2" borderId="10" xfId="0" applyFont="1" applyFill="1" applyBorder="1" applyAlignment="1">
      <alignment horizontal="left" vertical="center"/>
    </xf>
    <xf numFmtId="186" fontId="5" fillId="0" borderId="9" xfId="0" applyNumberFormat="1" applyFont="1" applyBorder="1" applyAlignment="1">
      <alignment horizontal="center" vertical="center"/>
    </xf>
    <xf numFmtId="186" fontId="5" fillId="0" borderId="11" xfId="0" applyNumberFormat="1" applyFont="1" applyBorder="1" applyAlignment="1">
      <alignment horizontal="center" vertical="center"/>
    </xf>
    <xf numFmtId="0" fontId="19" fillId="0" borderId="8" xfId="0" applyFont="1" applyBorder="1" applyAlignment="1">
      <alignment horizontal="center" vertical="center"/>
    </xf>
    <xf numFmtId="0" fontId="5" fillId="2" borderId="0" xfId="0" quotePrefix="1" applyFont="1" applyFill="1" applyAlignment="1">
      <alignment horizontal="center" vertical="center"/>
    </xf>
    <xf numFmtId="0" fontId="42" fillId="2" borderId="12" xfId="0" applyFont="1" applyFill="1" applyBorder="1" applyAlignment="1">
      <alignment horizontal="center" vertical="top"/>
    </xf>
    <xf numFmtId="0" fontId="13" fillId="0" borderId="120" xfId="0" applyFont="1" applyBorder="1" applyAlignment="1">
      <alignment horizontal="center" vertical="center" wrapText="1"/>
    </xf>
    <xf numFmtId="0" fontId="13" fillId="0" borderId="51" xfId="0" applyFont="1" applyBorder="1" applyAlignment="1">
      <alignment horizontal="center" vertical="center" wrapText="1"/>
    </xf>
    <xf numFmtId="0" fontId="13" fillId="0" borderId="1" xfId="0" applyFont="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8" fillId="0" borderId="116" xfId="0" applyFont="1" applyBorder="1" applyAlignment="1">
      <alignment horizontal="center" vertical="center"/>
    </xf>
    <xf numFmtId="0" fontId="19" fillId="0" borderId="50" xfId="0" applyFont="1" applyBorder="1" applyAlignment="1">
      <alignment horizontal="center" vertical="center"/>
    </xf>
    <xf numFmtId="0" fontId="19" fillId="0" borderId="131" xfId="0" applyFont="1" applyBorder="1" applyAlignment="1">
      <alignment horizontal="center" vertical="center" wrapText="1"/>
    </xf>
    <xf numFmtId="0" fontId="19" fillId="0" borderId="132" xfId="0" applyFont="1"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0" fillId="0" borderId="15" xfId="0" applyBorder="1" applyAlignment="1">
      <alignment horizontal="center" vertical="center" wrapText="1"/>
    </xf>
    <xf numFmtId="0" fontId="0" fillId="0" borderId="9" xfId="0"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 xfId="0" applyBorder="1" applyAlignment="1">
      <alignment horizontal="center" vertical="center" wrapText="1"/>
    </xf>
    <xf numFmtId="0" fontId="9" fillId="0" borderId="1"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48" fillId="0" borderId="9" xfId="0" applyFont="1" applyBorder="1" applyAlignment="1">
      <alignment horizontal="center" vertical="center" wrapText="1"/>
    </xf>
    <xf numFmtId="0" fontId="48" fillId="0" borderId="10"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8" fillId="0" borderId="0" xfId="0" applyFont="1" applyAlignment="1">
      <alignment horizontal="left" vertical="top" wrapText="1"/>
    </xf>
    <xf numFmtId="0" fontId="20" fillId="0" borderId="0" xfId="0" applyFont="1" applyAlignment="1">
      <alignment horizontal="left" vertical="center" wrapText="1"/>
    </xf>
    <xf numFmtId="0" fontId="20" fillId="0" borderId="0" xfId="0" applyFont="1" applyAlignment="1">
      <alignment horizontal="center" wrapText="1"/>
    </xf>
    <xf numFmtId="0" fontId="13" fillId="0" borderId="9" xfId="0" applyFont="1" applyBorder="1" applyAlignment="1">
      <alignment horizontal="center" vertical="center" wrapText="1"/>
    </xf>
    <xf numFmtId="0" fontId="13" fillId="0" borderId="9" xfId="0" applyFont="1" applyBorder="1" applyAlignment="1">
      <alignment horizontal="center" vertical="center"/>
    </xf>
    <xf numFmtId="0" fontId="4" fillId="0" borderId="116" xfId="0" applyFont="1" applyBorder="1" applyAlignment="1">
      <alignment horizontal="center" vertical="center" wrapText="1"/>
    </xf>
    <xf numFmtId="0" fontId="49" fillId="0" borderId="50" xfId="0" applyFont="1" applyBorder="1" applyAlignment="1">
      <alignment horizontal="center" vertical="center"/>
    </xf>
    <xf numFmtId="0" fontId="4" fillId="0" borderId="112" xfId="0" applyFont="1" applyBorder="1" applyAlignment="1">
      <alignment horizontal="center" vertical="center" wrapText="1"/>
    </xf>
    <xf numFmtId="0" fontId="49" fillId="0" borderId="44" xfId="0" applyFont="1" applyBorder="1" applyAlignment="1">
      <alignment horizontal="center" vertical="center"/>
    </xf>
    <xf numFmtId="0" fontId="112" fillId="0" borderId="52" xfId="0" applyFont="1" applyBorder="1" applyAlignment="1">
      <alignment horizontal="left" vertical="center" wrapText="1"/>
    </xf>
    <xf numFmtId="0" fontId="112" fillId="0" borderId="0" xfId="0" applyFont="1" applyAlignment="1">
      <alignment horizontal="left" vertical="center" wrapText="1"/>
    </xf>
    <xf numFmtId="0" fontId="112" fillId="0" borderId="5" xfId="0" applyFont="1" applyBorder="1" applyAlignment="1">
      <alignment horizontal="left" vertical="center" wrapText="1"/>
    </xf>
    <xf numFmtId="0" fontId="13" fillId="0" borderId="2" xfId="0" applyFont="1" applyBorder="1" applyAlignment="1">
      <alignment horizontal="center" vertical="center" wrapText="1"/>
    </xf>
    <xf numFmtId="0" fontId="13" fillId="0" borderId="8" xfId="0" applyFont="1" applyBorder="1" applyAlignment="1">
      <alignment horizontal="center" vertical="center" wrapText="1"/>
    </xf>
    <xf numFmtId="0" fontId="52" fillId="2" borderId="9" xfId="0" applyFont="1" applyFill="1" applyBorder="1" applyAlignment="1">
      <alignment horizontal="left" vertical="center" wrapText="1"/>
    </xf>
    <xf numFmtId="0" fontId="52" fillId="2" borderId="11" xfId="0" applyFont="1" applyFill="1" applyBorder="1" applyAlignment="1">
      <alignment horizontal="left" vertical="center" wrapText="1"/>
    </xf>
    <xf numFmtId="0" fontId="52" fillId="2" borderId="10" xfId="0" applyFont="1" applyFill="1" applyBorder="1" applyAlignment="1">
      <alignment horizontal="left" vertical="center" wrapText="1"/>
    </xf>
    <xf numFmtId="0" fontId="52" fillId="2" borderId="9" xfId="0" applyFont="1" applyFill="1" applyBorder="1" applyAlignment="1">
      <alignment horizontal="center" vertical="center"/>
    </xf>
    <xf numFmtId="0" fontId="52" fillId="2" borderId="11" xfId="0" applyFont="1" applyFill="1" applyBorder="1" applyAlignment="1">
      <alignment horizontal="center" vertical="center"/>
    </xf>
    <xf numFmtId="0" fontId="52" fillId="2" borderId="10" xfId="0" applyFont="1" applyFill="1" applyBorder="1" applyAlignment="1">
      <alignment horizontal="center" vertical="center"/>
    </xf>
    <xf numFmtId="0" fontId="5" fillId="0" borderId="13" xfId="0" applyFont="1" applyBorder="1" applyAlignment="1">
      <alignment horizontal="center" vertical="top" textRotation="255"/>
    </xf>
    <xf numFmtId="0" fontId="5" fillId="0" borderId="15" xfId="0" applyFont="1" applyBorder="1" applyAlignment="1">
      <alignment horizontal="center" vertical="top" textRotation="255"/>
    </xf>
    <xf numFmtId="0" fontId="5" fillId="0" borderId="14" xfId="0" applyFont="1" applyBorder="1" applyAlignment="1">
      <alignment horizontal="center" vertical="top" textRotation="255"/>
    </xf>
    <xf numFmtId="0" fontId="52" fillId="2" borderId="9" xfId="0" applyFont="1" applyFill="1" applyBorder="1" applyAlignment="1">
      <alignment horizontal="center" vertical="center" wrapText="1"/>
    </xf>
    <xf numFmtId="0" fontId="52" fillId="2" borderId="11" xfId="0" applyFont="1" applyFill="1" applyBorder="1" applyAlignment="1">
      <alignment horizontal="center" vertical="center" wrapText="1"/>
    </xf>
    <xf numFmtId="0" fontId="52" fillId="2" borderId="10"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107" fillId="0" borderId="2" xfId="0" applyFont="1" applyBorder="1" applyAlignment="1">
      <alignment horizontal="center" vertical="center" wrapText="1"/>
    </xf>
    <xf numFmtId="0" fontId="107" fillId="0" borderId="3" xfId="0" applyFont="1" applyBorder="1" applyAlignment="1">
      <alignment horizontal="center" vertical="center" wrapText="1"/>
    </xf>
    <xf numFmtId="0" fontId="107" fillId="0" borderId="4" xfId="0" applyFont="1" applyBorder="1" applyAlignment="1">
      <alignment horizontal="center" vertical="center" wrapText="1"/>
    </xf>
    <xf numFmtId="0" fontId="107" fillId="0" borderId="5" xfId="0" applyFont="1" applyBorder="1" applyAlignment="1">
      <alignment horizontal="center" vertical="center" wrapText="1"/>
    </xf>
    <xf numFmtId="0" fontId="107" fillId="0" borderId="6" xfId="0" applyFont="1" applyBorder="1" applyAlignment="1">
      <alignment horizontal="center" vertical="center" wrapText="1"/>
    </xf>
    <xf numFmtId="0" fontId="107" fillId="0" borderId="7" xfId="0" applyFont="1" applyBorder="1" applyAlignment="1">
      <alignment horizontal="center" vertical="center" wrapText="1"/>
    </xf>
    <xf numFmtId="0" fontId="107" fillId="0" borderId="9" xfId="0" applyFont="1" applyBorder="1" applyAlignment="1">
      <alignment horizontal="center" vertical="center" wrapText="1"/>
    </xf>
    <xf numFmtId="0" fontId="107" fillId="0" borderId="11" xfId="0" applyFont="1" applyBorder="1" applyAlignment="1">
      <alignment horizontal="center" vertical="center" wrapText="1"/>
    </xf>
    <xf numFmtId="0" fontId="107" fillId="0" borderId="9" xfId="0" applyFont="1" applyBorder="1" applyAlignment="1">
      <alignment horizontal="center" vertical="center"/>
    </xf>
    <xf numFmtId="0" fontId="107" fillId="0" borderId="11" xfId="0" applyFont="1" applyBorder="1" applyAlignment="1">
      <alignment horizontal="center" vertical="center"/>
    </xf>
    <xf numFmtId="0" fontId="107" fillId="0" borderId="10" xfId="0" applyFont="1" applyBorder="1" applyAlignment="1">
      <alignment horizontal="center" vertical="center"/>
    </xf>
    <xf numFmtId="0" fontId="52" fillId="2" borderId="2" xfId="0" applyFont="1" applyFill="1" applyBorder="1" applyAlignment="1">
      <alignment horizontal="center" vertical="center" wrapText="1"/>
    </xf>
    <xf numFmtId="0" fontId="52" fillId="2" borderId="8" xfId="0" applyFont="1" applyFill="1" applyBorder="1" applyAlignment="1">
      <alignment horizontal="center" vertical="center" wrapText="1"/>
    </xf>
    <xf numFmtId="0" fontId="52" fillId="2" borderId="3" xfId="0" applyFont="1" applyFill="1" applyBorder="1" applyAlignment="1">
      <alignment horizontal="center" vertical="center" wrapText="1"/>
    </xf>
    <xf numFmtId="0" fontId="0" fillId="0" borderId="4" xfId="0" applyBorder="1" applyAlignment="1">
      <alignment horizontal="center" vertical="center"/>
    </xf>
    <xf numFmtId="0" fontId="0" fillId="0" borderId="0" xfId="0" applyAlignment="1">
      <alignment horizontal="center" vertical="center"/>
    </xf>
    <xf numFmtId="0" fontId="52" fillId="2" borderId="33" xfId="0" applyFont="1" applyFill="1" applyBorder="1" applyAlignment="1">
      <alignment horizontal="center" vertical="center" wrapText="1"/>
    </xf>
    <xf numFmtId="0" fontId="52" fillId="2" borderId="36" xfId="0" applyFont="1" applyFill="1" applyBorder="1" applyAlignment="1">
      <alignment horizontal="center" vertical="center" wrapText="1"/>
    </xf>
    <xf numFmtId="0" fontId="52" fillId="2" borderId="35" xfId="0" applyFont="1" applyFill="1" applyBorder="1" applyAlignment="1">
      <alignment horizontal="center" vertical="center" wrapText="1"/>
    </xf>
    <xf numFmtId="0" fontId="52" fillId="2" borderId="109"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107" fillId="0" borderId="2" xfId="0" applyFont="1" applyBorder="1" applyAlignment="1">
      <alignment horizontal="center" vertical="center"/>
    </xf>
    <xf numFmtId="0" fontId="107" fillId="0" borderId="8" xfId="0" applyFont="1" applyBorder="1" applyAlignment="1">
      <alignment horizontal="center" vertical="center"/>
    </xf>
    <xf numFmtId="0" fontId="107" fillId="0" borderId="6" xfId="0" applyFont="1" applyBorder="1" applyAlignment="1">
      <alignment horizontal="center" vertical="center"/>
    </xf>
    <xf numFmtId="0" fontId="107" fillId="0" borderId="12" xfId="0" applyFont="1" applyBorder="1" applyAlignment="1">
      <alignment horizontal="center" vertical="center"/>
    </xf>
    <xf numFmtId="0" fontId="107"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3" xfId="0" applyFont="1" applyBorder="1" applyAlignment="1">
      <alignment horizontal="center" vertical="center" wrapText="1"/>
    </xf>
    <xf numFmtId="0" fontId="50" fillId="0" borderId="4"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 fillId="0" borderId="13" xfId="0" applyFont="1" applyBorder="1" applyAlignment="1">
      <alignment horizontal="center" vertical="center"/>
    </xf>
    <xf numFmtId="0" fontId="107" fillId="0" borderId="8" xfId="0" applyFont="1" applyBorder="1" applyAlignment="1">
      <alignment horizontal="center" vertical="center" wrapText="1"/>
    </xf>
    <xf numFmtId="0" fontId="107" fillId="0" borderId="12" xfId="0" applyFont="1" applyBorder="1" applyAlignment="1">
      <alignment horizontal="center" vertical="center" wrapText="1"/>
    </xf>
    <xf numFmtId="0" fontId="52" fillId="2" borderId="6" xfId="0" applyFont="1" applyFill="1" applyBorder="1" applyAlignment="1">
      <alignment horizontal="center" vertical="center" wrapText="1"/>
    </xf>
    <xf numFmtId="0" fontId="52" fillId="2" borderId="12" xfId="0" applyFont="1" applyFill="1" applyBorder="1" applyAlignment="1">
      <alignment horizontal="center" vertical="center" wrapText="1"/>
    </xf>
    <xf numFmtId="0" fontId="52" fillId="2" borderId="7" xfId="0" applyFont="1" applyFill="1" applyBorder="1" applyAlignment="1">
      <alignment horizontal="center" vertical="center" wrapText="1"/>
    </xf>
    <xf numFmtId="0" fontId="107" fillId="0" borderId="3" xfId="0" applyFont="1" applyBorder="1" applyAlignment="1">
      <alignment horizontal="center" vertical="center"/>
    </xf>
    <xf numFmtId="0" fontId="107" fillId="0" borderId="7" xfId="0" applyFont="1" applyBorder="1" applyAlignment="1">
      <alignment horizontal="center" vertical="center"/>
    </xf>
    <xf numFmtId="0" fontId="50" fillId="0" borderId="13" xfId="0" applyFont="1" applyBorder="1" applyAlignment="1">
      <alignment horizontal="center" vertical="center" wrapText="1"/>
    </xf>
    <xf numFmtId="0" fontId="52" fillId="0" borderId="1" xfId="0" applyFont="1" applyBorder="1" applyAlignment="1">
      <alignment horizontal="center" vertical="center"/>
    </xf>
    <xf numFmtId="0" fontId="112" fillId="0" borderId="0" xfId="0" applyFont="1" applyAlignment="1">
      <alignment horizontal="left" vertical="top" wrapText="1"/>
    </xf>
    <xf numFmtId="0" fontId="0" fillId="0" borderId="11" xfId="0" applyBorder="1" applyAlignment="1">
      <alignment horizontal="center" vertical="center"/>
    </xf>
    <xf numFmtId="0" fontId="48" fillId="0" borderId="1" xfId="0" applyFont="1" applyBorder="1" applyAlignment="1">
      <alignment horizontal="center" vertical="center" wrapText="1"/>
    </xf>
    <xf numFmtId="0" fontId="19" fillId="0" borderId="4" xfId="0" applyFont="1" applyBorder="1" applyAlignment="1">
      <alignment horizontal="center" vertical="top" wrapText="1"/>
    </xf>
    <xf numFmtId="0" fontId="19" fillId="0" borderId="0" xfId="0" applyFont="1" applyAlignment="1">
      <alignment horizontal="center" vertical="top" wrapText="1"/>
    </xf>
    <xf numFmtId="0" fontId="19" fillId="0" borderId="10" xfId="0" applyFont="1" applyBorder="1" applyAlignment="1">
      <alignment horizontal="center" vertical="center"/>
    </xf>
    <xf numFmtId="0" fontId="19" fillId="0" borderId="13" xfId="0" applyFont="1" applyBorder="1" applyAlignment="1">
      <alignment horizontal="center" vertical="center"/>
    </xf>
    <xf numFmtId="0" fontId="19" fillId="0" borderId="9" xfId="0" applyFont="1" applyBorder="1" applyAlignment="1">
      <alignment horizontal="center" vertical="center"/>
    </xf>
    <xf numFmtId="0" fontId="19" fillId="0" borderId="11" xfId="0" applyFont="1" applyBorder="1" applyAlignment="1">
      <alignment horizontal="center" vertical="center"/>
    </xf>
    <xf numFmtId="0" fontId="42" fillId="2" borderId="12" xfId="0" quotePrefix="1" applyFont="1" applyFill="1" applyBorder="1" applyAlignment="1">
      <alignment horizontal="center" vertical="center"/>
    </xf>
    <xf numFmtId="186" fontId="22" fillId="0" borderId="1" xfId="0" applyNumberFormat="1" applyFont="1" applyBorder="1" applyAlignment="1">
      <alignment horizontal="center" vertical="center"/>
    </xf>
    <xf numFmtId="186" fontId="22" fillId="0" borderId="9" xfId="0" applyNumberFormat="1" applyFont="1" applyBorder="1" applyAlignment="1">
      <alignment horizontal="center" vertical="center"/>
    </xf>
    <xf numFmtId="186" fontId="22" fillId="0" borderId="10" xfId="0" applyNumberFormat="1" applyFont="1" applyBorder="1" applyAlignment="1">
      <alignment horizontal="center" vertical="center"/>
    </xf>
    <xf numFmtId="186" fontId="5" fillId="0" borderId="10" xfId="0" applyNumberFormat="1" applyFont="1" applyBorder="1" applyAlignment="1">
      <alignment horizontal="center" vertical="center"/>
    </xf>
    <xf numFmtId="0" fontId="22" fillId="0" borderId="2"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0" xfId="0" applyFont="1" applyAlignment="1">
      <alignment horizontal="center" vertical="center" wrapText="1"/>
    </xf>
    <xf numFmtId="0" fontId="22" fillId="0" borderId="6" xfId="0" applyFont="1" applyBorder="1" applyAlignment="1">
      <alignment horizontal="center" vertical="center" wrapText="1"/>
    </xf>
    <xf numFmtId="0" fontId="22" fillId="0" borderId="12"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186" fontId="22" fillId="0" borderId="13" xfId="0" applyNumberFormat="1" applyFont="1" applyBorder="1" applyAlignment="1">
      <alignment horizontal="center" vertical="center"/>
    </xf>
    <xf numFmtId="186" fontId="22" fillId="0" borderId="11" xfId="0" applyNumberFormat="1" applyFont="1" applyBorder="1" applyAlignment="1">
      <alignment horizontal="center" vertical="center"/>
    </xf>
    <xf numFmtId="0" fontId="5" fillId="0" borderId="11" xfId="0" applyFont="1" applyBorder="1" applyAlignment="1">
      <alignment horizontal="center" vertical="center" wrapText="1"/>
    </xf>
    <xf numFmtId="0" fontId="5" fillId="2" borderId="9"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22" fillId="0" borderId="9" xfId="0" applyFont="1" applyBorder="1" applyAlignment="1">
      <alignment horizontal="left" vertical="center" wrapText="1"/>
    </xf>
    <xf numFmtId="0" fontId="22" fillId="0" borderId="11" xfId="0" applyFont="1" applyBorder="1" applyAlignment="1">
      <alignment horizontal="left" vertical="center" wrapText="1"/>
    </xf>
    <xf numFmtId="0" fontId="22" fillId="0" borderId="10" xfId="0" applyFont="1" applyBorder="1" applyAlignment="1">
      <alignment horizontal="left" vertical="center" wrapText="1"/>
    </xf>
    <xf numFmtId="0" fontId="5" fillId="0" borderId="0" xfId="0" applyFont="1" applyAlignment="1">
      <alignment horizontal="center" vertical="center"/>
    </xf>
    <xf numFmtId="49" fontId="47" fillId="2" borderId="0" xfId="0" applyNumberFormat="1" applyFont="1" applyFill="1" applyAlignment="1">
      <alignment horizontal="left" vertical="center"/>
    </xf>
    <xf numFmtId="49" fontId="47" fillId="2" borderId="5" xfId="0" applyNumberFormat="1" applyFont="1" applyFill="1" applyBorder="1" applyAlignment="1">
      <alignment horizontal="left" vertical="center"/>
    </xf>
    <xf numFmtId="0" fontId="50" fillId="0" borderId="9" xfId="0" applyFont="1" applyBorder="1" applyAlignment="1">
      <alignment horizontal="center" vertical="center" wrapText="1"/>
    </xf>
    <xf numFmtId="0" fontId="50" fillId="0" borderId="10" xfId="0" applyFont="1" applyBorder="1" applyAlignment="1">
      <alignment horizontal="center" vertical="center" wrapText="1"/>
    </xf>
    <xf numFmtId="0" fontId="5" fillId="2" borderId="7" xfId="0" applyFont="1" applyFill="1" applyBorder="1" applyAlignment="1">
      <alignment horizontal="center" vertical="center" wrapText="1"/>
    </xf>
    <xf numFmtId="49" fontId="5" fillId="0" borderId="9"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49" fontId="47" fillId="2" borderId="0" xfId="0" applyNumberFormat="1" applyFont="1" applyFill="1" applyAlignment="1">
      <alignment horizontal="left" vertical="center" wrapText="1"/>
    </xf>
    <xf numFmtId="49" fontId="47" fillId="2" borderId="5" xfId="0" applyNumberFormat="1"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6" xfId="0" applyFont="1" applyFill="1" applyBorder="1" applyAlignment="1">
      <alignment horizontal="center" vertical="center" wrapText="1"/>
    </xf>
    <xf numFmtId="49" fontId="22" fillId="0" borderId="11" xfId="0" applyNumberFormat="1" applyFont="1" applyBorder="1" applyAlignment="1">
      <alignment horizontal="center" vertical="center" wrapText="1"/>
    </xf>
    <xf numFmtId="49" fontId="22" fillId="0" borderId="10" xfId="0" applyNumberFormat="1" applyFont="1" applyBorder="1" applyAlignment="1">
      <alignment horizontal="center" vertical="center" wrapText="1"/>
    </xf>
    <xf numFmtId="0" fontId="22" fillId="0" borderId="10" xfId="0" applyFont="1" applyBorder="1" applyAlignment="1">
      <alignment horizontal="center" vertical="center" wrapText="1"/>
    </xf>
    <xf numFmtId="49" fontId="22" fillId="0" borderId="1" xfId="0" applyNumberFormat="1" applyFont="1" applyBorder="1" applyAlignment="1">
      <alignment horizontal="center" vertical="center" wrapText="1"/>
    </xf>
    <xf numFmtId="0" fontId="22" fillId="0" borderId="3" xfId="0" applyFont="1" applyBorder="1" applyAlignment="1">
      <alignment horizontal="center" vertical="center" wrapText="1"/>
    </xf>
    <xf numFmtId="0" fontId="22" fillId="0" borderId="7" xfId="0" applyFont="1" applyBorder="1" applyAlignment="1">
      <alignment horizontal="center" vertical="center" wrapText="1"/>
    </xf>
    <xf numFmtId="49" fontId="22" fillId="0" borderId="13" xfId="0" applyNumberFormat="1" applyFont="1" applyBorder="1" applyAlignment="1">
      <alignment horizontal="center" vertical="center" wrapText="1"/>
    </xf>
    <xf numFmtId="49" fontId="22" fillId="0" borderId="14" xfId="0" applyNumberFormat="1" applyFont="1" applyBorder="1" applyAlignment="1">
      <alignment horizontal="center" vertical="center" wrapText="1"/>
    </xf>
    <xf numFmtId="49" fontId="22" fillId="0" borderId="9" xfId="0" applyNumberFormat="1" applyFont="1" applyBorder="1" applyAlignment="1">
      <alignment horizontal="center" vertical="center" wrapText="1"/>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26" fillId="0" borderId="13" xfId="0" applyFont="1" applyBorder="1" applyAlignment="1">
      <alignment horizontal="center" vertical="center"/>
    </xf>
    <xf numFmtId="0" fontId="19" fillId="0" borderId="128" xfId="0" applyFont="1" applyBorder="1" applyAlignment="1">
      <alignment horizontal="center" vertical="center"/>
    </xf>
    <xf numFmtId="0" fontId="19" fillId="0" borderId="129" xfId="0" applyFont="1" applyBorder="1" applyAlignment="1">
      <alignment horizontal="center" vertical="center"/>
    </xf>
    <xf numFmtId="0" fontId="24" fillId="0" borderId="0" xfId="0" applyFont="1" applyAlignment="1">
      <alignment horizontal="center"/>
    </xf>
    <xf numFmtId="0" fontId="24" fillId="0" borderId="12" xfId="0" applyFont="1" applyBorder="1" applyAlignment="1">
      <alignment horizontal="center"/>
    </xf>
    <xf numFmtId="0" fontId="45" fillId="0" borderId="10" xfId="0" applyFont="1" applyBorder="1" applyAlignment="1">
      <alignment horizontal="center" vertical="center"/>
    </xf>
    <xf numFmtId="0" fontId="59" fillId="2" borderId="8" xfId="0" applyFont="1" applyFill="1" applyBorder="1" applyAlignment="1">
      <alignment horizontal="left" vertical="center"/>
    </xf>
    <xf numFmtId="0" fontId="59" fillId="2" borderId="0" xfId="0" applyFont="1" applyFill="1" applyAlignment="1">
      <alignment horizontal="left" vertical="center"/>
    </xf>
    <xf numFmtId="0" fontId="47" fillId="2" borderId="8" xfId="0" applyFont="1" applyFill="1" applyBorder="1" applyAlignment="1">
      <alignment horizontal="left" vertical="center"/>
    </xf>
    <xf numFmtId="0" fontId="47" fillId="2" borderId="3" xfId="0" applyFont="1" applyFill="1" applyBorder="1" applyAlignment="1">
      <alignment horizontal="left" vertical="center"/>
    </xf>
    <xf numFmtId="49" fontId="87" fillId="2" borderId="0" xfId="0" applyNumberFormat="1" applyFont="1" applyFill="1" applyAlignment="1">
      <alignment horizontal="left" vertical="center" wrapText="1"/>
    </xf>
    <xf numFmtId="49" fontId="87" fillId="2" borderId="5" xfId="0" applyNumberFormat="1" applyFont="1" applyFill="1" applyBorder="1" applyAlignment="1">
      <alignment horizontal="left" vertical="center" wrapText="1"/>
    </xf>
    <xf numFmtId="0" fontId="60" fillId="0" borderId="8" xfId="0" applyFont="1" applyBorder="1" applyAlignment="1">
      <alignment horizontal="center" vertical="center"/>
    </xf>
    <xf numFmtId="0" fontId="60" fillId="0" borderId="12" xfId="0" applyFont="1" applyBorder="1" applyAlignment="1">
      <alignment horizontal="center" vertical="center"/>
    </xf>
    <xf numFmtId="0" fontId="60" fillId="0" borderId="0" xfId="0" applyFont="1" applyAlignment="1">
      <alignment horizontal="center" vertical="center"/>
    </xf>
    <xf numFmtId="0" fontId="60" fillId="0" borderId="1" xfId="0" applyFont="1" applyBorder="1" applyAlignment="1">
      <alignment horizontal="center" vertical="center"/>
    </xf>
    <xf numFmtId="0" fontId="50" fillId="0" borderId="9" xfId="0" applyFont="1" applyBorder="1" applyAlignment="1">
      <alignment horizontal="left" vertical="center" wrapText="1"/>
    </xf>
    <xf numFmtId="0" fontId="50" fillId="0" borderId="11" xfId="0" applyFont="1" applyBorder="1" applyAlignment="1">
      <alignment horizontal="left" vertical="center" wrapText="1"/>
    </xf>
    <xf numFmtId="0" fontId="50" fillId="0" borderId="10" xfId="0" applyFont="1" applyBorder="1" applyAlignment="1">
      <alignment horizontal="left" vertical="center" wrapText="1"/>
    </xf>
    <xf numFmtId="0" fontId="50" fillId="0" borderId="2" xfId="0" applyFont="1" applyBorder="1" applyAlignment="1">
      <alignment horizontal="left" vertical="center" wrapText="1"/>
    </xf>
    <xf numFmtId="0" fontId="50" fillId="0" borderId="8" xfId="0" applyFont="1" applyBorder="1" applyAlignment="1">
      <alignment horizontal="left" vertical="center" wrapText="1"/>
    </xf>
    <xf numFmtId="0" fontId="50" fillId="0" borderId="3"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0" fillId="0" borderId="9" xfId="0" applyFont="1" applyBorder="1" applyAlignment="1">
      <alignment horizontal="center" vertical="center"/>
    </xf>
    <xf numFmtId="0" fontId="50" fillId="0" borderId="11" xfId="0" applyFont="1" applyBorder="1" applyAlignment="1">
      <alignment horizontal="center" vertical="center"/>
    </xf>
    <xf numFmtId="0" fontId="50" fillId="0" borderId="10" xfId="0" applyFont="1" applyBorder="1" applyAlignment="1">
      <alignment horizontal="center" vertical="center"/>
    </xf>
    <xf numFmtId="0" fontId="50" fillId="0" borderId="6" xfId="0" applyFont="1" applyBorder="1" applyAlignment="1">
      <alignment horizontal="center" vertical="center"/>
    </xf>
    <xf numFmtId="0" fontId="5" fillId="0" borderId="4" xfId="0" applyFont="1" applyBorder="1" applyAlignment="1">
      <alignment horizontal="center" vertical="center" textRotation="255"/>
    </xf>
    <xf numFmtId="0" fontId="5" fillId="0" borderId="5" xfId="0" applyFont="1" applyBorder="1" applyAlignment="1">
      <alignment horizontal="center" vertical="center" textRotation="255"/>
    </xf>
    <xf numFmtId="0" fontId="5" fillId="0" borderId="6" xfId="0" applyFont="1" applyBorder="1" applyAlignment="1">
      <alignment horizontal="center" vertical="center" textRotation="255"/>
    </xf>
    <xf numFmtId="0" fontId="5" fillId="0" borderId="7" xfId="0" applyFont="1" applyBorder="1" applyAlignment="1">
      <alignment horizontal="center" vertical="center" textRotation="255"/>
    </xf>
    <xf numFmtId="0" fontId="50" fillId="0" borderId="0" xfId="0" applyFont="1" applyAlignment="1">
      <alignment horizontal="center" vertical="center"/>
    </xf>
    <xf numFmtId="0" fontId="50" fillId="0" borderId="5" xfId="0" applyFont="1" applyBorder="1" applyAlignment="1">
      <alignment horizontal="center" vertical="center"/>
    </xf>
    <xf numFmtId="0" fontId="50" fillId="0" borderId="11" xfId="0" applyFont="1" applyBorder="1" applyAlignment="1">
      <alignment horizontal="center" vertical="center" wrapText="1"/>
    </xf>
    <xf numFmtId="0" fontId="47" fillId="0" borderId="4" xfId="0" applyFont="1" applyBorder="1" applyAlignment="1">
      <alignment horizontal="center" vertical="center"/>
    </xf>
    <xf numFmtId="0" fontId="47" fillId="0" borderId="0" xfId="0" applyFont="1" applyAlignment="1">
      <alignment horizontal="center" vertical="center"/>
    </xf>
    <xf numFmtId="0" fontId="47" fillId="0" borderId="5" xfId="0" applyFont="1" applyBorder="1" applyAlignment="1">
      <alignment horizontal="center" vertical="center"/>
    </xf>
    <xf numFmtId="0" fontId="47" fillId="0" borderId="2" xfId="0" applyFont="1" applyBorder="1" applyAlignment="1">
      <alignment horizontal="center" vertical="center"/>
    </xf>
    <xf numFmtId="0" fontId="47" fillId="0" borderId="8" xfId="0" applyFont="1" applyBorder="1" applyAlignment="1">
      <alignment horizontal="center" vertical="center"/>
    </xf>
    <xf numFmtId="0" fontId="47" fillId="0" borderId="3" xfId="0" applyFont="1" applyBorder="1" applyAlignment="1">
      <alignment horizontal="center" vertical="center"/>
    </xf>
    <xf numFmtId="0" fontId="5" fillId="0" borderId="2" xfId="0" applyFont="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9" fillId="2" borderId="8" xfId="0" applyFont="1" applyFill="1" applyBorder="1" applyAlignment="1">
      <alignment horizontal="center" vertical="center"/>
    </xf>
    <xf numFmtId="0" fontId="5" fillId="0" borderId="14" xfId="0" applyFont="1" applyBorder="1" applyAlignment="1">
      <alignment horizontal="center" vertical="center" textRotation="255"/>
    </xf>
    <xf numFmtId="0" fontId="50" fillId="0" borderId="5" xfId="0" applyFont="1" applyBorder="1" applyAlignment="1">
      <alignment horizontal="center" vertical="center" wrapText="1"/>
    </xf>
    <xf numFmtId="0" fontId="50" fillId="0" borderId="7" xfId="0" applyFont="1" applyBorder="1" applyAlignment="1">
      <alignment horizontal="center" vertical="center" wrapText="1"/>
    </xf>
    <xf numFmtId="0" fontId="50" fillId="2" borderId="4" xfId="0" applyFont="1" applyFill="1" applyBorder="1" applyAlignment="1">
      <alignment horizontal="center" vertical="center" wrapText="1"/>
    </xf>
    <xf numFmtId="0" fontId="50" fillId="2" borderId="0" xfId="0" applyFont="1" applyFill="1" applyAlignment="1">
      <alignment horizontal="center" vertical="center" wrapText="1"/>
    </xf>
    <xf numFmtId="0" fontId="50" fillId="2" borderId="5" xfId="0" applyFont="1" applyFill="1" applyBorder="1" applyAlignment="1">
      <alignment horizontal="center" vertical="center" wrapText="1"/>
    </xf>
    <xf numFmtId="0" fontId="47" fillId="2" borderId="4" xfId="0" applyFont="1" applyFill="1" applyBorder="1" applyAlignment="1">
      <alignment horizontal="center" vertical="center" wrapText="1"/>
    </xf>
    <xf numFmtId="0" fontId="47" fillId="2" borderId="0" xfId="0" applyFont="1" applyFill="1" applyAlignment="1">
      <alignment horizontal="center" vertical="center" wrapText="1"/>
    </xf>
    <xf numFmtId="0" fontId="47" fillId="2" borderId="5" xfId="0" applyFont="1" applyFill="1" applyBorder="1" applyAlignment="1">
      <alignment horizontal="center" vertical="center" wrapText="1"/>
    </xf>
    <xf numFmtId="0" fontId="26" fillId="2" borderId="4" xfId="0" applyFont="1" applyFill="1" applyBorder="1" applyAlignment="1">
      <alignment horizontal="center" vertical="center"/>
    </xf>
    <xf numFmtId="0" fontId="26" fillId="2" borderId="6" xfId="0" applyFont="1" applyFill="1" applyBorder="1" applyAlignment="1">
      <alignment horizontal="center" vertical="center"/>
    </xf>
    <xf numFmtId="0" fontId="50" fillId="2" borderId="12" xfId="0" applyFont="1" applyFill="1" applyBorder="1" applyAlignment="1">
      <alignment horizontal="center" vertical="center" wrapText="1"/>
    </xf>
    <xf numFmtId="0" fontId="26" fillId="2" borderId="5" xfId="0" applyFont="1" applyFill="1" applyBorder="1" applyAlignment="1">
      <alignment horizontal="left" vertical="center" wrapText="1"/>
    </xf>
    <xf numFmtId="0" fontId="26" fillId="2" borderId="7" xfId="0" applyFont="1" applyFill="1" applyBorder="1" applyAlignment="1">
      <alignment horizontal="left" vertical="center" wrapText="1"/>
    </xf>
    <xf numFmtId="0" fontId="26" fillId="2" borderId="5"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26" fillId="2" borderId="4" xfId="0" applyFont="1" applyFill="1" applyBorder="1" applyAlignment="1">
      <alignment horizontal="right" vertical="center"/>
    </xf>
    <xf numFmtId="0" fontId="62" fillId="2" borderId="4" xfId="0" applyFont="1" applyFill="1" applyBorder="1" applyAlignment="1">
      <alignment horizontal="center" vertical="center"/>
    </xf>
    <xf numFmtId="0" fontId="62" fillId="2" borderId="6" xfId="0" applyFont="1" applyFill="1" applyBorder="1" applyAlignment="1">
      <alignment horizontal="center" vertical="center"/>
    </xf>
    <xf numFmtId="0" fontId="59" fillId="2" borderId="0" xfId="0" applyFont="1" applyFill="1" applyAlignment="1">
      <alignment horizontal="center" vertical="center"/>
    </xf>
    <xf numFmtId="0" fontId="5" fillId="0" borderId="8" xfId="0" applyFont="1" applyBorder="1" applyAlignment="1">
      <alignment horizontal="center" vertical="center" wrapText="1"/>
    </xf>
    <xf numFmtId="0" fontId="5" fillId="0" borderId="12" xfId="0" applyFont="1" applyBorder="1" applyAlignment="1">
      <alignment horizontal="center" vertical="center" wrapText="1"/>
    </xf>
    <xf numFmtId="0" fontId="5" fillId="2" borderId="0" xfId="0" applyFont="1" applyFill="1" applyAlignment="1">
      <alignment horizontal="center"/>
    </xf>
    <xf numFmtId="0" fontId="50" fillId="2" borderId="12"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47" fillId="0" borderId="2"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4" xfId="0" applyFont="1" applyBorder="1" applyAlignment="1">
      <alignment horizontal="center" vertical="center" wrapText="1"/>
    </xf>
    <xf numFmtId="0" fontId="47" fillId="0" borderId="0" xfId="0" applyFont="1" applyAlignment="1">
      <alignment horizontal="center" vertical="center" wrapText="1"/>
    </xf>
    <xf numFmtId="0" fontId="47" fillId="0" borderId="5"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12" xfId="0" applyFont="1" applyBorder="1" applyAlignment="1">
      <alignment horizontal="center" vertical="center" wrapText="1"/>
    </xf>
    <xf numFmtId="0" fontId="47" fillId="0" borderId="7" xfId="0" applyFont="1" applyBorder="1" applyAlignment="1">
      <alignment horizontal="center" vertical="center" wrapText="1"/>
    </xf>
    <xf numFmtId="0" fontId="50" fillId="2" borderId="4" xfId="0" applyFont="1" applyFill="1" applyBorder="1" applyAlignment="1">
      <alignment horizontal="center" vertical="center"/>
    </xf>
    <xf numFmtId="0" fontId="50" fillId="2" borderId="0" xfId="0" applyFont="1" applyFill="1" applyAlignment="1">
      <alignment horizontal="center" vertical="center"/>
    </xf>
    <xf numFmtId="0" fontId="50" fillId="2" borderId="5" xfId="0" applyFont="1" applyFill="1" applyBorder="1" applyAlignment="1">
      <alignment horizontal="center" vertical="center"/>
    </xf>
    <xf numFmtId="0" fontId="26" fillId="2" borderId="0" xfId="0" applyFont="1" applyFill="1" applyAlignment="1">
      <alignment horizontal="center" vertical="center"/>
    </xf>
    <xf numFmtId="0" fontId="26" fillId="2" borderId="5" xfId="0" applyFont="1" applyFill="1" applyBorder="1" applyAlignment="1">
      <alignment horizontal="center" vertical="center"/>
    </xf>
    <xf numFmtId="0" fontId="26" fillId="2" borderId="12" xfId="0" applyFont="1" applyFill="1" applyBorder="1" applyAlignment="1">
      <alignment horizontal="center" vertical="center"/>
    </xf>
    <xf numFmtId="0" fontId="26" fillId="2" borderId="7" xfId="0" applyFont="1" applyFill="1" applyBorder="1" applyAlignment="1">
      <alignment horizontal="center" vertical="center"/>
    </xf>
    <xf numFmtId="0" fontId="47" fillId="2" borderId="4" xfId="0" applyFont="1" applyFill="1" applyBorder="1" applyAlignment="1">
      <alignment horizontal="center" vertical="center"/>
    </xf>
    <xf numFmtId="0" fontId="47" fillId="2" borderId="0" xfId="0" applyFont="1" applyFill="1" applyAlignment="1">
      <alignment horizontal="center" vertical="center"/>
    </xf>
    <xf numFmtId="0" fontId="47" fillId="2" borderId="5" xfId="0" applyFont="1" applyFill="1" applyBorder="1" applyAlignment="1">
      <alignment horizontal="center" vertical="center"/>
    </xf>
    <xf numFmtId="0" fontId="47" fillId="2" borderId="2" xfId="0" applyFont="1" applyFill="1" applyBorder="1" applyAlignment="1">
      <alignment horizontal="center" vertical="center" wrapText="1"/>
    </xf>
    <xf numFmtId="0" fontId="47" fillId="2" borderId="8" xfId="0" applyFont="1" applyFill="1" applyBorder="1" applyAlignment="1">
      <alignment horizontal="center" vertical="center" wrapText="1"/>
    </xf>
    <xf numFmtId="0" fontId="50" fillId="2" borderId="0" xfId="0" applyFont="1" applyFill="1" applyAlignment="1">
      <alignment horizontal="center" vertical="top" wrapText="1"/>
    </xf>
    <xf numFmtId="0" fontId="59" fillId="2" borderId="4" xfId="0" applyFont="1" applyFill="1" applyBorder="1" applyAlignment="1">
      <alignment horizontal="center" vertical="center" wrapText="1"/>
    </xf>
    <xf numFmtId="0" fontId="59" fillId="2" borderId="0" xfId="0" applyFont="1" applyFill="1" applyAlignment="1">
      <alignment horizontal="center" vertical="center" wrapText="1"/>
    </xf>
    <xf numFmtId="0" fontId="59" fillId="2" borderId="5" xfId="0" applyFont="1" applyFill="1" applyBorder="1" applyAlignment="1">
      <alignment horizontal="center" vertical="center" wrapText="1"/>
    </xf>
    <xf numFmtId="0" fontId="22" fillId="2" borderId="12" xfId="0" applyFont="1" applyFill="1" applyBorder="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wrapText="1"/>
    </xf>
    <xf numFmtId="0" fontId="74" fillId="0" borderId="62" xfId="3" applyFont="1" applyBorder="1" applyAlignment="1">
      <alignment vertical="center" wrapText="1"/>
    </xf>
    <xf numFmtId="0" fontId="74" fillId="0" borderId="63" xfId="3" applyFont="1" applyBorder="1" applyAlignment="1">
      <alignment vertical="center" wrapText="1"/>
    </xf>
    <xf numFmtId="0" fontId="74" fillId="0" borderId="62" xfId="3" applyFont="1" applyBorder="1" applyAlignment="1">
      <alignment vertical="center"/>
    </xf>
    <xf numFmtId="0" fontId="74" fillId="0" borderId="63" xfId="3" applyFont="1" applyBorder="1" applyAlignment="1">
      <alignment vertical="center"/>
    </xf>
    <xf numFmtId="0" fontId="69" fillId="0" borderId="0" xfId="0" applyFont="1" applyAlignment="1">
      <alignment horizontal="center" vertical="center"/>
    </xf>
    <xf numFmtId="0" fontId="69" fillId="0" borderId="12" xfId="0" applyFont="1" applyBorder="1" applyAlignment="1">
      <alignment horizontal="center" vertical="center"/>
    </xf>
    <xf numFmtId="0" fontId="74" fillId="0" borderId="0" xfId="3" quotePrefix="1" applyFont="1" applyAlignment="1">
      <alignment horizontal="center" vertical="center"/>
    </xf>
    <xf numFmtId="0" fontId="80" fillId="0" borderId="0" xfId="3" applyFont="1" applyAlignment="1">
      <alignment horizontal="center" vertical="center"/>
    </xf>
    <xf numFmtId="0" fontId="74" fillId="0" borderId="13" xfId="3" applyFont="1" applyBorder="1" applyAlignment="1">
      <alignment horizontal="center" vertical="center" textRotation="255" wrapText="1"/>
    </xf>
    <xf numFmtId="0" fontId="74" fillId="0" borderId="14" xfId="3" applyFont="1" applyBorder="1" applyAlignment="1">
      <alignment vertical="center"/>
    </xf>
    <xf numFmtId="0" fontId="74" fillId="0" borderId="13" xfId="3" applyFont="1" applyBorder="1" applyAlignment="1">
      <alignment horizontal="center" vertical="center" wrapText="1"/>
    </xf>
    <xf numFmtId="0" fontId="74" fillId="0" borderId="9" xfId="3" applyFont="1" applyBorder="1" applyAlignment="1">
      <alignment horizontal="center" vertical="center"/>
    </xf>
    <xf numFmtId="0" fontId="74" fillId="0" borderId="10" xfId="3" applyFont="1" applyBorder="1" applyAlignment="1">
      <alignment horizontal="center" vertical="center"/>
    </xf>
    <xf numFmtId="0" fontId="60" fillId="0" borderId="9" xfId="0" applyFont="1" applyBorder="1" applyAlignment="1">
      <alignment horizontal="center" vertical="center"/>
    </xf>
    <xf numFmtId="0" fontId="60" fillId="0" borderId="3" xfId="0" applyFont="1" applyBorder="1" applyAlignment="1">
      <alignment horizontal="center" vertical="center"/>
    </xf>
    <xf numFmtId="0" fontId="60" fillId="0" borderId="10" xfId="0" applyFont="1" applyBorder="1" applyAlignment="1">
      <alignment horizontal="center" vertical="center"/>
    </xf>
    <xf numFmtId="0" fontId="74" fillId="0" borderId="2" xfId="3" applyFont="1" applyBorder="1" applyAlignment="1">
      <alignment horizontal="center" vertical="center"/>
    </xf>
    <xf numFmtId="0" fontId="74" fillId="0" borderId="8" xfId="3" applyFont="1" applyBorder="1" applyAlignment="1">
      <alignment horizontal="center" vertical="center"/>
    </xf>
    <xf numFmtId="0" fontId="74" fillId="0" borderId="3" xfId="3" applyFont="1" applyBorder="1" applyAlignment="1">
      <alignment horizontal="center" vertical="center"/>
    </xf>
    <xf numFmtId="0" fontId="74" fillId="0" borderId="6" xfId="3" applyFont="1" applyBorder="1" applyAlignment="1">
      <alignment horizontal="center" vertical="center"/>
    </xf>
    <xf numFmtId="0" fontId="74" fillId="0" borderId="12" xfId="3" applyFont="1" applyBorder="1" applyAlignment="1">
      <alignment horizontal="center" vertical="center"/>
    </xf>
    <xf numFmtId="0" fontId="74" fillId="0" borderId="7" xfId="3" applyFont="1" applyBorder="1" applyAlignment="1">
      <alignment horizontal="center" vertical="center"/>
    </xf>
    <xf numFmtId="0" fontId="74" fillId="0" borderId="65" xfId="3" applyFont="1" applyBorder="1" applyAlignment="1">
      <alignment vertical="center"/>
    </xf>
    <xf numFmtId="0" fontId="74" fillId="0" borderId="66" xfId="3" applyFont="1" applyBorder="1" applyAlignment="1">
      <alignment vertical="center"/>
    </xf>
    <xf numFmtId="0" fontId="74" fillId="0" borderId="67" xfId="3" applyFont="1" applyBorder="1" applyAlignment="1">
      <alignment vertical="center"/>
    </xf>
    <xf numFmtId="0" fontId="74" fillId="0" borderId="69" xfId="3" applyFont="1" applyBorder="1" applyAlignment="1">
      <alignment vertical="center"/>
    </xf>
    <xf numFmtId="0" fontId="74" fillId="0" borderId="70" xfId="3" applyFont="1" applyBorder="1" applyAlignment="1">
      <alignment vertical="center"/>
    </xf>
    <xf numFmtId="0" fontId="74" fillId="0" borderId="71" xfId="3" applyFont="1" applyBorder="1" applyAlignment="1">
      <alignment vertical="center"/>
    </xf>
    <xf numFmtId="0" fontId="74" fillId="0" borderId="68" xfId="3" applyFont="1" applyBorder="1" applyAlignment="1">
      <alignment vertical="top"/>
    </xf>
    <xf numFmtId="0" fontId="74" fillId="0" borderId="72" xfId="3" applyFont="1" applyBorder="1"/>
    <xf numFmtId="0" fontId="74" fillId="0" borderId="65" xfId="3" applyFont="1" applyBorder="1" applyAlignment="1">
      <alignment vertical="top"/>
    </xf>
    <xf numFmtId="0" fontId="74" fillId="0" borderId="15" xfId="3" applyFont="1" applyBorder="1" applyAlignment="1">
      <alignment horizontal="center" vertical="center" wrapText="1"/>
    </xf>
    <xf numFmtId="0" fontId="74" fillId="0" borderId="14" xfId="3" applyFont="1" applyBorder="1" applyAlignment="1">
      <alignment horizontal="center" vertical="center" wrapText="1"/>
    </xf>
    <xf numFmtId="0" fontId="74" fillId="0" borderId="0" xfId="3" applyFont="1" applyAlignment="1">
      <alignment vertical="center" wrapText="1"/>
    </xf>
    <xf numFmtId="0" fontId="74" fillId="0" borderId="4" xfId="3" applyFont="1" applyBorder="1" applyAlignment="1">
      <alignment vertical="center" wrapText="1"/>
    </xf>
    <xf numFmtId="0" fontId="74" fillId="0" borderId="3" xfId="3" applyFont="1" applyBorder="1" applyAlignment="1">
      <alignment horizontal="right" vertical="center"/>
    </xf>
    <xf numFmtId="0" fontId="74" fillId="0" borderId="7" xfId="3" applyFont="1" applyBorder="1" applyAlignment="1">
      <alignment horizontal="right" vertical="center"/>
    </xf>
    <xf numFmtId="0" fontId="73" fillId="0" borderId="6" xfId="3" applyBorder="1" applyAlignment="1">
      <alignment horizontal="center" vertical="center"/>
    </xf>
    <xf numFmtId="0" fontId="74" fillId="0" borderId="3" xfId="3" applyFont="1" applyBorder="1" applyAlignment="1">
      <alignment vertical="center"/>
    </xf>
    <xf numFmtId="0" fontId="74" fillId="0" borderId="7" xfId="3" applyFont="1" applyBorder="1" applyAlignment="1">
      <alignment vertical="center"/>
    </xf>
    <xf numFmtId="0" fontId="74" fillId="0" borderId="2" xfId="3" applyFont="1" applyBorder="1" applyAlignment="1">
      <alignment vertical="center"/>
    </xf>
    <xf numFmtId="0" fontId="74" fillId="0" borderId="6" xfId="3" applyFont="1" applyBorder="1" applyAlignment="1">
      <alignment vertical="center"/>
    </xf>
    <xf numFmtId="0" fontId="74" fillId="0" borderId="12" xfId="3" applyFont="1" applyBorder="1" applyAlignment="1">
      <alignment vertical="center"/>
    </xf>
    <xf numFmtId="0" fontId="74" fillId="0" borderId="0" xfId="3" applyFont="1" applyAlignment="1">
      <alignment vertical="top"/>
    </xf>
    <xf numFmtId="0" fontId="74" fillId="0" borderId="0" xfId="3" applyFont="1"/>
    <xf numFmtId="0" fontId="74" fillId="0" borderId="0" xfId="3" applyFont="1" applyAlignment="1">
      <alignment vertical="top" wrapText="1"/>
    </xf>
    <xf numFmtId="0" fontId="74" fillId="0" borderId="15" xfId="3" applyFont="1" applyBorder="1" applyAlignment="1">
      <alignment horizontal="center" vertical="center" textRotation="255" wrapText="1"/>
    </xf>
    <xf numFmtId="0" fontId="74" fillId="0" borderId="11" xfId="3" applyFont="1" applyBorder="1" applyAlignment="1">
      <alignment horizontal="center" vertical="center"/>
    </xf>
    <xf numFmtId="0" fontId="60" fillId="0" borderId="2" xfId="0" applyFont="1" applyBorder="1" applyAlignment="1">
      <alignment horizontal="center" vertical="center"/>
    </xf>
    <xf numFmtId="0" fontId="60" fillId="0" borderId="6" xfId="0" applyFont="1" applyBorder="1" applyAlignment="1">
      <alignment horizontal="center" vertical="center"/>
    </xf>
    <xf numFmtId="0" fontId="74" fillId="0" borderId="11" xfId="3" applyFont="1" applyBorder="1" applyAlignment="1">
      <alignment vertical="center"/>
    </xf>
    <xf numFmtId="0" fontId="74" fillId="0" borderId="10" xfId="3" applyFont="1" applyBorder="1" applyAlignment="1">
      <alignment vertical="center"/>
    </xf>
    <xf numFmtId="0" fontId="74" fillId="0" borderId="9" xfId="3" applyFont="1" applyBorder="1" applyAlignment="1">
      <alignment vertical="center"/>
    </xf>
    <xf numFmtId="0" fontId="5" fillId="2" borderId="0" xfId="0" applyFont="1" applyFill="1" applyAlignment="1">
      <alignment horizontal="left" vertical="center"/>
    </xf>
    <xf numFmtId="0" fontId="5" fillId="2" borderId="12" xfId="0" applyFont="1" applyFill="1" applyBorder="1" applyAlignment="1">
      <alignment horizontal="center" vertical="center"/>
    </xf>
    <xf numFmtId="0" fontId="5" fillId="0" borderId="0" xfId="0" applyFont="1" applyAlignment="1">
      <alignment horizontal="left" vertical="center" wrapText="1"/>
    </xf>
    <xf numFmtId="0" fontId="5" fillId="0" borderId="12" xfId="0" applyFont="1" applyBorder="1" applyAlignment="1">
      <alignment horizontal="left" vertical="center" wrapText="1"/>
    </xf>
    <xf numFmtId="0" fontId="38" fillId="0" borderId="2"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7"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0" xfId="0" applyFont="1" applyBorder="1" applyAlignment="1">
      <alignment horizontal="center" vertical="center" wrapText="1"/>
    </xf>
    <xf numFmtId="0" fontId="13" fillId="0" borderId="10" xfId="0" applyFont="1" applyBorder="1" applyAlignment="1">
      <alignment horizontal="center" vertical="center" wrapText="1"/>
    </xf>
    <xf numFmtId="0" fontId="5" fillId="0" borderId="13" xfId="0" applyFont="1" applyBorder="1" applyAlignment="1">
      <alignment horizontal="center" vertical="center" textRotation="255" wrapText="1"/>
    </xf>
    <xf numFmtId="0" fontId="5" fillId="0" borderId="15" xfId="0" applyFont="1" applyBorder="1" applyAlignment="1">
      <alignment horizontal="center" vertical="center" textRotation="255" wrapText="1"/>
    </xf>
    <xf numFmtId="0" fontId="5" fillId="0" borderId="14" xfId="0" applyFont="1" applyBorder="1" applyAlignment="1">
      <alignment horizontal="center" vertical="center" textRotation="255" wrapText="1"/>
    </xf>
    <xf numFmtId="0" fontId="50" fillId="0" borderId="15" xfId="0" applyFont="1" applyBorder="1" applyAlignment="1">
      <alignment horizontal="center" vertical="center" wrapText="1"/>
    </xf>
    <xf numFmtId="0" fontId="50" fillId="0" borderId="4" xfId="0" applyFont="1" applyBorder="1" applyAlignment="1">
      <alignment horizontal="left" vertical="center" wrapText="1"/>
    </xf>
    <xf numFmtId="0" fontId="50" fillId="0" borderId="0" xfId="0" applyFont="1" applyAlignment="1">
      <alignment horizontal="left" vertical="center" wrapText="1"/>
    </xf>
    <xf numFmtId="0" fontId="50" fillId="0" borderId="5" xfId="0" applyFont="1" applyBorder="1" applyAlignment="1">
      <alignment horizontal="left" vertical="center" wrapText="1"/>
    </xf>
    <xf numFmtId="0" fontId="50" fillId="0" borderId="75" xfId="0" applyFont="1" applyBorder="1" applyAlignment="1">
      <alignment horizontal="center" vertical="center" wrapText="1"/>
    </xf>
    <xf numFmtId="0" fontId="50" fillId="0" borderId="78" xfId="0" applyFont="1" applyBorder="1" applyAlignment="1">
      <alignment horizontal="center" vertical="center" wrapText="1"/>
    </xf>
    <xf numFmtId="0" fontId="50" fillId="0" borderId="81" xfId="0" applyFont="1" applyBorder="1" applyAlignment="1">
      <alignment horizontal="center" vertical="center" wrapText="1"/>
    </xf>
    <xf numFmtId="0" fontId="50" fillId="0" borderId="85" xfId="0" applyFont="1" applyBorder="1" applyAlignment="1">
      <alignment horizontal="center" vertical="center" wrapText="1"/>
    </xf>
    <xf numFmtId="0" fontId="50" fillId="0" borderId="82" xfId="0" applyFont="1" applyBorder="1" applyAlignment="1">
      <alignment horizontal="left" vertical="center" wrapText="1"/>
    </xf>
    <xf numFmtId="0" fontId="50" fillId="0" borderId="38" xfId="0" applyFont="1" applyBorder="1" applyAlignment="1">
      <alignment horizontal="left" vertical="center" wrapText="1"/>
    </xf>
    <xf numFmtId="0" fontId="50" fillId="0" borderId="77" xfId="0" applyFont="1" applyBorder="1" applyAlignment="1">
      <alignment horizontal="left" vertical="center" wrapText="1"/>
    </xf>
    <xf numFmtId="0" fontId="50" fillId="0" borderId="53" xfId="0" applyFont="1" applyBorder="1" applyAlignment="1">
      <alignment horizontal="left" vertical="center" wrapText="1"/>
    </xf>
    <xf numFmtId="0" fontId="50" fillId="0" borderId="54" xfId="0" applyFont="1" applyBorder="1" applyAlignment="1">
      <alignment horizontal="left" vertical="center" wrapText="1"/>
    </xf>
    <xf numFmtId="0" fontId="50" fillId="0" borderId="86" xfId="0" applyFont="1" applyBorder="1" applyAlignment="1">
      <alignment horizontal="left" vertical="center" wrapText="1"/>
    </xf>
    <xf numFmtId="0" fontId="50" fillId="0" borderId="14" xfId="0" applyFont="1" applyBorder="1" applyAlignment="1">
      <alignment horizontal="center" vertical="center" wrapText="1"/>
    </xf>
    <xf numFmtId="0" fontId="50" fillId="0" borderId="6" xfId="0" applyFont="1" applyBorder="1" applyAlignment="1">
      <alignment horizontal="left" vertical="center" wrapText="1"/>
    </xf>
    <xf numFmtId="0" fontId="50" fillId="0" borderId="12" xfId="0" applyFont="1" applyBorder="1" applyAlignment="1">
      <alignment horizontal="left" vertical="center" wrapText="1"/>
    </xf>
    <xf numFmtId="0" fontId="50" fillId="0" borderId="7" xfId="0" applyFont="1" applyBorder="1" applyAlignment="1">
      <alignment horizontal="left" vertical="center" wrapText="1"/>
    </xf>
    <xf numFmtId="0" fontId="50" fillId="0" borderId="76" xfId="0" applyFont="1" applyBorder="1" applyAlignment="1">
      <alignment horizontal="center" vertical="center" wrapText="1"/>
    </xf>
    <xf numFmtId="0" fontId="50" fillId="0" borderId="79" xfId="0" applyFont="1" applyBorder="1" applyAlignment="1">
      <alignment horizontal="center" vertical="center" wrapText="1"/>
    </xf>
    <xf numFmtId="0" fontId="50" fillId="0" borderId="32" xfId="0" applyFont="1" applyBorder="1" applyAlignment="1">
      <alignment horizontal="center" vertical="center" wrapText="1"/>
    </xf>
    <xf numFmtId="0" fontId="50" fillId="0" borderId="34"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77" xfId="0" applyFont="1" applyBorder="1" applyAlignment="1">
      <alignment horizontal="center" vertical="center" wrapText="1"/>
    </xf>
    <xf numFmtId="0" fontId="50" fillId="0" borderId="29" xfId="0" applyFont="1" applyBorder="1" applyAlignment="1">
      <alignment horizontal="center" vertical="center" wrapText="1"/>
    </xf>
    <xf numFmtId="0" fontId="50" fillId="0" borderId="31"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5" xfId="0" applyFont="1" applyBorder="1" applyAlignment="1">
      <alignment horizontal="center" vertical="center" wrapText="1"/>
    </xf>
    <xf numFmtId="0" fontId="50" fillId="0" borderId="33"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83" xfId="0" applyFont="1" applyBorder="1" applyAlignment="1">
      <alignment horizontal="center" vertical="center" wrapText="1"/>
    </xf>
    <xf numFmtId="0" fontId="50" fillId="0" borderId="87" xfId="0" applyFont="1" applyBorder="1" applyAlignment="1">
      <alignment horizontal="center" vertical="center" wrapText="1"/>
    </xf>
    <xf numFmtId="0" fontId="50" fillId="0" borderId="84" xfId="0" applyFont="1" applyBorder="1" applyAlignment="1">
      <alignment horizontal="center" vertical="center" wrapText="1"/>
    </xf>
    <xf numFmtId="0" fontId="50" fillId="0" borderId="88"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1" xfId="0" applyFont="1" applyBorder="1" applyAlignment="1">
      <alignment horizontal="center" vertical="center" wrapText="1"/>
    </xf>
    <xf numFmtId="0" fontId="50" fillId="0" borderId="89" xfId="0" applyFont="1" applyBorder="1" applyAlignment="1">
      <alignment horizontal="center" vertical="center" wrapText="1"/>
    </xf>
    <xf numFmtId="0" fontId="50" fillId="0" borderId="90" xfId="0" applyFont="1" applyBorder="1" applyAlignment="1">
      <alignment horizontal="center" vertical="center" wrapText="1"/>
    </xf>
    <xf numFmtId="0" fontId="47" fillId="0" borderId="13" xfId="0" applyFont="1" applyBorder="1" applyAlignment="1">
      <alignment horizontal="center" vertical="center" textRotation="255" wrapText="1"/>
    </xf>
    <xf numFmtId="0" fontId="47" fillId="0" borderId="15" xfId="0" applyFont="1" applyBorder="1" applyAlignment="1">
      <alignment horizontal="center" vertical="center" textRotation="255" wrapText="1"/>
    </xf>
    <xf numFmtId="0" fontId="47" fillId="0" borderId="14" xfId="0" applyFont="1" applyBorder="1" applyAlignment="1">
      <alignment horizontal="center" vertical="center" textRotation="255" wrapText="1"/>
    </xf>
    <xf numFmtId="0" fontId="50" fillId="0" borderId="39" xfId="0" applyFont="1" applyBorder="1" applyAlignment="1">
      <alignment horizontal="center" vertical="center" wrapText="1"/>
    </xf>
    <xf numFmtId="0" fontId="50" fillId="0" borderId="92" xfId="0" applyFont="1" applyBorder="1" applyAlignment="1">
      <alignment horizontal="center" vertical="center" wrapText="1"/>
    </xf>
    <xf numFmtId="0" fontId="50" fillId="0" borderId="93" xfId="0" applyFont="1" applyBorder="1" applyAlignment="1">
      <alignment horizontal="center" vertical="center" wrapText="1"/>
    </xf>
    <xf numFmtId="0" fontId="50" fillId="0" borderId="94" xfId="0" applyFont="1" applyBorder="1" applyAlignment="1">
      <alignment horizontal="center" vertical="center" wrapText="1"/>
    </xf>
    <xf numFmtId="0" fontId="50" fillId="0" borderId="95" xfId="0" applyFont="1" applyBorder="1" applyAlignment="1">
      <alignment horizontal="center" vertical="center" wrapText="1"/>
    </xf>
    <xf numFmtId="0" fontId="22" fillId="0" borderId="80" xfId="0" applyFont="1" applyBorder="1" applyAlignment="1">
      <alignment horizontal="center" vertical="center"/>
    </xf>
    <xf numFmtId="0" fontId="22" fillId="0" borderId="48" xfId="0" applyFont="1" applyBorder="1" applyAlignment="1">
      <alignment horizontal="center" vertical="center"/>
    </xf>
    <xf numFmtId="0" fontId="22" fillId="0" borderId="96" xfId="0" applyFont="1" applyBorder="1" applyAlignment="1">
      <alignment horizontal="center" vertical="center"/>
    </xf>
    <xf numFmtId="0" fontId="22" fillId="0" borderId="97" xfId="0" applyFont="1" applyBorder="1" applyAlignment="1">
      <alignment horizontal="center" vertical="center"/>
    </xf>
    <xf numFmtId="0" fontId="22" fillId="0" borderId="98" xfId="0" applyFont="1" applyBorder="1" applyAlignment="1">
      <alignment horizontal="center" vertical="center"/>
    </xf>
    <xf numFmtId="0" fontId="22" fillId="0" borderId="91" xfId="0" applyFont="1" applyBorder="1" applyAlignment="1">
      <alignment horizontal="center" vertical="center"/>
    </xf>
    <xf numFmtId="0" fontId="22" fillId="0" borderId="99" xfId="0" applyFont="1" applyBorder="1" applyAlignment="1">
      <alignment horizontal="center" vertical="center"/>
    </xf>
    <xf numFmtId="0" fontId="22" fillId="0" borderId="100" xfId="0" applyFont="1" applyBorder="1" applyAlignment="1">
      <alignment horizontal="center" vertical="center"/>
    </xf>
    <xf numFmtId="0" fontId="22" fillId="0" borderId="101" xfId="0" applyFont="1" applyBorder="1" applyAlignment="1">
      <alignment horizontal="center" vertical="center"/>
    </xf>
    <xf numFmtId="0" fontId="22" fillId="0" borderId="102" xfId="0" applyFont="1" applyBorder="1" applyAlignment="1">
      <alignment horizontal="center" vertical="center"/>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48"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38" fillId="0" borderId="4" xfId="0" applyFont="1" applyBorder="1" applyAlignment="1">
      <alignment horizontal="center" vertical="center" wrapText="1"/>
    </xf>
    <xf numFmtId="0" fontId="38" fillId="0" borderId="0" xfId="0" applyFont="1" applyAlignment="1">
      <alignment horizontal="center" vertical="center" wrapText="1"/>
    </xf>
    <xf numFmtId="0" fontId="38" fillId="0" borderId="5" xfId="0" applyFont="1" applyBorder="1" applyAlignment="1">
      <alignment horizontal="center" vertical="center" wrapText="1"/>
    </xf>
    <xf numFmtId="0" fontId="48" fillId="0" borderId="7" xfId="0" applyFont="1" applyBorder="1" applyAlignment="1">
      <alignment horizontal="center" vertical="center" wrapText="1"/>
    </xf>
    <xf numFmtId="0" fontId="38" fillId="2" borderId="1" xfId="0" applyFont="1" applyFill="1" applyBorder="1" applyAlignment="1">
      <alignment horizontal="center" vertical="center"/>
    </xf>
    <xf numFmtId="0" fontId="38" fillId="2" borderId="9" xfId="0" applyFont="1" applyFill="1" applyBorder="1" applyAlignment="1">
      <alignment horizontal="center" vertical="center"/>
    </xf>
    <xf numFmtId="0" fontId="22" fillId="0" borderId="10" xfId="0" applyFont="1" applyBorder="1" applyAlignment="1">
      <alignment horizontal="left" vertical="center"/>
    </xf>
    <xf numFmtId="0" fontId="22" fillId="0" borderId="1" xfId="0" applyFont="1" applyBorder="1" applyAlignment="1">
      <alignment horizontal="left" vertical="center"/>
    </xf>
    <xf numFmtId="0" fontId="5" fillId="2" borderId="0" xfId="0" applyFont="1" applyFill="1" applyAlignment="1">
      <alignment horizontal="center" vertical="top"/>
    </xf>
    <xf numFmtId="0" fontId="22" fillId="2" borderId="0" xfId="0" quotePrefix="1" applyFont="1" applyFill="1" applyAlignment="1">
      <alignment horizontal="center" vertical="center"/>
    </xf>
    <xf numFmtId="0" fontId="5" fillId="0" borderId="1" xfId="0" applyFont="1" applyBorder="1" applyAlignment="1">
      <alignment horizontal="center" vertical="center" textRotation="255"/>
    </xf>
    <xf numFmtId="0" fontId="50" fillId="0" borderId="1" xfId="0" applyFont="1" applyBorder="1" applyAlignment="1">
      <alignment horizontal="center" vertical="center" textRotation="255"/>
    </xf>
    <xf numFmtId="0" fontId="50" fillId="0" borderId="8" xfId="0" applyFont="1" applyBorder="1" applyAlignment="1">
      <alignment horizontal="center" vertical="center"/>
    </xf>
    <xf numFmtId="0" fontId="50" fillId="0" borderId="3" xfId="0" applyFont="1" applyBorder="1" applyAlignment="1">
      <alignment horizontal="center" vertical="center"/>
    </xf>
    <xf numFmtId="0" fontId="107" fillId="2" borderId="12" xfId="0" applyFont="1" applyFill="1" applyBorder="1" applyAlignment="1">
      <alignment horizontal="center" vertical="center"/>
    </xf>
    <xf numFmtId="0" fontId="50" fillId="2" borderId="1" xfId="0" applyFont="1" applyFill="1" applyBorder="1" applyAlignment="1">
      <alignment horizontal="center" vertical="center" wrapText="1"/>
    </xf>
    <xf numFmtId="0" fontId="7" fillId="0" borderId="105" xfId="0" applyFont="1" applyBorder="1" applyAlignment="1">
      <alignment horizontal="center" vertical="center"/>
    </xf>
    <xf numFmtId="0" fontId="7" fillId="0" borderId="106" xfId="0" applyFont="1" applyBorder="1" applyAlignment="1">
      <alignment horizontal="center" vertical="center"/>
    </xf>
    <xf numFmtId="0" fontId="7" fillId="0" borderId="107" xfId="0" applyFont="1" applyBorder="1" applyAlignment="1">
      <alignment horizontal="center" vertical="center"/>
    </xf>
    <xf numFmtId="0" fontId="107" fillId="2" borderId="0" xfId="0" applyFont="1" applyFill="1" applyAlignment="1">
      <alignment horizontal="center" vertical="center"/>
    </xf>
    <xf numFmtId="0" fontId="60" fillId="0" borderId="11" xfId="0" applyFont="1" applyBorder="1" applyAlignment="1">
      <alignment horizontal="center" vertical="center"/>
    </xf>
    <xf numFmtId="0" fontId="80" fillId="0" borderId="2" xfId="0" applyFont="1" applyBorder="1" applyAlignment="1" applyProtection="1">
      <alignment horizontal="center" vertical="center" wrapText="1"/>
      <protection hidden="1"/>
    </xf>
    <xf numFmtId="0" fontId="80" fillId="0" borderId="3" xfId="0" applyFont="1" applyBorder="1" applyAlignment="1" applyProtection="1">
      <alignment horizontal="center" vertical="center" wrapText="1"/>
      <protection hidden="1"/>
    </xf>
    <xf numFmtId="0" fontId="80" fillId="0" borderId="6" xfId="0" applyFont="1" applyBorder="1" applyAlignment="1" applyProtection="1">
      <alignment horizontal="center" vertical="center" wrapText="1"/>
      <protection hidden="1"/>
    </xf>
    <xf numFmtId="0" fontId="80" fillId="0" borderId="7" xfId="0" applyFont="1" applyBorder="1" applyAlignment="1" applyProtection="1">
      <alignment horizontal="center" vertical="center" wrapText="1"/>
      <protection hidden="1"/>
    </xf>
    <xf numFmtId="0" fontId="78" fillId="0" borderId="2" xfId="0" applyFont="1" applyBorder="1" applyAlignment="1" applyProtection="1">
      <alignment horizontal="center" vertical="center" wrapText="1" shrinkToFit="1"/>
      <protection hidden="1"/>
    </xf>
    <xf numFmtId="0" fontId="78" fillId="0" borderId="8" xfId="0" applyFont="1" applyBorder="1" applyAlignment="1" applyProtection="1">
      <alignment horizontal="center" vertical="center" wrapText="1" shrinkToFit="1"/>
      <protection hidden="1"/>
    </xf>
    <xf numFmtId="0" fontId="78" fillId="0" borderId="3" xfId="0" applyFont="1" applyBorder="1" applyAlignment="1" applyProtection="1">
      <alignment horizontal="center" vertical="center" wrapText="1" shrinkToFit="1"/>
      <protection hidden="1"/>
    </xf>
    <xf numFmtId="0" fontId="78" fillId="0" borderId="6" xfId="0" applyFont="1" applyBorder="1" applyAlignment="1" applyProtection="1">
      <alignment horizontal="center" vertical="center" wrapText="1" shrinkToFit="1"/>
      <protection hidden="1"/>
    </xf>
    <xf numFmtId="0" fontId="78" fillId="0" borderId="12" xfId="0" applyFont="1" applyBorder="1" applyAlignment="1" applyProtection="1">
      <alignment horizontal="center" vertical="center" wrapText="1" shrinkToFit="1"/>
      <protection hidden="1"/>
    </xf>
    <xf numFmtId="0" fontId="78" fillId="0" borderId="7" xfId="0" applyFont="1" applyBorder="1" applyAlignment="1" applyProtection="1">
      <alignment horizontal="center" vertical="center" wrapText="1" shrinkToFit="1"/>
      <protection hidden="1"/>
    </xf>
    <xf numFmtId="0" fontId="78" fillId="0" borderId="2" xfId="0" applyFont="1" applyBorder="1" applyAlignment="1" applyProtection="1">
      <alignment horizontal="center" vertical="center" shrinkToFit="1"/>
      <protection hidden="1"/>
    </xf>
    <xf numFmtId="0" fontId="78" fillId="0" borderId="8" xfId="0" applyFont="1" applyBorder="1" applyAlignment="1" applyProtection="1">
      <alignment horizontal="center" vertical="center" shrinkToFit="1"/>
      <protection hidden="1"/>
    </xf>
    <xf numFmtId="0" fontId="78" fillId="0" borderId="3" xfId="0" applyFont="1" applyBorder="1" applyAlignment="1" applyProtection="1">
      <alignment horizontal="center" vertical="center" shrinkToFit="1"/>
      <protection hidden="1"/>
    </xf>
    <xf numFmtId="0" fontId="78" fillId="0" borderId="6" xfId="0" applyFont="1" applyBorder="1" applyAlignment="1" applyProtection="1">
      <alignment horizontal="center" vertical="center" shrinkToFit="1"/>
      <protection hidden="1"/>
    </xf>
    <xf numFmtId="0" fontId="78" fillId="0" borderId="12" xfId="0" applyFont="1" applyBorder="1" applyAlignment="1" applyProtection="1">
      <alignment horizontal="center" vertical="center" shrinkToFit="1"/>
      <protection hidden="1"/>
    </xf>
    <xf numFmtId="0" fontId="78" fillId="0" borderId="7" xfId="0" applyFont="1" applyBorder="1" applyAlignment="1" applyProtection="1">
      <alignment horizontal="center" vertical="center" shrinkToFit="1"/>
      <protection hidden="1"/>
    </xf>
    <xf numFmtId="0" fontId="78" fillId="0" borderId="4" xfId="0" applyFont="1" applyBorder="1" applyAlignment="1" applyProtection="1">
      <alignment horizontal="justify" vertical="center" wrapText="1"/>
      <protection hidden="1"/>
    </xf>
    <xf numFmtId="0" fontId="78" fillId="0" borderId="0" xfId="0" applyFont="1" applyAlignment="1" applyProtection="1">
      <alignment horizontal="justify" vertical="center" wrapText="1"/>
      <protection hidden="1"/>
    </xf>
    <xf numFmtId="178" fontId="78" fillId="0" borderId="2" xfId="0" applyNumberFormat="1" applyFont="1" applyBorder="1" applyAlignment="1" applyProtection="1">
      <alignment horizontal="right" vertical="center" wrapText="1"/>
      <protection hidden="1"/>
    </xf>
    <xf numFmtId="178" fontId="78" fillId="0" borderId="8" xfId="0" applyNumberFormat="1" applyFont="1" applyBorder="1" applyAlignment="1" applyProtection="1">
      <alignment horizontal="right" vertical="center" wrapText="1"/>
      <protection hidden="1"/>
    </xf>
    <xf numFmtId="178" fontId="80" fillId="0" borderId="2" xfId="0" applyNumberFormat="1" applyFont="1" applyBorder="1" applyAlignment="1" applyProtection="1">
      <alignment horizontal="right" vertical="center" wrapText="1"/>
      <protection hidden="1"/>
    </xf>
    <xf numFmtId="178" fontId="80" fillId="0" borderId="8" xfId="0" applyNumberFormat="1" applyFont="1" applyBorder="1" applyAlignment="1" applyProtection="1">
      <alignment horizontal="right" vertical="center" wrapText="1"/>
      <protection hidden="1"/>
    </xf>
    <xf numFmtId="178" fontId="78" fillId="0" borderId="2" xfId="0" applyNumberFormat="1" applyFont="1" applyBorder="1" applyAlignment="1" applyProtection="1">
      <alignment vertical="center" wrapText="1"/>
      <protection hidden="1"/>
    </xf>
    <xf numFmtId="178" fontId="78" fillId="0" borderId="8" xfId="0" applyNumberFormat="1" applyFont="1" applyBorder="1" applyAlignment="1" applyProtection="1">
      <alignment vertical="center" wrapText="1"/>
      <protection hidden="1"/>
    </xf>
    <xf numFmtId="0" fontId="80" fillId="0" borderId="4" xfId="0" applyFont="1" applyBorder="1" applyAlignment="1" applyProtection="1">
      <alignment horizontal="center" vertical="center" wrapText="1"/>
      <protection hidden="1"/>
    </xf>
    <xf numFmtId="0" fontId="80" fillId="0" borderId="5" xfId="0" applyFont="1" applyBorder="1" applyAlignment="1" applyProtection="1">
      <alignment horizontal="center" vertical="center" wrapText="1"/>
      <protection hidden="1"/>
    </xf>
    <xf numFmtId="178" fontId="78" fillId="0" borderId="4" xfId="0" applyNumberFormat="1" applyFont="1" applyBorder="1" applyAlignment="1" applyProtection="1">
      <alignment vertical="center" wrapText="1"/>
      <protection hidden="1"/>
    </xf>
    <xf numFmtId="178" fontId="78" fillId="0" borderId="0" xfId="0" applyNumberFormat="1" applyFont="1" applyAlignment="1" applyProtection="1">
      <alignment vertical="center" wrapText="1"/>
      <protection hidden="1"/>
    </xf>
    <xf numFmtId="0" fontId="80" fillId="0" borderId="15" xfId="0" applyFont="1" applyBorder="1" applyAlignment="1" applyProtection="1">
      <alignment horizontal="left" vertical="top" wrapText="1"/>
      <protection hidden="1"/>
    </xf>
    <xf numFmtId="0" fontId="80" fillId="0" borderId="14" xfId="0" applyFont="1" applyBorder="1" applyAlignment="1" applyProtection="1">
      <alignment horizontal="left" vertical="top" wrapText="1"/>
      <protection hidden="1"/>
    </xf>
    <xf numFmtId="183" fontId="74" fillId="0" borderId="6" xfId="0" applyNumberFormat="1" applyFont="1" applyBorder="1" applyAlignment="1" applyProtection="1">
      <alignment horizontal="right" vertical="center" wrapText="1"/>
      <protection hidden="1"/>
    </xf>
    <xf numFmtId="183" fontId="74" fillId="0" borderId="12" xfId="0" applyNumberFormat="1" applyFont="1" applyBorder="1" applyAlignment="1" applyProtection="1">
      <alignment horizontal="right" vertical="center" wrapText="1"/>
      <protection hidden="1"/>
    </xf>
    <xf numFmtId="183" fontId="74" fillId="0" borderId="7" xfId="0" applyNumberFormat="1" applyFont="1" applyBorder="1" applyAlignment="1" applyProtection="1">
      <alignment horizontal="right" vertical="center" wrapText="1"/>
      <protection hidden="1"/>
    </xf>
    <xf numFmtId="0" fontId="7" fillId="0" borderId="4" xfId="0" applyFont="1" applyBorder="1" applyAlignment="1" applyProtection="1">
      <alignment vertical="top" wrapText="1"/>
      <protection hidden="1"/>
    </xf>
    <xf numFmtId="0" fontId="7" fillId="0" borderId="0" xfId="0" applyFont="1" applyAlignment="1" applyProtection="1">
      <alignment vertical="top" wrapText="1"/>
      <protection hidden="1"/>
    </xf>
    <xf numFmtId="181" fontId="74" fillId="0" borderId="6" xfId="0" applyNumberFormat="1" applyFont="1" applyBorder="1" applyAlignment="1" applyProtection="1">
      <alignment horizontal="right" vertical="center" wrapText="1"/>
      <protection hidden="1"/>
    </xf>
    <xf numFmtId="181" fontId="74" fillId="0" borderId="12" xfId="0" applyNumberFormat="1" applyFont="1" applyBorder="1" applyAlignment="1" applyProtection="1">
      <alignment horizontal="right" vertical="center" wrapText="1"/>
      <protection hidden="1"/>
    </xf>
    <xf numFmtId="181" fontId="74" fillId="0" borderId="7" xfId="0" applyNumberFormat="1" applyFont="1" applyBorder="1" applyAlignment="1" applyProtection="1">
      <alignment horizontal="right" vertical="center" wrapText="1"/>
      <protection hidden="1"/>
    </xf>
    <xf numFmtId="0" fontId="80" fillId="0" borderId="13" xfId="0" applyFont="1" applyBorder="1" applyAlignment="1" applyProtection="1">
      <alignment horizontal="center" vertical="center" textRotation="255" wrapText="1"/>
      <protection hidden="1"/>
    </xf>
    <xf numFmtId="0" fontId="80" fillId="0" borderId="15" xfId="0" applyFont="1" applyBorder="1" applyAlignment="1" applyProtection="1">
      <alignment horizontal="center" vertical="center" textRotation="255" wrapText="1"/>
      <protection hidden="1"/>
    </xf>
    <xf numFmtId="0" fontId="80" fillId="0" borderId="14" xfId="0" applyFont="1" applyBorder="1" applyAlignment="1" applyProtection="1">
      <alignment horizontal="center" vertical="center" textRotation="255" wrapText="1"/>
      <protection hidden="1"/>
    </xf>
    <xf numFmtId="178" fontId="78" fillId="0" borderId="4" xfId="0" applyNumberFormat="1" applyFont="1" applyBorder="1" applyAlignment="1" applyProtection="1">
      <alignment horizontal="right" vertical="center" wrapText="1"/>
      <protection hidden="1"/>
    </xf>
    <xf numFmtId="178" fontId="78" fillId="0" borderId="0" xfId="0" applyNumberFormat="1" applyFont="1" applyAlignment="1" applyProtection="1">
      <alignment horizontal="right" vertical="center" wrapText="1"/>
      <protection hidden="1"/>
    </xf>
    <xf numFmtId="182" fontId="78" fillId="0" borderId="3" xfId="0" applyNumberFormat="1" applyFont="1" applyBorder="1" applyAlignment="1" applyProtection="1">
      <alignment horizontal="right" vertical="center" wrapText="1"/>
      <protection hidden="1"/>
    </xf>
    <xf numFmtId="182" fontId="78" fillId="0" borderId="5" xfId="0" applyNumberFormat="1" applyFont="1" applyBorder="1" applyAlignment="1" applyProtection="1">
      <alignment horizontal="right" vertical="center" wrapText="1"/>
      <protection hidden="1"/>
    </xf>
    <xf numFmtId="178" fontId="78" fillId="0" borderId="6" xfId="0" applyNumberFormat="1" applyFont="1" applyBorder="1" applyAlignment="1" applyProtection="1">
      <alignment horizontal="right" vertical="center" wrapText="1"/>
      <protection hidden="1"/>
    </xf>
    <xf numFmtId="178" fontId="78" fillId="0" borderId="12" xfId="0" applyNumberFormat="1" applyFont="1" applyBorder="1" applyAlignment="1" applyProtection="1">
      <alignment horizontal="right" vertical="center" wrapText="1"/>
      <protection hidden="1"/>
    </xf>
    <xf numFmtId="180" fontId="78" fillId="0" borderId="5" xfId="0" applyNumberFormat="1" applyFont="1" applyBorder="1" applyAlignment="1" applyProtection="1">
      <alignment horizontal="right" vertical="center" wrapText="1"/>
      <protection hidden="1"/>
    </xf>
    <xf numFmtId="180" fontId="78" fillId="0" borderId="7" xfId="0" applyNumberFormat="1" applyFont="1" applyBorder="1" applyAlignment="1" applyProtection="1">
      <alignment horizontal="right" vertical="center" wrapText="1"/>
      <protection hidden="1"/>
    </xf>
    <xf numFmtId="182" fontId="78" fillId="0" borderId="7" xfId="0" applyNumberFormat="1" applyFont="1" applyBorder="1" applyAlignment="1" applyProtection="1">
      <alignment horizontal="right" vertical="center" wrapText="1"/>
      <protection hidden="1"/>
    </xf>
    <xf numFmtId="0" fontId="80" fillId="0" borderId="8" xfId="0" applyFont="1" applyBorder="1" applyAlignment="1" applyProtection="1">
      <alignment horizontal="center" vertical="center" wrapText="1"/>
      <protection hidden="1"/>
    </xf>
    <xf numFmtId="0" fontId="80" fillId="0" borderId="15" xfId="0" applyFont="1" applyBorder="1" applyAlignment="1" applyProtection="1">
      <alignment horizontal="justify" vertical="top" wrapText="1"/>
      <protection hidden="1"/>
    </xf>
    <xf numFmtId="0" fontId="80" fillId="0" borderId="14" xfId="0" applyFont="1" applyBorder="1" applyAlignment="1" applyProtection="1">
      <alignment horizontal="justify" vertical="top" wrapText="1"/>
      <protection hidden="1"/>
    </xf>
    <xf numFmtId="0" fontId="78" fillId="0" borderId="6" xfId="0" applyFont="1" applyBorder="1" applyAlignment="1" applyProtection="1">
      <alignment horizontal="right" vertical="center" wrapText="1"/>
      <protection hidden="1"/>
    </xf>
    <xf numFmtId="0" fontId="78" fillId="0" borderId="12" xfId="0" applyFont="1" applyBorder="1" applyAlignment="1" applyProtection="1">
      <alignment horizontal="right" vertical="center" wrapText="1"/>
      <protection hidden="1"/>
    </xf>
    <xf numFmtId="181" fontId="80" fillId="0" borderId="0" xfId="0" applyNumberFormat="1" applyFont="1" applyAlignment="1" applyProtection="1">
      <alignment horizontal="left" vertical="top" wrapText="1" shrinkToFit="1"/>
      <protection hidden="1"/>
    </xf>
    <xf numFmtId="181" fontId="80" fillId="0" borderId="5" xfId="0" applyNumberFormat="1" applyFont="1" applyBorder="1" applyAlignment="1" applyProtection="1">
      <alignment horizontal="left" vertical="top" wrapText="1" shrinkToFit="1"/>
      <protection hidden="1"/>
    </xf>
    <xf numFmtId="184" fontId="78" fillId="0" borderId="2" xfId="0" applyNumberFormat="1" applyFont="1" applyBorder="1" applyAlignment="1" applyProtection="1">
      <alignment horizontal="right" vertical="center" wrapText="1"/>
      <protection hidden="1"/>
    </xf>
    <xf numFmtId="184" fontId="78" fillId="0" borderId="8" xfId="0" applyNumberFormat="1" applyFont="1" applyBorder="1" applyAlignment="1" applyProtection="1">
      <alignment horizontal="right" vertical="center" wrapText="1"/>
      <protection hidden="1"/>
    </xf>
    <xf numFmtId="184" fontId="78" fillId="0" borderId="4" xfId="0" applyNumberFormat="1" applyFont="1" applyBorder="1" applyAlignment="1" applyProtection="1">
      <alignment horizontal="right" vertical="center" wrapText="1"/>
      <protection hidden="1"/>
    </xf>
    <xf numFmtId="184" fontId="78" fillId="0" borderId="0" xfId="0" applyNumberFormat="1" applyFont="1" applyAlignment="1" applyProtection="1">
      <alignment horizontal="right" vertical="center" wrapText="1"/>
      <protection hidden="1"/>
    </xf>
    <xf numFmtId="184" fontId="78" fillId="0" borderId="6" xfId="0" applyNumberFormat="1" applyFont="1" applyBorder="1" applyAlignment="1" applyProtection="1">
      <alignment horizontal="right" vertical="center" wrapText="1"/>
      <protection hidden="1"/>
    </xf>
    <xf numFmtId="184" fontId="78" fillId="0" borderId="12" xfId="0" applyNumberFormat="1" applyFont="1" applyBorder="1" applyAlignment="1" applyProtection="1">
      <alignment horizontal="right" vertical="center" wrapText="1"/>
      <protection hidden="1"/>
    </xf>
    <xf numFmtId="181" fontId="78" fillId="0" borderId="4" xfId="0" applyNumberFormat="1" applyFont="1" applyBorder="1" applyAlignment="1" applyProtection="1">
      <alignment horizontal="left" vertical="center" shrinkToFit="1"/>
      <protection hidden="1"/>
    </xf>
    <xf numFmtId="181" fontId="78" fillId="0" borderId="0" xfId="0" applyNumberFormat="1" applyFont="1" applyAlignment="1" applyProtection="1">
      <alignment horizontal="left" vertical="center" shrinkToFit="1"/>
      <protection hidden="1"/>
    </xf>
    <xf numFmtId="181" fontId="78" fillId="0" borderId="5" xfId="0" applyNumberFormat="1" applyFont="1" applyBorder="1" applyAlignment="1" applyProtection="1">
      <alignment horizontal="left" vertical="center" shrinkToFit="1"/>
      <protection hidden="1"/>
    </xf>
    <xf numFmtId="181" fontId="80" fillId="0" borderId="0" xfId="0" applyNumberFormat="1" applyFont="1" applyAlignment="1" applyProtection="1">
      <alignment horizontal="left" vertical="top" wrapText="1"/>
      <protection hidden="1"/>
    </xf>
    <xf numFmtId="181" fontId="80" fillId="0" borderId="5" xfId="0" applyNumberFormat="1" applyFont="1" applyBorder="1" applyAlignment="1" applyProtection="1">
      <alignment horizontal="left" vertical="top" wrapText="1"/>
      <protection hidden="1"/>
    </xf>
    <xf numFmtId="181" fontId="80" fillId="0" borderId="12" xfId="0" applyNumberFormat="1" applyFont="1" applyBorder="1" applyAlignment="1" applyProtection="1">
      <alignment horizontal="left" vertical="top" wrapText="1"/>
      <protection hidden="1"/>
    </xf>
    <xf numFmtId="181" fontId="80" fillId="0" borderId="7" xfId="0" applyNumberFormat="1" applyFont="1" applyBorder="1" applyAlignment="1" applyProtection="1">
      <alignment horizontal="left" vertical="top" wrapText="1"/>
      <protection hidden="1"/>
    </xf>
    <xf numFmtId="185" fontId="80" fillId="0" borderId="2" xfId="0" applyNumberFormat="1" applyFont="1" applyBorder="1" applyAlignment="1" applyProtection="1">
      <alignment horizontal="left" vertical="center" wrapText="1"/>
      <protection hidden="1"/>
    </xf>
    <xf numFmtId="185" fontId="80" fillId="0" borderId="8" xfId="0" applyNumberFormat="1" applyFont="1" applyBorder="1" applyAlignment="1" applyProtection="1">
      <alignment horizontal="left" vertical="center" wrapText="1"/>
      <protection hidden="1"/>
    </xf>
    <xf numFmtId="185" fontId="80" fillId="0" borderId="3" xfId="0" applyNumberFormat="1" applyFont="1" applyBorder="1" applyAlignment="1" applyProtection="1">
      <alignment horizontal="left" vertical="center" wrapText="1"/>
      <protection hidden="1"/>
    </xf>
    <xf numFmtId="32" fontId="80" fillId="0" borderId="6" xfId="0" applyNumberFormat="1" applyFont="1" applyBorder="1" applyAlignment="1" applyProtection="1">
      <alignment horizontal="right" vertical="center" wrapText="1"/>
      <protection hidden="1"/>
    </xf>
    <xf numFmtId="32" fontId="80" fillId="0" borderId="12" xfId="0" applyNumberFormat="1" applyFont="1" applyBorder="1" applyAlignment="1" applyProtection="1">
      <alignment horizontal="right" vertical="center" wrapText="1"/>
      <protection hidden="1"/>
    </xf>
    <xf numFmtId="32" fontId="80" fillId="0" borderId="7" xfId="0" applyNumberFormat="1" applyFont="1" applyBorder="1" applyAlignment="1" applyProtection="1">
      <alignment horizontal="right" vertical="center" wrapText="1"/>
      <protection hidden="1"/>
    </xf>
    <xf numFmtId="0" fontId="78" fillId="0" borderId="9" xfId="0" applyFont="1" applyBorder="1" applyAlignment="1" applyProtection="1">
      <alignment horizontal="center" vertical="center" wrapText="1"/>
      <protection hidden="1"/>
    </xf>
    <xf numFmtId="0" fontId="78" fillId="0" borderId="10" xfId="0" applyFont="1" applyBorder="1" applyAlignment="1" applyProtection="1">
      <alignment horizontal="center" vertical="center" wrapText="1"/>
      <protection hidden="1"/>
    </xf>
    <xf numFmtId="0" fontId="80" fillId="0" borderId="9" xfId="0" applyFont="1" applyBorder="1" applyAlignment="1" applyProtection="1">
      <alignment horizontal="center" vertical="center" wrapText="1"/>
      <protection hidden="1"/>
    </xf>
    <xf numFmtId="0" fontId="80" fillId="0" borderId="11" xfId="0" applyFont="1" applyBorder="1" applyAlignment="1" applyProtection="1">
      <alignment horizontal="center" vertical="center" wrapText="1"/>
      <protection hidden="1"/>
    </xf>
    <xf numFmtId="0" fontId="80" fillId="0" borderId="10" xfId="0" applyFont="1" applyBorder="1" applyAlignment="1" applyProtection="1">
      <alignment horizontal="center" vertical="center" wrapText="1"/>
      <protection hidden="1"/>
    </xf>
    <xf numFmtId="0" fontId="78" fillId="0" borderId="2" xfId="0" applyFont="1" applyBorder="1" applyAlignment="1" applyProtection="1">
      <alignment horizontal="center" vertical="center" wrapText="1"/>
      <protection hidden="1"/>
    </xf>
    <xf numFmtId="0" fontId="78" fillId="0" borderId="8" xfId="0" applyFont="1" applyBorder="1" applyAlignment="1" applyProtection="1">
      <alignment horizontal="center" vertical="center" wrapText="1"/>
      <protection hidden="1"/>
    </xf>
    <xf numFmtId="0" fontId="78" fillId="0" borderId="3" xfId="0" applyFont="1" applyBorder="1" applyAlignment="1" applyProtection="1">
      <alignment horizontal="center" vertical="center" wrapText="1"/>
      <protection hidden="1"/>
    </xf>
    <xf numFmtId="0" fontId="78" fillId="0" borderId="6" xfId="0" applyFont="1" applyBorder="1" applyAlignment="1" applyProtection="1">
      <alignment horizontal="center" vertical="center" wrapText="1"/>
      <protection hidden="1"/>
    </xf>
    <xf numFmtId="0" fontId="78" fillId="0" borderId="12" xfId="0" applyFont="1" applyBorder="1" applyAlignment="1" applyProtection="1">
      <alignment horizontal="center" vertical="center" wrapText="1"/>
      <protection hidden="1"/>
    </xf>
    <xf numFmtId="0" fontId="78" fillId="0" borderId="2" xfId="0" applyFont="1" applyBorder="1" applyAlignment="1" applyProtection="1">
      <alignment horizontal="left" vertical="center" wrapText="1"/>
      <protection hidden="1"/>
    </xf>
    <xf numFmtId="0" fontId="78" fillId="0" borderId="8" xfId="0" applyFont="1" applyBorder="1" applyAlignment="1" applyProtection="1">
      <alignment horizontal="left" vertical="center" wrapText="1"/>
      <protection hidden="1"/>
    </xf>
    <xf numFmtId="0" fontId="78" fillId="0" borderId="3" xfId="0" applyFont="1" applyBorder="1" applyAlignment="1" applyProtection="1">
      <alignment horizontal="left" vertical="center" wrapText="1"/>
      <protection hidden="1"/>
    </xf>
    <xf numFmtId="0" fontId="78" fillId="0" borderId="4" xfId="0" applyFont="1" applyBorder="1" applyAlignment="1" applyProtection="1">
      <alignment horizontal="left" vertical="center" wrapText="1"/>
      <protection hidden="1"/>
    </xf>
    <xf numFmtId="0" fontId="78" fillId="0" borderId="0" xfId="0" applyFont="1" applyAlignment="1" applyProtection="1">
      <alignment horizontal="left" vertical="center" wrapText="1"/>
      <protection hidden="1"/>
    </xf>
    <xf numFmtId="0" fontId="78" fillId="0" borderId="5" xfId="0" applyFont="1" applyBorder="1" applyAlignment="1" applyProtection="1">
      <alignment horizontal="left" vertical="center" wrapText="1"/>
      <protection hidden="1"/>
    </xf>
    <xf numFmtId="0" fontId="78" fillId="0" borderId="6" xfId="0" applyFont="1" applyBorder="1" applyAlignment="1" applyProtection="1">
      <alignment horizontal="left" vertical="center" wrapText="1"/>
      <protection hidden="1"/>
    </xf>
    <xf numFmtId="0" fontId="78" fillId="0" borderId="12" xfId="0" applyFont="1" applyBorder="1" applyAlignment="1" applyProtection="1">
      <alignment horizontal="left" vertical="center" wrapText="1"/>
      <protection hidden="1"/>
    </xf>
    <xf numFmtId="0" fontId="78" fillId="0" borderId="7" xfId="0" applyFont="1" applyBorder="1" applyAlignment="1" applyProtection="1">
      <alignment horizontal="left" vertical="center" wrapText="1"/>
      <protection hidden="1"/>
    </xf>
    <xf numFmtId="0" fontId="115" fillId="0" borderId="0" xfId="0" applyFont="1" applyAlignment="1">
      <alignment horizontal="left" vertical="center" wrapText="1"/>
    </xf>
    <xf numFmtId="0" fontId="115" fillId="0" borderId="0" xfId="0" applyFont="1">
      <alignment vertical="center"/>
    </xf>
    <xf numFmtId="0" fontId="20" fillId="0" borderId="0" xfId="0" applyFont="1" applyBorder="1" applyAlignment="1">
      <alignment horizontal="left" vertical="center" wrapText="1"/>
    </xf>
    <xf numFmtId="0" fontId="18" fillId="0" borderId="9" xfId="0" applyFont="1" applyBorder="1" applyAlignment="1">
      <alignment horizontal="center" vertical="center" wrapText="1"/>
    </xf>
    <xf numFmtId="0" fontId="18" fillId="0" borderId="10" xfId="0" applyFont="1" applyBorder="1" applyAlignment="1">
      <alignment horizontal="center" vertical="center" wrapText="1"/>
    </xf>
    <xf numFmtId="0" fontId="112" fillId="0" borderId="0" xfId="0" applyFont="1" applyBorder="1" applyAlignment="1">
      <alignment horizontal="left" vertical="center" wrapText="1"/>
    </xf>
  </cellXfs>
  <cellStyles count="4">
    <cellStyle name="ハイパーリンク" xfId="2" builtinId="8"/>
    <cellStyle name="標準" xfId="0" builtinId="0"/>
    <cellStyle name="標準 2" xfId="3" xr:uid="{C27BC24F-24D6-43F2-BE3D-C935AD3E3C92}"/>
    <cellStyle name="標準 4 2" xfId="1" xr:uid="{6A35D94B-E486-4AD9-A9D7-B9D379E39592}"/>
  </cellStyles>
  <dxfs count="28">
    <dxf>
      <border>
        <right style="thin">
          <color rgb="FFFF0000"/>
        </right>
        <bottom style="thin">
          <color rgb="FFFF0000"/>
        </bottom>
        <vertical/>
        <horizontal/>
      </border>
    </dxf>
    <dxf>
      <border>
        <right style="thin">
          <color rgb="FFFF0000"/>
        </right>
        <bottom style="thin">
          <color rgb="FFFF0000"/>
        </bottom>
        <vertical/>
        <horizontal/>
      </border>
    </dxf>
    <dxf>
      <border>
        <bottom style="thin">
          <color rgb="FFFF0000"/>
        </bottom>
        <vertical/>
        <horizontal/>
      </border>
    </dxf>
    <dxf>
      <border>
        <bottom style="thin">
          <color rgb="FFFF0000"/>
        </bottom>
        <vertical/>
        <horizontal/>
      </border>
    </dxf>
    <dxf>
      <border>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vertical/>
        <horizontal/>
      </border>
    </dxf>
    <dxf>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vertical/>
        <horizontal/>
      </border>
    </dxf>
    <dxf>
      <border>
        <left style="thin">
          <color auto="1"/>
        </left>
        <right style="thin">
          <color auto="1"/>
        </right>
        <top style="thin">
          <color auto="1"/>
        </top>
        <vertical/>
        <horizontal/>
      </border>
    </dxf>
    <dxf>
      <border>
        <left style="thin">
          <color auto="1"/>
        </left>
        <right style="thin">
          <color auto="1"/>
        </right>
        <bottom style="thin">
          <color auto="1"/>
        </bottom>
        <vertical/>
        <horizontal/>
      </border>
    </dxf>
    <dxf>
      <border>
        <left style="thin">
          <color auto="1"/>
        </left>
        <right style="thin">
          <color auto="1"/>
        </right>
        <top style="thin">
          <color auto="1"/>
        </top>
        <bottom style="thin">
          <color auto="1"/>
        </bottom>
        <vertical/>
        <horizontal/>
      </border>
    </dxf>
    <dxf>
      <border>
        <left style="thin">
          <color rgb="FFFF0000"/>
        </left>
        <right style="thin">
          <color rgb="FFFF0000"/>
        </right>
        <top style="thin">
          <color rgb="FFFF0000"/>
        </top>
        <bottom style="thin">
          <color rgb="FFFF0000"/>
        </bottom>
        <vertical/>
        <horizontal/>
      </border>
    </dxf>
    <dxf>
      <border>
        <left style="thin">
          <color auto="1"/>
        </left>
        <right style="thin">
          <color auto="1"/>
        </right>
        <top style="thin">
          <color auto="1"/>
        </top>
        <vertical/>
        <horizontal/>
      </border>
    </dxf>
    <dxf>
      <border>
        <left style="thin">
          <color auto="1"/>
        </left>
        <right style="thin">
          <color auto="1"/>
        </right>
        <top style="thin">
          <color auto="1"/>
        </top>
        <vertical/>
        <horizontal/>
      </border>
    </dxf>
    <dxf>
      <border>
        <left style="thin">
          <color auto="1"/>
        </left>
        <right style="thin">
          <color auto="1"/>
        </right>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border>
        <left/>
        <right/>
      </border>
    </dxf>
    <dxf>
      <border>
        <left style="thin">
          <color auto="1"/>
        </left>
        <right style="thin">
          <color auto="1"/>
        </right>
        <top style="thin">
          <color auto="1"/>
        </top>
        <bottom style="thin">
          <color auto="1"/>
        </bottom>
        <vertical/>
        <horizontal/>
      </border>
    </dxf>
    <dxf>
      <border>
        <left style="thin">
          <color auto="1"/>
        </left>
        <bottom style="thin">
          <color auto="1"/>
        </bottom>
        <vertical/>
        <horizontal/>
      </border>
    </dxf>
    <dxf>
      <border>
        <left style="thin">
          <color auto="1"/>
        </left>
        <right style="thin">
          <color auto="1"/>
        </right>
        <top style="thin">
          <color auto="1"/>
        </top>
        <vertical/>
        <horizontal/>
      </border>
    </dxf>
    <dxf>
      <border>
        <left style="thin">
          <color auto="1"/>
        </left>
        <right style="thin">
          <color auto="1"/>
        </right>
        <bottom style="thin">
          <color auto="1"/>
        </bottom>
        <vertical/>
        <horizontal/>
      </border>
    </dxf>
    <dxf>
      <border>
        <left style="thin">
          <color theme="1"/>
        </left>
        <right style="thin">
          <color theme="1"/>
        </right>
        <top style="thin">
          <color theme="1"/>
        </top>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920000"/>
      <color rgb="FFFEA23C"/>
      <color rgb="FFAFAFAF"/>
      <color rgb="FFABABAB"/>
      <color rgb="FF909090"/>
      <color rgb="FF787878"/>
      <color rgb="FF696969"/>
      <color rgb="FF565656"/>
      <color rgb="FFC40000"/>
      <color rgb="FFF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51955</xdr:colOff>
      <xdr:row>0</xdr:row>
      <xdr:rowOff>86592</xdr:rowOff>
    </xdr:from>
    <xdr:to>
      <xdr:col>26</xdr:col>
      <xdr:colOff>242455</xdr:colOff>
      <xdr:row>15</xdr:row>
      <xdr:rowOff>51954</xdr:rowOff>
    </xdr:to>
    <xdr:sp macro="" textlink="">
      <xdr:nvSpPr>
        <xdr:cNvPr id="2" name="四角形: 角を丸くする 1">
          <a:extLst>
            <a:ext uri="{FF2B5EF4-FFF2-40B4-BE49-F238E27FC236}">
              <a16:creationId xmlns:a16="http://schemas.microsoft.com/office/drawing/2014/main" id="{CADE138F-7F3B-408F-B7A2-BEC22A3F907B}"/>
            </a:ext>
          </a:extLst>
        </xdr:cNvPr>
        <xdr:cNvSpPr/>
      </xdr:nvSpPr>
      <xdr:spPr>
        <a:xfrm>
          <a:off x="1204480" y="86592"/>
          <a:ext cx="17335500" cy="4003962"/>
        </a:xfrm>
        <a:prstGeom prst="roundRect">
          <a:avLst/>
        </a:prstGeom>
        <a:noFill/>
        <a:ln w="47625">
          <a:solidFill>
            <a:srgbClr val="92D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598715</xdr:colOff>
      <xdr:row>6</xdr:row>
      <xdr:rowOff>27216</xdr:rowOff>
    </xdr:from>
    <xdr:to>
      <xdr:col>3</xdr:col>
      <xdr:colOff>449042</xdr:colOff>
      <xdr:row>9</xdr:row>
      <xdr:rowOff>217712</xdr:rowOff>
    </xdr:to>
    <xdr:grpSp>
      <xdr:nvGrpSpPr>
        <xdr:cNvPr id="3" name="グループ化 2">
          <a:extLst>
            <a:ext uri="{FF2B5EF4-FFF2-40B4-BE49-F238E27FC236}">
              <a16:creationId xmlns:a16="http://schemas.microsoft.com/office/drawing/2014/main" id="{5606E961-E36E-49AB-95D7-1AA6419E63F2}"/>
            </a:ext>
          </a:extLst>
        </xdr:cNvPr>
        <xdr:cNvGrpSpPr/>
      </xdr:nvGrpSpPr>
      <xdr:grpSpPr>
        <a:xfrm>
          <a:off x="1759033" y="1620489"/>
          <a:ext cx="1235782" cy="1160314"/>
          <a:chOff x="1279072" y="1551216"/>
          <a:chExt cx="1211041" cy="1088567"/>
        </a:xfrm>
      </xdr:grpSpPr>
      <xdr:sp macro="" textlink="">
        <xdr:nvSpPr>
          <xdr:cNvPr id="4" name="平行四辺形 3">
            <a:extLst>
              <a:ext uri="{FF2B5EF4-FFF2-40B4-BE49-F238E27FC236}">
                <a16:creationId xmlns:a16="http://schemas.microsoft.com/office/drawing/2014/main" id="{FCEA312A-E1F0-C011-A056-4FFDDE7617DC}"/>
              </a:ext>
            </a:extLst>
          </xdr:cNvPr>
          <xdr:cNvSpPr/>
        </xdr:nvSpPr>
        <xdr:spPr>
          <a:xfrm>
            <a:off x="1700898" y="1700891"/>
            <a:ext cx="789215" cy="938892"/>
          </a:xfrm>
          <a:prstGeom prst="parallelogram">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5" name="グループ化 4">
            <a:extLst>
              <a:ext uri="{FF2B5EF4-FFF2-40B4-BE49-F238E27FC236}">
                <a16:creationId xmlns:a16="http://schemas.microsoft.com/office/drawing/2014/main" id="{555A2E80-9F94-C5CB-1638-605248EC54E1}"/>
              </a:ext>
            </a:extLst>
          </xdr:cNvPr>
          <xdr:cNvGrpSpPr/>
        </xdr:nvGrpSpPr>
        <xdr:grpSpPr>
          <a:xfrm>
            <a:off x="1279072" y="1551216"/>
            <a:ext cx="1074969" cy="1034139"/>
            <a:chOff x="1279072" y="1496787"/>
            <a:chExt cx="1074969" cy="1034140"/>
          </a:xfrm>
        </xdr:grpSpPr>
        <xdr:sp macro="" textlink="">
          <xdr:nvSpPr>
            <xdr:cNvPr id="6" name="平行四辺形 5">
              <a:extLst>
                <a:ext uri="{FF2B5EF4-FFF2-40B4-BE49-F238E27FC236}">
                  <a16:creationId xmlns:a16="http://schemas.microsoft.com/office/drawing/2014/main" id="{44FC51C6-9A4F-7950-1A8E-A6FDBFFA1EFC}"/>
                </a:ext>
              </a:extLst>
            </xdr:cNvPr>
            <xdr:cNvSpPr/>
          </xdr:nvSpPr>
          <xdr:spPr>
            <a:xfrm>
              <a:off x="1564826" y="1592034"/>
              <a:ext cx="789215" cy="938893"/>
            </a:xfrm>
            <a:prstGeom prst="parallelogram">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平行四辺形 6">
              <a:extLst>
                <a:ext uri="{FF2B5EF4-FFF2-40B4-BE49-F238E27FC236}">
                  <a16:creationId xmlns:a16="http://schemas.microsoft.com/office/drawing/2014/main" id="{F0920F99-CB36-991D-5B09-D544DB5A0638}"/>
                </a:ext>
              </a:extLst>
            </xdr:cNvPr>
            <xdr:cNvSpPr/>
          </xdr:nvSpPr>
          <xdr:spPr>
            <a:xfrm>
              <a:off x="1415145" y="1537607"/>
              <a:ext cx="789215" cy="938893"/>
            </a:xfrm>
            <a:prstGeom prst="parallelogram">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平行四辺形 7">
              <a:extLst>
                <a:ext uri="{FF2B5EF4-FFF2-40B4-BE49-F238E27FC236}">
                  <a16:creationId xmlns:a16="http://schemas.microsoft.com/office/drawing/2014/main" id="{AD25F669-646D-F639-CD5D-F34F7111F642}"/>
                </a:ext>
              </a:extLst>
            </xdr:cNvPr>
            <xdr:cNvSpPr/>
          </xdr:nvSpPr>
          <xdr:spPr>
            <a:xfrm>
              <a:off x="1279072" y="1496787"/>
              <a:ext cx="789215" cy="938893"/>
            </a:xfrm>
            <a:prstGeom prst="parallelogram">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oneCellAnchor>
    <xdr:from>
      <xdr:col>1</xdr:col>
      <xdr:colOff>449036</xdr:colOff>
      <xdr:row>4</xdr:row>
      <xdr:rowOff>149679</xdr:rowOff>
    </xdr:from>
    <xdr:ext cx="2031325" cy="435697"/>
    <xdr:sp macro="" textlink="">
      <xdr:nvSpPr>
        <xdr:cNvPr id="9" name="テキスト ボックス 8">
          <a:extLst>
            <a:ext uri="{FF2B5EF4-FFF2-40B4-BE49-F238E27FC236}">
              <a16:creationId xmlns:a16="http://schemas.microsoft.com/office/drawing/2014/main" id="{0FB057F1-120A-4E6F-A1EA-370EA1B14BE5}"/>
            </a:ext>
          </a:extLst>
        </xdr:cNvPr>
        <xdr:cNvSpPr txBox="1"/>
      </xdr:nvSpPr>
      <xdr:spPr>
        <a:xfrm>
          <a:off x="1601561" y="1102179"/>
          <a:ext cx="2031325" cy="43569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１号様式～３号様式</a:t>
          </a:r>
        </a:p>
      </xdr:txBody>
    </xdr:sp>
    <xdr:clientData/>
  </xdr:oneCellAnchor>
  <xdr:oneCellAnchor>
    <xdr:from>
      <xdr:col>7</xdr:col>
      <xdr:colOff>256061</xdr:colOff>
      <xdr:row>0</xdr:row>
      <xdr:rowOff>155865</xdr:rowOff>
    </xdr:from>
    <xdr:ext cx="3882983" cy="521425"/>
    <xdr:sp macro="" textlink="">
      <xdr:nvSpPr>
        <xdr:cNvPr id="10" name="テキスト ボックス 9">
          <a:extLst>
            <a:ext uri="{FF2B5EF4-FFF2-40B4-BE49-F238E27FC236}">
              <a16:creationId xmlns:a16="http://schemas.microsoft.com/office/drawing/2014/main" id="{9ACE7492-3FE4-48FE-BBB2-C31C868F9E52}"/>
            </a:ext>
          </a:extLst>
        </xdr:cNvPr>
        <xdr:cNvSpPr txBox="1"/>
      </xdr:nvSpPr>
      <xdr:spPr>
        <a:xfrm>
          <a:off x="5523386" y="155865"/>
          <a:ext cx="3882983" cy="52142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様式はすべて前半にまとめる</a:t>
          </a:r>
        </a:p>
      </xdr:txBody>
    </xdr:sp>
    <xdr:clientData/>
  </xdr:oneCellAnchor>
  <xdr:twoCellAnchor>
    <xdr:from>
      <xdr:col>1</xdr:col>
      <xdr:colOff>231321</xdr:colOff>
      <xdr:row>2</xdr:row>
      <xdr:rowOff>190498</xdr:rowOff>
    </xdr:from>
    <xdr:to>
      <xdr:col>18</xdr:col>
      <xdr:colOff>381002</xdr:colOff>
      <xdr:row>5</xdr:row>
      <xdr:rowOff>27214</xdr:rowOff>
    </xdr:to>
    <xdr:sp macro="" textlink="">
      <xdr:nvSpPr>
        <xdr:cNvPr id="11" name="右中かっこ 10">
          <a:extLst>
            <a:ext uri="{FF2B5EF4-FFF2-40B4-BE49-F238E27FC236}">
              <a16:creationId xmlns:a16="http://schemas.microsoft.com/office/drawing/2014/main" id="{F0AE4919-900A-4C04-9277-4EB839B1B416}"/>
            </a:ext>
          </a:extLst>
        </xdr:cNvPr>
        <xdr:cNvSpPr/>
      </xdr:nvSpPr>
      <xdr:spPr>
        <a:xfrm rot="16200000">
          <a:off x="7012441" y="-4961847"/>
          <a:ext cx="551091" cy="11808281"/>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205343</xdr:colOff>
      <xdr:row>5</xdr:row>
      <xdr:rowOff>376053</xdr:rowOff>
    </xdr:from>
    <xdr:to>
      <xdr:col>12</xdr:col>
      <xdr:colOff>43299</xdr:colOff>
      <xdr:row>9</xdr:row>
      <xdr:rowOff>267192</xdr:rowOff>
    </xdr:to>
    <xdr:grpSp>
      <xdr:nvGrpSpPr>
        <xdr:cNvPr id="12" name="グループ化 11">
          <a:extLst>
            <a:ext uri="{FF2B5EF4-FFF2-40B4-BE49-F238E27FC236}">
              <a16:creationId xmlns:a16="http://schemas.microsoft.com/office/drawing/2014/main" id="{DAB71B4E-6AAF-45C7-BC5A-C97198EB493F}"/>
            </a:ext>
          </a:extLst>
        </xdr:cNvPr>
        <xdr:cNvGrpSpPr/>
      </xdr:nvGrpSpPr>
      <xdr:grpSpPr>
        <a:xfrm>
          <a:off x="7600207" y="1588326"/>
          <a:ext cx="1223410" cy="1241957"/>
          <a:chOff x="1279072" y="1551216"/>
          <a:chExt cx="1211041" cy="1088567"/>
        </a:xfrm>
      </xdr:grpSpPr>
      <xdr:sp macro="" textlink="">
        <xdr:nvSpPr>
          <xdr:cNvPr id="13" name="平行四辺形 12">
            <a:extLst>
              <a:ext uri="{FF2B5EF4-FFF2-40B4-BE49-F238E27FC236}">
                <a16:creationId xmlns:a16="http://schemas.microsoft.com/office/drawing/2014/main" id="{4704580E-F988-9F9D-1D62-8AD17ECF45FF}"/>
              </a:ext>
            </a:extLst>
          </xdr:cNvPr>
          <xdr:cNvSpPr/>
        </xdr:nvSpPr>
        <xdr:spPr>
          <a:xfrm>
            <a:off x="1700898" y="1700891"/>
            <a:ext cx="789215" cy="938892"/>
          </a:xfrm>
          <a:prstGeom prst="parallelogram">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4" name="グループ化 13">
            <a:extLst>
              <a:ext uri="{FF2B5EF4-FFF2-40B4-BE49-F238E27FC236}">
                <a16:creationId xmlns:a16="http://schemas.microsoft.com/office/drawing/2014/main" id="{A864EDB4-BE63-E0BD-1CDF-8F8457A605B5}"/>
              </a:ext>
            </a:extLst>
          </xdr:cNvPr>
          <xdr:cNvGrpSpPr/>
        </xdr:nvGrpSpPr>
        <xdr:grpSpPr>
          <a:xfrm>
            <a:off x="1279072" y="1551216"/>
            <a:ext cx="1074969" cy="1034139"/>
            <a:chOff x="1279072" y="1496787"/>
            <a:chExt cx="1074969" cy="1034140"/>
          </a:xfrm>
        </xdr:grpSpPr>
        <xdr:sp macro="" textlink="">
          <xdr:nvSpPr>
            <xdr:cNvPr id="15" name="平行四辺形 14">
              <a:extLst>
                <a:ext uri="{FF2B5EF4-FFF2-40B4-BE49-F238E27FC236}">
                  <a16:creationId xmlns:a16="http://schemas.microsoft.com/office/drawing/2014/main" id="{0E825FF1-EF0B-072B-6651-D5DFDED9349D}"/>
                </a:ext>
              </a:extLst>
            </xdr:cNvPr>
            <xdr:cNvSpPr/>
          </xdr:nvSpPr>
          <xdr:spPr>
            <a:xfrm>
              <a:off x="1564826" y="1592034"/>
              <a:ext cx="789215" cy="938893"/>
            </a:xfrm>
            <a:prstGeom prst="parallelogram">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平行四辺形 15">
              <a:extLst>
                <a:ext uri="{FF2B5EF4-FFF2-40B4-BE49-F238E27FC236}">
                  <a16:creationId xmlns:a16="http://schemas.microsoft.com/office/drawing/2014/main" id="{594CB473-A591-FA1D-7153-5A012FEC5D89}"/>
                </a:ext>
              </a:extLst>
            </xdr:cNvPr>
            <xdr:cNvSpPr/>
          </xdr:nvSpPr>
          <xdr:spPr>
            <a:xfrm>
              <a:off x="1415145" y="1537607"/>
              <a:ext cx="789215" cy="938893"/>
            </a:xfrm>
            <a:prstGeom prst="parallelogram">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平行四辺形 16">
              <a:extLst>
                <a:ext uri="{FF2B5EF4-FFF2-40B4-BE49-F238E27FC236}">
                  <a16:creationId xmlns:a16="http://schemas.microsoft.com/office/drawing/2014/main" id="{EEC9FE75-DF3B-E057-6305-BD4AADD14A5D}"/>
                </a:ext>
              </a:extLst>
            </xdr:cNvPr>
            <xdr:cNvSpPr/>
          </xdr:nvSpPr>
          <xdr:spPr>
            <a:xfrm>
              <a:off x="1279072" y="1496787"/>
              <a:ext cx="789215" cy="938893"/>
            </a:xfrm>
            <a:prstGeom prst="parallelogram">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20</xdr:col>
      <xdr:colOff>590056</xdr:colOff>
      <xdr:row>6</xdr:row>
      <xdr:rowOff>237508</xdr:rowOff>
    </xdr:from>
    <xdr:to>
      <xdr:col>22</xdr:col>
      <xdr:colOff>440383</xdr:colOff>
      <xdr:row>10</xdr:row>
      <xdr:rowOff>116277</xdr:rowOff>
    </xdr:to>
    <xdr:grpSp>
      <xdr:nvGrpSpPr>
        <xdr:cNvPr id="18" name="グループ化 17">
          <a:extLst>
            <a:ext uri="{FF2B5EF4-FFF2-40B4-BE49-F238E27FC236}">
              <a16:creationId xmlns:a16="http://schemas.microsoft.com/office/drawing/2014/main" id="{7D08A0B4-B683-4F55-8BDB-67AD7EAF23F1}"/>
            </a:ext>
          </a:extLst>
        </xdr:cNvPr>
        <xdr:cNvGrpSpPr/>
      </xdr:nvGrpSpPr>
      <xdr:grpSpPr>
        <a:xfrm>
          <a:off x="14912192" y="1830781"/>
          <a:ext cx="1235782" cy="1177632"/>
          <a:chOff x="1279072" y="1551216"/>
          <a:chExt cx="1211041" cy="1088567"/>
        </a:xfrm>
      </xdr:grpSpPr>
      <xdr:sp macro="" textlink="">
        <xdr:nvSpPr>
          <xdr:cNvPr id="19" name="平行四辺形 18">
            <a:extLst>
              <a:ext uri="{FF2B5EF4-FFF2-40B4-BE49-F238E27FC236}">
                <a16:creationId xmlns:a16="http://schemas.microsoft.com/office/drawing/2014/main" id="{4DFD4EA3-BF1B-BC98-CC3D-EDA8765B9A4E}"/>
              </a:ext>
            </a:extLst>
          </xdr:cNvPr>
          <xdr:cNvSpPr/>
        </xdr:nvSpPr>
        <xdr:spPr>
          <a:xfrm>
            <a:off x="1700898" y="1700891"/>
            <a:ext cx="789215" cy="938892"/>
          </a:xfrm>
          <a:prstGeom prst="parallelogram">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20" name="グループ化 19">
            <a:extLst>
              <a:ext uri="{FF2B5EF4-FFF2-40B4-BE49-F238E27FC236}">
                <a16:creationId xmlns:a16="http://schemas.microsoft.com/office/drawing/2014/main" id="{87DFA42D-695B-0292-3E0C-E74A4D92B3A4}"/>
              </a:ext>
            </a:extLst>
          </xdr:cNvPr>
          <xdr:cNvGrpSpPr/>
        </xdr:nvGrpSpPr>
        <xdr:grpSpPr>
          <a:xfrm>
            <a:off x="1279072" y="1551216"/>
            <a:ext cx="1074969" cy="1034139"/>
            <a:chOff x="1279072" y="1496787"/>
            <a:chExt cx="1074969" cy="1034140"/>
          </a:xfrm>
        </xdr:grpSpPr>
        <xdr:sp macro="" textlink="">
          <xdr:nvSpPr>
            <xdr:cNvPr id="21" name="平行四辺形 20">
              <a:extLst>
                <a:ext uri="{FF2B5EF4-FFF2-40B4-BE49-F238E27FC236}">
                  <a16:creationId xmlns:a16="http://schemas.microsoft.com/office/drawing/2014/main" id="{04679BAA-AFE8-8DF0-3598-1D2778C4924E}"/>
                </a:ext>
              </a:extLst>
            </xdr:cNvPr>
            <xdr:cNvSpPr/>
          </xdr:nvSpPr>
          <xdr:spPr>
            <a:xfrm>
              <a:off x="1564826" y="1592034"/>
              <a:ext cx="789215" cy="938893"/>
            </a:xfrm>
            <a:prstGeom prst="parallelogram">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平行四辺形 21">
              <a:extLst>
                <a:ext uri="{FF2B5EF4-FFF2-40B4-BE49-F238E27FC236}">
                  <a16:creationId xmlns:a16="http://schemas.microsoft.com/office/drawing/2014/main" id="{4AE48D20-7BF6-4C92-4EE9-21068C6C67FA}"/>
                </a:ext>
              </a:extLst>
            </xdr:cNvPr>
            <xdr:cNvSpPr/>
          </xdr:nvSpPr>
          <xdr:spPr>
            <a:xfrm>
              <a:off x="1415145" y="1537607"/>
              <a:ext cx="789215" cy="938893"/>
            </a:xfrm>
            <a:prstGeom prst="parallelogram">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平行四辺形 22">
              <a:extLst>
                <a:ext uri="{FF2B5EF4-FFF2-40B4-BE49-F238E27FC236}">
                  <a16:creationId xmlns:a16="http://schemas.microsoft.com/office/drawing/2014/main" id="{08A5E1BF-B47C-C500-9F73-291DF26819DA}"/>
                </a:ext>
              </a:extLst>
            </xdr:cNvPr>
            <xdr:cNvSpPr/>
          </xdr:nvSpPr>
          <xdr:spPr>
            <a:xfrm>
              <a:off x="1279072" y="1496787"/>
              <a:ext cx="789215" cy="938893"/>
            </a:xfrm>
            <a:prstGeom prst="parallelogram">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oneCellAnchor>
    <xdr:from>
      <xdr:col>19</xdr:col>
      <xdr:colOff>319149</xdr:colOff>
      <xdr:row>4</xdr:row>
      <xdr:rowOff>191737</xdr:rowOff>
    </xdr:from>
    <xdr:ext cx="3646715" cy="435697"/>
    <xdr:sp macro="" textlink="">
      <xdr:nvSpPr>
        <xdr:cNvPr id="24" name="テキスト ボックス 23">
          <a:extLst>
            <a:ext uri="{FF2B5EF4-FFF2-40B4-BE49-F238E27FC236}">
              <a16:creationId xmlns:a16="http://schemas.microsoft.com/office/drawing/2014/main" id="{2D3A2B3F-39E8-4B37-8616-AADDA97D246C}"/>
            </a:ext>
          </a:extLst>
        </xdr:cNvPr>
        <xdr:cNvSpPr txBox="1"/>
      </xdr:nvSpPr>
      <xdr:spPr>
        <a:xfrm>
          <a:off x="13816074" y="1144237"/>
          <a:ext cx="3646715" cy="43569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600"/>
            <a:t>（案内図、配置図、根拠資料等）</a:t>
          </a:r>
          <a:endParaRPr kumimoji="1" lang="en-US" altLang="ja-JP" sz="1600"/>
        </a:p>
      </xdr:txBody>
    </xdr:sp>
    <xdr:clientData/>
  </xdr:oneCellAnchor>
  <xdr:oneCellAnchor>
    <xdr:from>
      <xdr:col>19</xdr:col>
      <xdr:colOff>290697</xdr:colOff>
      <xdr:row>0</xdr:row>
      <xdr:rowOff>190503</xdr:rowOff>
    </xdr:from>
    <xdr:ext cx="3259531" cy="864852"/>
    <xdr:sp macro="" textlink="">
      <xdr:nvSpPr>
        <xdr:cNvPr id="25" name="テキスト ボックス 24">
          <a:extLst>
            <a:ext uri="{FF2B5EF4-FFF2-40B4-BE49-F238E27FC236}">
              <a16:creationId xmlns:a16="http://schemas.microsoft.com/office/drawing/2014/main" id="{513467A1-B56B-4321-81E7-7751C4BD334F}"/>
            </a:ext>
          </a:extLst>
        </xdr:cNvPr>
        <xdr:cNvSpPr txBox="1"/>
      </xdr:nvSpPr>
      <xdr:spPr>
        <a:xfrm>
          <a:off x="13787622" y="190503"/>
          <a:ext cx="3259531" cy="86485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a:t>様式以外の追加資料はすべて後半にまとめる</a:t>
          </a:r>
        </a:p>
      </xdr:txBody>
    </xdr:sp>
    <xdr:clientData/>
  </xdr:oneCellAnchor>
  <xdr:twoCellAnchor>
    <xdr:from>
      <xdr:col>3</xdr:col>
      <xdr:colOff>274614</xdr:colOff>
      <xdr:row>17</xdr:row>
      <xdr:rowOff>29691</xdr:rowOff>
    </xdr:from>
    <xdr:to>
      <xdr:col>7</xdr:col>
      <xdr:colOff>42427</xdr:colOff>
      <xdr:row>24</xdr:row>
      <xdr:rowOff>173186</xdr:rowOff>
    </xdr:to>
    <xdr:grpSp>
      <xdr:nvGrpSpPr>
        <xdr:cNvPr id="26" name="グループ化 25">
          <a:extLst>
            <a:ext uri="{FF2B5EF4-FFF2-40B4-BE49-F238E27FC236}">
              <a16:creationId xmlns:a16="http://schemas.microsoft.com/office/drawing/2014/main" id="{A5D9F0BB-7173-4F33-ACD1-F95C99584DB1}"/>
            </a:ext>
          </a:extLst>
        </xdr:cNvPr>
        <xdr:cNvGrpSpPr/>
      </xdr:nvGrpSpPr>
      <xdr:grpSpPr>
        <a:xfrm>
          <a:off x="2820387" y="4619009"/>
          <a:ext cx="2538722" cy="1840677"/>
          <a:chOff x="3876799" y="5329052"/>
          <a:chExt cx="1794911" cy="1449776"/>
        </a:xfrm>
      </xdr:grpSpPr>
      <xdr:grpSp>
        <xdr:nvGrpSpPr>
          <xdr:cNvPr id="27" name="グループ化 26">
            <a:extLst>
              <a:ext uri="{FF2B5EF4-FFF2-40B4-BE49-F238E27FC236}">
                <a16:creationId xmlns:a16="http://schemas.microsoft.com/office/drawing/2014/main" id="{81C39AA3-3465-FCF5-C2E1-B018C32E166D}"/>
              </a:ext>
            </a:extLst>
          </xdr:cNvPr>
          <xdr:cNvGrpSpPr/>
        </xdr:nvGrpSpPr>
        <xdr:grpSpPr>
          <a:xfrm>
            <a:off x="4448300" y="5571507"/>
            <a:ext cx="1223410" cy="1207321"/>
            <a:chOff x="1279072" y="1551216"/>
            <a:chExt cx="1211041" cy="1088567"/>
          </a:xfrm>
        </xdr:grpSpPr>
        <xdr:sp macro="" textlink="">
          <xdr:nvSpPr>
            <xdr:cNvPr id="34" name="平行四辺形 33">
              <a:extLst>
                <a:ext uri="{FF2B5EF4-FFF2-40B4-BE49-F238E27FC236}">
                  <a16:creationId xmlns:a16="http://schemas.microsoft.com/office/drawing/2014/main" id="{1446DEF2-FE8E-27A2-8D22-66724BB6ED4D}"/>
                </a:ext>
              </a:extLst>
            </xdr:cNvPr>
            <xdr:cNvSpPr/>
          </xdr:nvSpPr>
          <xdr:spPr>
            <a:xfrm>
              <a:off x="1700898" y="1700891"/>
              <a:ext cx="789215" cy="938892"/>
            </a:xfrm>
            <a:prstGeom prst="parallelogram">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35" name="グループ化 34">
              <a:extLst>
                <a:ext uri="{FF2B5EF4-FFF2-40B4-BE49-F238E27FC236}">
                  <a16:creationId xmlns:a16="http://schemas.microsoft.com/office/drawing/2014/main" id="{9B336CF2-F989-E88C-CB39-13A9AF28C796}"/>
                </a:ext>
              </a:extLst>
            </xdr:cNvPr>
            <xdr:cNvGrpSpPr/>
          </xdr:nvGrpSpPr>
          <xdr:grpSpPr>
            <a:xfrm>
              <a:off x="1279072" y="1551216"/>
              <a:ext cx="1074969" cy="1034139"/>
              <a:chOff x="1279072" y="1496787"/>
              <a:chExt cx="1074969" cy="1034140"/>
            </a:xfrm>
          </xdr:grpSpPr>
          <xdr:sp macro="" textlink="">
            <xdr:nvSpPr>
              <xdr:cNvPr id="36" name="平行四辺形 35">
                <a:extLst>
                  <a:ext uri="{FF2B5EF4-FFF2-40B4-BE49-F238E27FC236}">
                    <a16:creationId xmlns:a16="http://schemas.microsoft.com/office/drawing/2014/main" id="{8092220F-0E3A-3816-8F2A-E9EBFD69B6D8}"/>
                  </a:ext>
                </a:extLst>
              </xdr:cNvPr>
              <xdr:cNvSpPr/>
            </xdr:nvSpPr>
            <xdr:spPr>
              <a:xfrm>
                <a:off x="1564826" y="1592034"/>
                <a:ext cx="789215" cy="938893"/>
              </a:xfrm>
              <a:prstGeom prst="parallelogram">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平行四辺形 36">
                <a:extLst>
                  <a:ext uri="{FF2B5EF4-FFF2-40B4-BE49-F238E27FC236}">
                    <a16:creationId xmlns:a16="http://schemas.microsoft.com/office/drawing/2014/main" id="{5D6D1D53-21B5-6670-CBEF-17737626C5BA}"/>
                  </a:ext>
                </a:extLst>
              </xdr:cNvPr>
              <xdr:cNvSpPr/>
            </xdr:nvSpPr>
            <xdr:spPr>
              <a:xfrm>
                <a:off x="1415145" y="1537607"/>
                <a:ext cx="789215" cy="938893"/>
              </a:xfrm>
              <a:prstGeom prst="parallelogram">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平行四辺形 37">
                <a:extLst>
                  <a:ext uri="{FF2B5EF4-FFF2-40B4-BE49-F238E27FC236}">
                    <a16:creationId xmlns:a16="http://schemas.microsoft.com/office/drawing/2014/main" id="{5AAF3E7D-52D8-0A70-828E-8AFE20571946}"/>
                  </a:ext>
                </a:extLst>
              </xdr:cNvPr>
              <xdr:cNvSpPr/>
            </xdr:nvSpPr>
            <xdr:spPr>
              <a:xfrm>
                <a:off x="1279072" y="1496787"/>
                <a:ext cx="789215" cy="938893"/>
              </a:xfrm>
              <a:prstGeom prst="parallelogram">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nvGrpSpPr>
          <xdr:cNvPr id="28" name="グループ化 27">
            <a:extLst>
              <a:ext uri="{FF2B5EF4-FFF2-40B4-BE49-F238E27FC236}">
                <a16:creationId xmlns:a16="http://schemas.microsoft.com/office/drawing/2014/main" id="{880BB026-887D-1A7C-4886-AA67284865DD}"/>
              </a:ext>
            </a:extLst>
          </xdr:cNvPr>
          <xdr:cNvGrpSpPr>
            <a:grpSpLocks noChangeAspect="1"/>
          </xdr:cNvGrpSpPr>
        </xdr:nvGrpSpPr>
        <xdr:grpSpPr>
          <a:xfrm>
            <a:off x="3876799" y="5329052"/>
            <a:ext cx="1259312" cy="1242752"/>
            <a:chOff x="1279072" y="1551216"/>
            <a:chExt cx="1211041" cy="1088567"/>
          </a:xfrm>
        </xdr:grpSpPr>
        <xdr:sp macro="" textlink="">
          <xdr:nvSpPr>
            <xdr:cNvPr id="29" name="平行四辺形 28">
              <a:extLst>
                <a:ext uri="{FF2B5EF4-FFF2-40B4-BE49-F238E27FC236}">
                  <a16:creationId xmlns:a16="http://schemas.microsoft.com/office/drawing/2014/main" id="{431B88C2-06E2-E2B6-6724-EDD808B95077}"/>
                </a:ext>
              </a:extLst>
            </xdr:cNvPr>
            <xdr:cNvSpPr/>
          </xdr:nvSpPr>
          <xdr:spPr>
            <a:xfrm>
              <a:off x="1700898" y="1700891"/>
              <a:ext cx="789215" cy="938892"/>
            </a:xfrm>
            <a:prstGeom prst="parallelogram">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30" name="グループ化 29">
              <a:extLst>
                <a:ext uri="{FF2B5EF4-FFF2-40B4-BE49-F238E27FC236}">
                  <a16:creationId xmlns:a16="http://schemas.microsoft.com/office/drawing/2014/main" id="{CFD7784D-4A9F-BF8E-60C2-EB846A05E4DC}"/>
                </a:ext>
              </a:extLst>
            </xdr:cNvPr>
            <xdr:cNvGrpSpPr/>
          </xdr:nvGrpSpPr>
          <xdr:grpSpPr>
            <a:xfrm>
              <a:off x="1279072" y="1551216"/>
              <a:ext cx="1074969" cy="1034139"/>
              <a:chOff x="1279072" y="1496787"/>
              <a:chExt cx="1074969" cy="1034140"/>
            </a:xfrm>
          </xdr:grpSpPr>
          <xdr:sp macro="" textlink="">
            <xdr:nvSpPr>
              <xdr:cNvPr id="31" name="平行四辺形 30">
                <a:extLst>
                  <a:ext uri="{FF2B5EF4-FFF2-40B4-BE49-F238E27FC236}">
                    <a16:creationId xmlns:a16="http://schemas.microsoft.com/office/drawing/2014/main" id="{5B500902-5195-09D7-442F-EDBA17A29078}"/>
                  </a:ext>
                </a:extLst>
              </xdr:cNvPr>
              <xdr:cNvSpPr/>
            </xdr:nvSpPr>
            <xdr:spPr>
              <a:xfrm>
                <a:off x="1564826" y="1592034"/>
                <a:ext cx="789215" cy="938893"/>
              </a:xfrm>
              <a:prstGeom prst="parallelogram">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平行四辺形 31">
                <a:extLst>
                  <a:ext uri="{FF2B5EF4-FFF2-40B4-BE49-F238E27FC236}">
                    <a16:creationId xmlns:a16="http://schemas.microsoft.com/office/drawing/2014/main" id="{1E9569CB-487A-B385-E140-ADAF0DFB9B2F}"/>
                  </a:ext>
                </a:extLst>
              </xdr:cNvPr>
              <xdr:cNvSpPr/>
            </xdr:nvSpPr>
            <xdr:spPr>
              <a:xfrm>
                <a:off x="1415145" y="1537607"/>
                <a:ext cx="789215" cy="938893"/>
              </a:xfrm>
              <a:prstGeom prst="parallelogram">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平行四辺形 32">
                <a:extLst>
                  <a:ext uri="{FF2B5EF4-FFF2-40B4-BE49-F238E27FC236}">
                    <a16:creationId xmlns:a16="http://schemas.microsoft.com/office/drawing/2014/main" id="{AE121841-3403-EA17-42CD-3533AE55B297}"/>
                  </a:ext>
                </a:extLst>
              </xdr:cNvPr>
              <xdr:cNvSpPr/>
            </xdr:nvSpPr>
            <xdr:spPr>
              <a:xfrm>
                <a:off x="1279072" y="1496787"/>
                <a:ext cx="789215" cy="938893"/>
              </a:xfrm>
              <a:prstGeom prst="parallelogram">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5</xdr:col>
      <xdr:colOff>486454</xdr:colOff>
      <xdr:row>26</xdr:row>
      <xdr:rowOff>89221</xdr:rowOff>
    </xdr:from>
    <xdr:to>
      <xdr:col>6</xdr:col>
      <xdr:colOff>380998</xdr:colOff>
      <xdr:row>28</xdr:row>
      <xdr:rowOff>69273</xdr:rowOff>
    </xdr:to>
    <xdr:sp macro="" textlink="">
      <xdr:nvSpPr>
        <xdr:cNvPr id="39" name="平行四辺形 38">
          <a:extLst>
            <a:ext uri="{FF2B5EF4-FFF2-40B4-BE49-F238E27FC236}">
              <a16:creationId xmlns:a16="http://schemas.microsoft.com/office/drawing/2014/main" id="{83C9CED9-3BF1-4A65-8253-8215C8A4DE8E}"/>
            </a:ext>
          </a:extLst>
        </xdr:cNvPr>
        <xdr:cNvSpPr/>
      </xdr:nvSpPr>
      <xdr:spPr>
        <a:xfrm>
          <a:off x="4382179" y="6747196"/>
          <a:ext cx="580344" cy="456302"/>
        </a:xfrm>
        <a:prstGeom prst="parallelogram">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486147</xdr:colOff>
      <xdr:row>26</xdr:row>
      <xdr:rowOff>12375</xdr:rowOff>
    </xdr:from>
    <xdr:to>
      <xdr:col>4</xdr:col>
      <xdr:colOff>432955</xdr:colOff>
      <xdr:row>28</xdr:row>
      <xdr:rowOff>69274</xdr:rowOff>
    </xdr:to>
    <xdr:sp macro="" textlink="">
      <xdr:nvSpPr>
        <xdr:cNvPr id="40" name="平行四辺形 39">
          <a:extLst>
            <a:ext uri="{FF2B5EF4-FFF2-40B4-BE49-F238E27FC236}">
              <a16:creationId xmlns:a16="http://schemas.microsoft.com/office/drawing/2014/main" id="{44ED0633-8364-40C6-90DB-37FEF4579B03}"/>
            </a:ext>
          </a:extLst>
        </xdr:cNvPr>
        <xdr:cNvSpPr/>
      </xdr:nvSpPr>
      <xdr:spPr>
        <a:xfrm>
          <a:off x="3010272" y="6670350"/>
          <a:ext cx="632608" cy="533149"/>
        </a:xfrm>
        <a:prstGeom prst="parallelogram">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381000</xdr:colOff>
      <xdr:row>23</xdr:row>
      <xdr:rowOff>190499</xdr:rowOff>
    </xdr:from>
    <xdr:to>
      <xdr:col>5</xdr:col>
      <xdr:colOff>86591</xdr:colOff>
      <xdr:row>26</xdr:row>
      <xdr:rowOff>17317</xdr:rowOff>
    </xdr:to>
    <xdr:cxnSp macro="">
      <xdr:nvCxnSpPr>
        <xdr:cNvPr id="41" name="直線矢印コネクタ 40">
          <a:extLst>
            <a:ext uri="{FF2B5EF4-FFF2-40B4-BE49-F238E27FC236}">
              <a16:creationId xmlns:a16="http://schemas.microsoft.com/office/drawing/2014/main" id="{1B96693F-C8F5-48FC-B74E-BEA1A8B7F90E}"/>
            </a:ext>
          </a:extLst>
        </xdr:cNvPr>
        <xdr:cNvCxnSpPr/>
      </xdr:nvCxnSpPr>
      <xdr:spPr>
        <a:xfrm flipV="1">
          <a:off x="3590925" y="6134099"/>
          <a:ext cx="391391" cy="541193"/>
        </a:xfrm>
        <a:prstGeom prst="straightConnector1">
          <a:avLst/>
        </a:prstGeom>
        <a:ln>
          <a:solidFill>
            <a:srgbClr val="FF0000"/>
          </a:solidFill>
          <a:prstDash val="sysDash"/>
          <a:tailEnd type="stealth"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xdr:colOff>
      <xdr:row>23</xdr:row>
      <xdr:rowOff>138545</xdr:rowOff>
    </xdr:from>
    <xdr:to>
      <xdr:col>6</xdr:col>
      <xdr:colOff>207818</xdr:colOff>
      <xdr:row>26</xdr:row>
      <xdr:rowOff>86590</xdr:rowOff>
    </xdr:to>
    <xdr:cxnSp macro="">
      <xdr:nvCxnSpPr>
        <xdr:cNvPr id="42" name="直線矢印コネクタ 41">
          <a:extLst>
            <a:ext uri="{FF2B5EF4-FFF2-40B4-BE49-F238E27FC236}">
              <a16:creationId xmlns:a16="http://schemas.microsoft.com/office/drawing/2014/main" id="{CA0C3BAA-7F2E-4D25-AD8A-24E7EB82C036}"/>
            </a:ext>
          </a:extLst>
        </xdr:cNvPr>
        <xdr:cNvCxnSpPr/>
      </xdr:nvCxnSpPr>
      <xdr:spPr>
        <a:xfrm flipV="1">
          <a:off x="4772025" y="6082145"/>
          <a:ext cx="17318" cy="662420"/>
        </a:xfrm>
        <a:prstGeom prst="straightConnector1">
          <a:avLst/>
        </a:prstGeom>
        <a:ln>
          <a:solidFill>
            <a:srgbClr val="FF0000"/>
          </a:solidFill>
          <a:prstDash val="sysDash"/>
          <a:tailEnd type="stealth"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186784</xdr:colOff>
      <xdr:row>25</xdr:row>
      <xdr:rowOff>103912</xdr:rowOff>
    </xdr:from>
    <xdr:ext cx="6342169" cy="864852"/>
    <xdr:sp macro="" textlink="">
      <xdr:nvSpPr>
        <xdr:cNvPr id="43" name="テキスト ボックス 42">
          <a:extLst>
            <a:ext uri="{FF2B5EF4-FFF2-40B4-BE49-F238E27FC236}">
              <a16:creationId xmlns:a16="http://schemas.microsoft.com/office/drawing/2014/main" id="{A83524DE-7FFC-4BEF-8A4D-9F2F5C999C0C}"/>
            </a:ext>
          </a:extLst>
        </xdr:cNvPr>
        <xdr:cNvSpPr txBox="1"/>
      </xdr:nvSpPr>
      <xdr:spPr>
        <a:xfrm>
          <a:off x="5454109" y="6523762"/>
          <a:ext cx="6342169" cy="86485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a:t>様式の途中に、様式以外の追加資料（根拠資料、図面等）を挿入しないでください。</a:t>
          </a:r>
        </a:p>
      </xdr:txBody>
    </xdr:sp>
    <xdr:clientData/>
  </xdr:oneCellAnchor>
  <xdr:twoCellAnchor>
    <xdr:from>
      <xdr:col>1</xdr:col>
      <xdr:colOff>207821</xdr:colOff>
      <xdr:row>15</xdr:row>
      <xdr:rowOff>225137</xdr:rowOff>
    </xdr:from>
    <xdr:to>
      <xdr:col>17</xdr:col>
      <xdr:colOff>398319</xdr:colOff>
      <xdr:row>29</xdr:row>
      <xdr:rowOff>0</xdr:rowOff>
    </xdr:to>
    <xdr:sp macro="" textlink="">
      <xdr:nvSpPr>
        <xdr:cNvPr id="44" name="四角形: 角を丸くする 43">
          <a:extLst>
            <a:ext uri="{FF2B5EF4-FFF2-40B4-BE49-F238E27FC236}">
              <a16:creationId xmlns:a16="http://schemas.microsoft.com/office/drawing/2014/main" id="{D1EBF65D-BEAC-4FC2-9C1C-6B82BD98AA3A}"/>
            </a:ext>
          </a:extLst>
        </xdr:cNvPr>
        <xdr:cNvSpPr/>
      </xdr:nvSpPr>
      <xdr:spPr>
        <a:xfrm>
          <a:off x="1360346" y="4263737"/>
          <a:ext cx="11163298" cy="3108613"/>
        </a:xfrm>
        <a:prstGeom prst="roundRect">
          <a:avLst/>
        </a:prstGeom>
        <a:noFill/>
        <a:ln w="47625">
          <a:solidFill>
            <a:srgbClr val="92D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p>
      </xdr:txBody>
    </xdr:sp>
    <xdr:clientData/>
  </xdr:twoCellAnchor>
  <xdr:oneCellAnchor>
    <xdr:from>
      <xdr:col>2</xdr:col>
      <xdr:colOff>68036</xdr:colOff>
      <xdr:row>18</xdr:row>
      <xdr:rowOff>201633</xdr:rowOff>
    </xdr:from>
    <xdr:ext cx="2031325" cy="435697"/>
    <xdr:sp macro="" textlink="">
      <xdr:nvSpPr>
        <xdr:cNvPr id="45" name="テキスト ボックス 44">
          <a:extLst>
            <a:ext uri="{FF2B5EF4-FFF2-40B4-BE49-F238E27FC236}">
              <a16:creationId xmlns:a16="http://schemas.microsoft.com/office/drawing/2014/main" id="{903FCB5E-7FB9-4022-80AF-14DF490798CE}"/>
            </a:ext>
          </a:extLst>
        </xdr:cNvPr>
        <xdr:cNvSpPr txBox="1"/>
      </xdr:nvSpPr>
      <xdr:spPr>
        <a:xfrm>
          <a:off x="1906361" y="4954608"/>
          <a:ext cx="2031325" cy="43569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６号様式～８号様式</a:t>
          </a:r>
        </a:p>
      </xdr:txBody>
    </xdr:sp>
    <xdr:clientData/>
  </xdr:oneCellAnchor>
  <xdr:oneCellAnchor>
    <xdr:from>
      <xdr:col>5</xdr:col>
      <xdr:colOff>500991</xdr:colOff>
      <xdr:row>20</xdr:row>
      <xdr:rowOff>236269</xdr:rowOff>
    </xdr:from>
    <xdr:ext cx="3265253" cy="435697"/>
    <xdr:sp macro="" textlink="">
      <xdr:nvSpPr>
        <xdr:cNvPr id="46" name="テキスト ボックス 45">
          <a:extLst>
            <a:ext uri="{FF2B5EF4-FFF2-40B4-BE49-F238E27FC236}">
              <a16:creationId xmlns:a16="http://schemas.microsoft.com/office/drawing/2014/main" id="{531BA1B6-2D0B-4A12-9625-AB6B68A0DF98}"/>
            </a:ext>
          </a:extLst>
        </xdr:cNvPr>
        <xdr:cNvSpPr txBox="1"/>
      </xdr:nvSpPr>
      <xdr:spPr>
        <a:xfrm>
          <a:off x="4396716" y="5465494"/>
          <a:ext cx="3265253" cy="435697"/>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細則第１号様式　その１～その</a:t>
          </a:r>
          <a:r>
            <a:rPr kumimoji="1" lang="en-US" altLang="ja-JP" sz="1600"/>
            <a:t>12</a:t>
          </a:r>
          <a:endParaRPr kumimoji="1" lang="ja-JP" altLang="en-US" sz="16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40821</xdr:colOff>
      <xdr:row>12</xdr:row>
      <xdr:rowOff>190504</xdr:rowOff>
    </xdr:from>
    <xdr:to>
      <xdr:col>1</xdr:col>
      <xdr:colOff>1206954</xdr:colOff>
      <xdr:row>23</xdr:row>
      <xdr:rowOff>13608</xdr:rowOff>
    </xdr:to>
    <xdr:grpSp>
      <xdr:nvGrpSpPr>
        <xdr:cNvPr id="2" name="グループ化 1">
          <a:extLst>
            <a:ext uri="{FF2B5EF4-FFF2-40B4-BE49-F238E27FC236}">
              <a16:creationId xmlns:a16="http://schemas.microsoft.com/office/drawing/2014/main" id="{77FB14B6-BCC3-4DB1-A7A3-F45E42951EAF}"/>
            </a:ext>
          </a:extLst>
        </xdr:cNvPr>
        <xdr:cNvGrpSpPr/>
      </xdr:nvGrpSpPr>
      <xdr:grpSpPr>
        <a:xfrm>
          <a:off x="40821" y="5108868"/>
          <a:ext cx="5166633" cy="2559376"/>
          <a:chOff x="421821" y="5061859"/>
          <a:chExt cx="6025964" cy="2177142"/>
        </a:xfrm>
      </xdr:grpSpPr>
      <xdr:pic>
        <xdr:nvPicPr>
          <xdr:cNvPr id="3" name="図 2">
            <a:extLst>
              <a:ext uri="{FF2B5EF4-FFF2-40B4-BE49-F238E27FC236}">
                <a16:creationId xmlns:a16="http://schemas.microsoft.com/office/drawing/2014/main" id="{A5EC9612-F30B-5F57-147C-A4422CA7A926}"/>
              </a:ext>
            </a:extLst>
          </xdr:cNvPr>
          <xdr:cNvPicPr>
            <a:picLocks noChangeAspect="1"/>
          </xdr:cNvPicPr>
        </xdr:nvPicPr>
        <xdr:blipFill rotWithShape="1">
          <a:blip xmlns:r="http://schemas.openxmlformats.org/officeDocument/2006/relationships" r:embed="rId1"/>
          <a:srcRect r="829" b="59407"/>
          <a:stretch>
            <a:fillRect/>
          </a:stretch>
        </xdr:blipFill>
        <xdr:spPr>
          <a:xfrm>
            <a:off x="571499" y="5061859"/>
            <a:ext cx="5876286" cy="2177142"/>
          </a:xfrm>
          <a:prstGeom prst="rect">
            <a:avLst/>
          </a:prstGeom>
        </xdr:spPr>
      </xdr:pic>
      <xdr:sp macro="" textlink="">
        <xdr:nvSpPr>
          <xdr:cNvPr id="4" name="楕円 3">
            <a:extLst>
              <a:ext uri="{FF2B5EF4-FFF2-40B4-BE49-F238E27FC236}">
                <a16:creationId xmlns:a16="http://schemas.microsoft.com/office/drawing/2014/main" id="{A3880543-7BF1-DA95-61F8-83B98C7CAF53}"/>
              </a:ext>
            </a:extLst>
          </xdr:cNvPr>
          <xdr:cNvSpPr/>
        </xdr:nvSpPr>
        <xdr:spPr>
          <a:xfrm>
            <a:off x="421821" y="5347607"/>
            <a:ext cx="598715" cy="394607"/>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556036</xdr:colOff>
      <xdr:row>12</xdr:row>
      <xdr:rowOff>285750</xdr:rowOff>
    </xdr:from>
    <xdr:to>
      <xdr:col>6</xdr:col>
      <xdr:colOff>119063</xdr:colOff>
      <xdr:row>35</xdr:row>
      <xdr:rowOff>223901</xdr:rowOff>
    </xdr:to>
    <xdr:grpSp>
      <xdr:nvGrpSpPr>
        <xdr:cNvPr id="5" name="グループ化 4">
          <a:extLst>
            <a:ext uri="{FF2B5EF4-FFF2-40B4-BE49-F238E27FC236}">
              <a16:creationId xmlns:a16="http://schemas.microsoft.com/office/drawing/2014/main" id="{48B7DD2B-EB08-4F14-8B40-48664D2FE05C}"/>
            </a:ext>
          </a:extLst>
        </xdr:cNvPr>
        <xdr:cNvGrpSpPr/>
      </xdr:nvGrpSpPr>
      <xdr:grpSpPr>
        <a:xfrm>
          <a:off x="6738627" y="5204114"/>
          <a:ext cx="1641209" cy="5583878"/>
          <a:chOff x="6041570" y="4565814"/>
          <a:chExt cx="1739480" cy="5806540"/>
        </a:xfrm>
      </xdr:grpSpPr>
      <xdr:pic>
        <xdr:nvPicPr>
          <xdr:cNvPr id="6" name="図 5">
            <a:extLst>
              <a:ext uri="{FF2B5EF4-FFF2-40B4-BE49-F238E27FC236}">
                <a16:creationId xmlns:a16="http://schemas.microsoft.com/office/drawing/2014/main" id="{D1253475-56AD-99BD-D4AF-77B6F2F4C938}"/>
              </a:ext>
            </a:extLst>
          </xdr:cNvPr>
          <xdr:cNvPicPr>
            <a:picLocks noChangeAspect="1"/>
          </xdr:cNvPicPr>
        </xdr:nvPicPr>
        <xdr:blipFill rotWithShape="1">
          <a:blip xmlns:r="http://schemas.openxmlformats.org/officeDocument/2006/relationships" r:embed="rId2"/>
          <a:srcRect b="7778"/>
          <a:stretch>
            <a:fillRect/>
          </a:stretch>
        </xdr:blipFill>
        <xdr:spPr>
          <a:xfrm>
            <a:off x="6041570" y="4565814"/>
            <a:ext cx="1739480" cy="5806540"/>
          </a:xfrm>
          <a:prstGeom prst="rect">
            <a:avLst/>
          </a:prstGeom>
        </xdr:spPr>
      </xdr:pic>
      <xdr:sp macro="" textlink="">
        <xdr:nvSpPr>
          <xdr:cNvPr id="7" name="四角形: 角を丸くする 6">
            <a:extLst>
              <a:ext uri="{FF2B5EF4-FFF2-40B4-BE49-F238E27FC236}">
                <a16:creationId xmlns:a16="http://schemas.microsoft.com/office/drawing/2014/main" id="{BEDB2D26-0A07-0ACF-1B0C-8D3978FF543B}"/>
              </a:ext>
            </a:extLst>
          </xdr:cNvPr>
          <xdr:cNvSpPr/>
        </xdr:nvSpPr>
        <xdr:spPr>
          <a:xfrm>
            <a:off x="6096001" y="7517328"/>
            <a:ext cx="1141762" cy="604899"/>
          </a:xfrm>
          <a:prstGeom prst="round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20</xdr:col>
      <xdr:colOff>47625</xdr:colOff>
      <xdr:row>12</xdr:row>
      <xdr:rowOff>47626</xdr:rowOff>
    </xdr:from>
    <xdr:to>
      <xdr:col>32</xdr:col>
      <xdr:colOff>525098</xdr:colOff>
      <xdr:row>38</xdr:row>
      <xdr:rowOff>496228</xdr:rowOff>
    </xdr:to>
    <xdr:grpSp>
      <xdr:nvGrpSpPr>
        <xdr:cNvPr id="8" name="グループ化 7">
          <a:extLst>
            <a:ext uri="{FF2B5EF4-FFF2-40B4-BE49-F238E27FC236}">
              <a16:creationId xmlns:a16="http://schemas.microsoft.com/office/drawing/2014/main" id="{F8BD3F16-01A8-4289-8E2F-E301D969796F}"/>
            </a:ext>
          </a:extLst>
        </xdr:cNvPr>
        <xdr:cNvGrpSpPr/>
      </xdr:nvGrpSpPr>
      <xdr:grpSpPr>
        <a:xfrm>
          <a:off x="19773034" y="4965990"/>
          <a:ext cx="8790200" cy="6821693"/>
          <a:chOff x="19773034" y="4775490"/>
          <a:chExt cx="8790200" cy="6752420"/>
        </a:xfrm>
      </xdr:grpSpPr>
      <xdr:pic>
        <xdr:nvPicPr>
          <xdr:cNvPr id="9" name="図 8">
            <a:extLst>
              <a:ext uri="{FF2B5EF4-FFF2-40B4-BE49-F238E27FC236}">
                <a16:creationId xmlns:a16="http://schemas.microsoft.com/office/drawing/2014/main" id="{04EBE32D-26E8-812D-03B4-9133DA8106CE}"/>
              </a:ext>
            </a:extLst>
          </xdr:cNvPr>
          <xdr:cNvPicPr>
            <a:picLocks noChangeAspect="1"/>
          </xdr:cNvPicPr>
        </xdr:nvPicPr>
        <xdr:blipFill>
          <a:blip xmlns:r="http://schemas.openxmlformats.org/officeDocument/2006/relationships" r:embed="rId3"/>
          <a:stretch>
            <a:fillRect/>
          </a:stretch>
        </xdr:blipFill>
        <xdr:spPr>
          <a:xfrm>
            <a:off x="19773034" y="4775490"/>
            <a:ext cx="8790200" cy="6752420"/>
          </a:xfrm>
          <a:prstGeom prst="rect">
            <a:avLst/>
          </a:prstGeom>
        </xdr:spPr>
      </xdr:pic>
      <xdr:sp macro="" textlink="">
        <xdr:nvSpPr>
          <xdr:cNvPr id="10" name="四角形: 角を丸くする 9">
            <a:extLst>
              <a:ext uri="{FF2B5EF4-FFF2-40B4-BE49-F238E27FC236}">
                <a16:creationId xmlns:a16="http://schemas.microsoft.com/office/drawing/2014/main" id="{FBA5B7F2-5C4B-9E2E-C112-BCFBA52C2A7E}"/>
              </a:ext>
            </a:extLst>
          </xdr:cNvPr>
          <xdr:cNvSpPr/>
        </xdr:nvSpPr>
        <xdr:spPr>
          <a:xfrm>
            <a:off x="26080018" y="9977220"/>
            <a:ext cx="1398350" cy="307874"/>
          </a:xfrm>
          <a:prstGeom prst="roundRect">
            <a:avLst/>
          </a:prstGeom>
          <a:noFill/>
          <a:ln w="222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四角形: 角を丸くする 10">
            <a:extLst>
              <a:ext uri="{FF2B5EF4-FFF2-40B4-BE49-F238E27FC236}">
                <a16:creationId xmlns:a16="http://schemas.microsoft.com/office/drawing/2014/main" id="{CFC39CDA-14D9-8C8D-B94B-CC7762D7DB28}"/>
              </a:ext>
            </a:extLst>
          </xdr:cNvPr>
          <xdr:cNvSpPr/>
        </xdr:nvSpPr>
        <xdr:spPr>
          <a:xfrm>
            <a:off x="26893973" y="7015811"/>
            <a:ext cx="1398350" cy="2076234"/>
          </a:xfrm>
          <a:prstGeom prst="roundRect">
            <a:avLst/>
          </a:prstGeom>
          <a:noFill/>
          <a:ln w="222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9</xdr:col>
      <xdr:colOff>586654</xdr:colOff>
      <xdr:row>13</xdr:row>
      <xdr:rowOff>119061</xdr:rowOff>
    </xdr:from>
    <xdr:to>
      <xdr:col>19</xdr:col>
      <xdr:colOff>0</xdr:colOff>
      <xdr:row>38</xdr:row>
      <xdr:rowOff>620922</xdr:rowOff>
    </xdr:to>
    <xdr:grpSp>
      <xdr:nvGrpSpPr>
        <xdr:cNvPr id="12" name="グループ化 11">
          <a:extLst>
            <a:ext uri="{FF2B5EF4-FFF2-40B4-BE49-F238E27FC236}">
              <a16:creationId xmlns:a16="http://schemas.microsoft.com/office/drawing/2014/main" id="{AD920719-839B-4175-88BA-B89681B32778}"/>
            </a:ext>
          </a:extLst>
        </xdr:cNvPr>
        <xdr:cNvGrpSpPr/>
      </xdr:nvGrpSpPr>
      <xdr:grpSpPr>
        <a:xfrm>
          <a:off x="10873654" y="5349152"/>
          <a:ext cx="6340619" cy="6563225"/>
          <a:chOff x="10936742" y="5106080"/>
          <a:chExt cx="6452740" cy="6848046"/>
        </a:xfrm>
      </xdr:grpSpPr>
      <xdr:pic>
        <xdr:nvPicPr>
          <xdr:cNvPr id="13" name="図 12">
            <a:extLst>
              <a:ext uri="{FF2B5EF4-FFF2-40B4-BE49-F238E27FC236}">
                <a16:creationId xmlns:a16="http://schemas.microsoft.com/office/drawing/2014/main" id="{CF64C526-9F2B-3E01-5B3B-1116A2A8BCE6}"/>
              </a:ext>
            </a:extLst>
          </xdr:cNvPr>
          <xdr:cNvPicPr>
            <a:picLocks noChangeAspect="1"/>
          </xdr:cNvPicPr>
        </xdr:nvPicPr>
        <xdr:blipFill>
          <a:blip xmlns:r="http://schemas.openxmlformats.org/officeDocument/2006/relationships" r:embed="rId4"/>
          <a:stretch>
            <a:fillRect/>
          </a:stretch>
        </xdr:blipFill>
        <xdr:spPr>
          <a:xfrm>
            <a:off x="10936742" y="5106080"/>
            <a:ext cx="6452740" cy="6848046"/>
          </a:xfrm>
          <a:prstGeom prst="rect">
            <a:avLst/>
          </a:prstGeom>
        </xdr:spPr>
      </xdr:pic>
      <xdr:sp macro="" textlink="">
        <xdr:nvSpPr>
          <xdr:cNvPr id="14" name="四角形: 角を丸くする 13">
            <a:extLst>
              <a:ext uri="{FF2B5EF4-FFF2-40B4-BE49-F238E27FC236}">
                <a16:creationId xmlns:a16="http://schemas.microsoft.com/office/drawing/2014/main" id="{C8061BD0-9F5F-7705-DE80-04999E100416}"/>
              </a:ext>
            </a:extLst>
          </xdr:cNvPr>
          <xdr:cNvSpPr/>
        </xdr:nvSpPr>
        <xdr:spPr>
          <a:xfrm>
            <a:off x="12733589" y="8605571"/>
            <a:ext cx="1387110" cy="1768929"/>
          </a:xfrm>
          <a:prstGeom prst="roundRect">
            <a:avLst/>
          </a:prstGeom>
          <a:noFill/>
          <a:ln w="222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四角形: 角を丸くする 14">
            <a:extLst>
              <a:ext uri="{FF2B5EF4-FFF2-40B4-BE49-F238E27FC236}">
                <a16:creationId xmlns:a16="http://schemas.microsoft.com/office/drawing/2014/main" id="{35E98B28-760A-36F3-DE74-32F68E5CC694}"/>
              </a:ext>
            </a:extLst>
          </xdr:cNvPr>
          <xdr:cNvSpPr/>
        </xdr:nvSpPr>
        <xdr:spPr>
          <a:xfrm>
            <a:off x="14284804" y="8683310"/>
            <a:ext cx="1387110" cy="244929"/>
          </a:xfrm>
          <a:prstGeom prst="roundRect">
            <a:avLst/>
          </a:prstGeom>
          <a:noFill/>
          <a:ln w="222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122464</xdr:colOff>
      <xdr:row>39</xdr:row>
      <xdr:rowOff>176892</xdr:rowOff>
    </xdr:from>
    <xdr:to>
      <xdr:col>12</xdr:col>
      <xdr:colOff>136072</xdr:colOff>
      <xdr:row>43</xdr:row>
      <xdr:rowOff>176892</xdr:rowOff>
    </xdr:to>
    <xdr:sp macro="" textlink="">
      <xdr:nvSpPr>
        <xdr:cNvPr id="2" name="大かっこ 1">
          <a:extLst>
            <a:ext uri="{FF2B5EF4-FFF2-40B4-BE49-F238E27FC236}">
              <a16:creationId xmlns:a16="http://schemas.microsoft.com/office/drawing/2014/main" id="{E833ED1B-C15E-04F3-293B-437677A3D6CE}"/>
            </a:ext>
          </a:extLst>
        </xdr:cNvPr>
        <xdr:cNvSpPr/>
      </xdr:nvSpPr>
      <xdr:spPr>
        <a:xfrm>
          <a:off x="244928" y="8776606"/>
          <a:ext cx="2122715" cy="87085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40</xdr:col>
      <xdr:colOff>231320</xdr:colOff>
      <xdr:row>20</xdr:row>
      <xdr:rowOff>25273</xdr:rowOff>
    </xdr:from>
    <xdr:to>
      <xdr:col>47</xdr:col>
      <xdr:colOff>1347107</xdr:colOff>
      <xdr:row>32</xdr:row>
      <xdr:rowOff>16645</xdr:rowOff>
    </xdr:to>
    <xdr:pic>
      <xdr:nvPicPr>
        <xdr:cNvPr id="3" name="図 2">
          <a:extLst>
            <a:ext uri="{FF2B5EF4-FFF2-40B4-BE49-F238E27FC236}">
              <a16:creationId xmlns:a16="http://schemas.microsoft.com/office/drawing/2014/main" id="{BE161C7A-5CEB-094C-E131-2A5F41A1AD86}"/>
            </a:ext>
          </a:extLst>
        </xdr:cNvPr>
        <xdr:cNvPicPr>
          <a:picLocks noChangeAspect="1"/>
        </xdr:cNvPicPr>
      </xdr:nvPicPr>
      <xdr:blipFill>
        <a:blip xmlns:r="http://schemas.openxmlformats.org/officeDocument/2006/relationships" r:embed="rId1"/>
        <a:stretch>
          <a:fillRect/>
        </a:stretch>
      </xdr:blipFill>
      <xdr:spPr>
        <a:xfrm>
          <a:off x="8545284" y="8080702"/>
          <a:ext cx="5878287" cy="3542836"/>
        </a:xfrm>
        <a:prstGeom prst="rect">
          <a:avLst/>
        </a:prstGeom>
      </xdr:spPr>
    </xdr:pic>
    <xdr:clientData/>
  </xdr:twoCellAnchor>
  <xdr:twoCellAnchor editAs="oneCell">
    <xdr:from>
      <xdr:col>47</xdr:col>
      <xdr:colOff>1415144</xdr:colOff>
      <xdr:row>20</xdr:row>
      <xdr:rowOff>31065</xdr:rowOff>
    </xdr:from>
    <xdr:to>
      <xdr:col>50</xdr:col>
      <xdr:colOff>129289</xdr:colOff>
      <xdr:row>32</xdr:row>
      <xdr:rowOff>95250</xdr:rowOff>
    </xdr:to>
    <xdr:pic>
      <xdr:nvPicPr>
        <xdr:cNvPr id="4" name="図 3">
          <a:extLst>
            <a:ext uri="{FF2B5EF4-FFF2-40B4-BE49-F238E27FC236}">
              <a16:creationId xmlns:a16="http://schemas.microsoft.com/office/drawing/2014/main" id="{6C4B8F4B-DE46-027F-5C06-CD4DE4DA787E}"/>
            </a:ext>
          </a:extLst>
        </xdr:cNvPr>
        <xdr:cNvPicPr>
          <a:picLocks noChangeAspect="1"/>
        </xdr:cNvPicPr>
      </xdr:nvPicPr>
      <xdr:blipFill>
        <a:blip xmlns:r="http://schemas.openxmlformats.org/officeDocument/2006/relationships" r:embed="rId2"/>
        <a:stretch>
          <a:fillRect/>
        </a:stretch>
      </xdr:blipFill>
      <xdr:spPr>
        <a:xfrm>
          <a:off x="14491608" y="8086494"/>
          <a:ext cx="4823753" cy="3615649"/>
        </a:xfrm>
        <a:prstGeom prst="rect">
          <a:avLst/>
        </a:prstGeom>
        <a:solidFill>
          <a:schemeClr val="bg1"/>
        </a:solidFill>
      </xdr:spPr>
    </xdr:pic>
    <xdr:clientData/>
  </xdr:twoCellAnchor>
  <xdr:twoCellAnchor>
    <xdr:from>
      <xdr:col>47</xdr:col>
      <xdr:colOff>476250</xdr:colOff>
      <xdr:row>8</xdr:row>
      <xdr:rowOff>55418</xdr:rowOff>
    </xdr:from>
    <xdr:to>
      <xdr:col>58</xdr:col>
      <xdr:colOff>272143</xdr:colOff>
      <xdr:row>18</xdr:row>
      <xdr:rowOff>235360</xdr:rowOff>
    </xdr:to>
    <xdr:grpSp>
      <xdr:nvGrpSpPr>
        <xdr:cNvPr id="5" name="グループ化 4">
          <a:extLst>
            <a:ext uri="{FF2B5EF4-FFF2-40B4-BE49-F238E27FC236}">
              <a16:creationId xmlns:a16="http://schemas.microsoft.com/office/drawing/2014/main" id="{83038664-4851-84FE-DC94-DFC710C459AC}"/>
            </a:ext>
          </a:extLst>
        </xdr:cNvPr>
        <xdr:cNvGrpSpPr/>
      </xdr:nvGrpSpPr>
      <xdr:grpSpPr>
        <a:xfrm>
          <a:off x="13979338" y="2868094"/>
          <a:ext cx="14845393" cy="3687384"/>
          <a:chOff x="13552714" y="3280311"/>
          <a:chExt cx="14831786" cy="3853870"/>
        </a:xfrm>
      </xdr:grpSpPr>
      <xdr:pic>
        <xdr:nvPicPr>
          <xdr:cNvPr id="6" name="図 5">
            <a:extLst>
              <a:ext uri="{FF2B5EF4-FFF2-40B4-BE49-F238E27FC236}">
                <a16:creationId xmlns:a16="http://schemas.microsoft.com/office/drawing/2014/main" id="{ADED4771-B027-AAAD-372F-64DEF50A58D4}"/>
              </a:ext>
            </a:extLst>
          </xdr:cNvPr>
          <xdr:cNvPicPr>
            <a:picLocks noChangeAspect="1"/>
          </xdr:cNvPicPr>
        </xdr:nvPicPr>
        <xdr:blipFill>
          <a:blip xmlns:r="http://schemas.openxmlformats.org/officeDocument/2006/relationships" r:embed="rId3"/>
          <a:stretch>
            <a:fillRect/>
          </a:stretch>
        </xdr:blipFill>
        <xdr:spPr>
          <a:xfrm>
            <a:off x="13552714" y="3280311"/>
            <a:ext cx="7270786" cy="3845913"/>
          </a:xfrm>
          <a:prstGeom prst="rect">
            <a:avLst/>
          </a:prstGeom>
          <a:solidFill>
            <a:schemeClr val="bg1"/>
          </a:solidFill>
        </xdr:spPr>
      </xdr:pic>
      <xdr:pic>
        <xdr:nvPicPr>
          <xdr:cNvPr id="2" name="図 1">
            <a:extLst>
              <a:ext uri="{FF2B5EF4-FFF2-40B4-BE49-F238E27FC236}">
                <a16:creationId xmlns:a16="http://schemas.microsoft.com/office/drawing/2014/main" id="{59175319-99E7-416D-4799-34F5C7D8CED1}"/>
              </a:ext>
            </a:extLst>
          </xdr:cNvPr>
          <xdr:cNvPicPr>
            <a:picLocks noChangeAspect="1"/>
          </xdr:cNvPicPr>
        </xdr:nvPicPr>
        <xdr:blipFill>
          <a:blip xmlns:r="http://schemas.openxmlformats.org/officeDocument/2006/relationships" r:embed="rId4"/>
          <a:stretch>
            <a:fillRect/>
          </a:stretch>
        </xdr:blipFill>
        <xdr:spPr>
          <a:xfrm>
            <a:off x="20818930" y="5058568"/>
            <a:ext cx="7565570" cy="2075613"/>
          </a:xfrm>
          <a:prstGeom prst="rect">
            <a:avLst/>
          </a:prstGeom>
          <a:solidFill>
            <a:schemeClr val="bg1"/>
          </a:solidFill>
        </xdr:spPr>
      </xdr:pic>
    </xdr:grpSp>
    <xdr:clientData/>
  </xdr:twoCellAnchor>
  <xdr:twoCellAnchor>
    <xdr:from>
      <xdr:col>39</xdr:col>
      <xdr:colOff>489856</xdr:colOff>
      <xdr:row>20</xdr:row>
      <xdr:rowOff>272140</xdr:rowOff>
    </xdr:from>
    <xdr:to>
      <xdr:col>40</xdr:col>
      <xdr:colOff>122463</xdr:colOff>
      <xdr:row>20</xdr:row>
      <xdr:rowOff>272140</xdr:rowOff>
    </xdr:to>
    <xdr:cxnSp macro="">
      <xdr:nvCxnSpPr>
        <xdr:cNvPr id="8" name="直線矢印コネクタ 7">
          <a:extLst>
            <a:ext uri="{FF2B5EF4-FFF2-40B4-BE49-F238E27FC236}">
              <a16:creationId xmlns:a16="http://schemas.microsoft.com/office/drawing/2014/main" id="{984EF4F7-8953-CEBE-F384-8F958F057776}"/>
            </a:ext>
          </a:extLst>
        </xdr:cNvPr>
        <xdr:cNvCxnSpPr/>
      </xdr:nvCxnSpPr>
      <xdr:spPr>
        <a:xfrm>
          <a:off x="8123463" y="8327569"/>
          <a:ext cx="312964" cy="0"/>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6</xdr:row>
      <xdr:rowOff>108859</xdr:rowOff>
    </xdr:from>
    <xdr:to>
      <xdr:col>42</xdr:col>
      <xdr:colOff>0</xdr:colOff>
      <xdr:row>7</xdr:row>
      <xdr:rowOff>40823</xdr:rowOff>
    </xdr:to>
    <xdr:cxnSp macro="">
      <xdr:nvCxnSpPr>
        <xdr:cNvPr id="10" name="直線矢印コネクタ 9">
          <a:extLst>
            <a:ext uri="{FF2B5EF4-FFF2-40B4-BE49-F238E27FC236}">
              <a16:creationId xmlns:a16="http://schemas.microsoft.com/office/drawing/2014/main" id="{FCC62686-9241-C2A0-7035-C4FC84AB2B4F}"/>
            </a:ext>
          </a:extLst>
        </xdr:cNvPr>
        <xdr:cNvCxnSpPr/>
      </xdr:nvCxnSpPr>
      <xdr:spPr>
        <a:xfrm>
          <a:off x="10042071" y="2517323"/>
          <a:ext cx="0" cy="462643"/>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0</xdr:colOff>
      <xdr:row>12</xdr:row>
      <xdr:rowOff>28725</xdr:rowOff>
    </xdr:from>
    <xdr:to>
      <xdr:col>45</xdr:col>
      <xdr:colOff>204108</xdr:colOff>
      <xdr:row>16</xdr:row>
      <xdr:rowOff>231322</xdr:rowOff>
    </xdr:to>
    <xdr:sp macro="" textlink="">
      <xdr:nvSpPr>
        <xdr:cNvPr id="2" name="右中かっこ 1">
          <a:extLst>
            <a:ext uri="{FF2B5EF4-FFF2-40B4-BE49-F238E27FC236}">
              <a16:creationId xmlns:a16="http://schemas.microsoft.com/office/drawing/2014/main" id="{8F27CBB9-6761-497F-A377-2E7F692EDC4E}"/>
            </a:ext>
          </a:extLst>
        </xdr:cNvPr>
        <xdr:cNvSpPr/>
      </xdr:nvSpPr>
      <xdr:spPr>
        <a:xfrm>
          <a:off x="11389179" y="4138082"/>
          <a:ext cx="204108" cy="1454454"/>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33262</xdr:colOff>
      <xdr:row>17</xdr:row>
      <xdr:rowOff>54428</xdr:rowOff>
    </xdr:from>
    <xdr:to>
      <xdr:col>45</xdr:col>
      <xdr:colOff>235324</xdr:colOff>
      <xdr:row>20</xdr:row>
      <xdr:rowOff>272142</xdr:rowOff>
    </xdr:to>
    <xdr:sp macro="" textlink="">
      <xdr:nvSpPr>
        <xdr:cNvPr id="3" name="右中かっこ 2">
          <a:extLst>
            <a:ext uri="{FF2B5EF4-FFF2-40B4-BE49-F238E27FC236}">
              <a16:creationId xmlns:a16="http://schemas.microsoft.com/office/drawing/2014/main" id="{68D89D46-68D5-4951-A2EC-DEA29FA180EA}"/>
            </a:ext>
          </a:extLst>
        </xdr:cNvPr>
        <xdr:cNvSpPr/>
      </xdr:nvSpPr>
      <xdr:spPr>
        <a:xfrm>
          <a:off x="10958997" y="5690987"/>
          <a:ext cx="202062" cy="878861"/>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xdr:col>
      <xdr:colOff>10724</xdr:colOff>
      <xdr:row>0</xdr:row>
      <xdr:rowOff>65633</xdr:rowOff>
    </xdr:from>
    <xdr:ext cx="6232071" cy="421823"/>
    <xdr:sp macro="" textlink="">
      <xdr:nvSpPr>
        <xdr:cNvPr id="6" name="テキスト ボックス 5">
          <a:extLst>
            <a:ext uri="{FF2B5EF4-FFF2-40B4-BE49-F238E27FC236}">
              <a16:creationId xmlns:a16="http://schemas.microsoft.com/office/drawing/2014/main" id="{A5676B57-5856-417C-A78F-59EB8863415F}"/>
            </a:ext>
          </a:extLst>
        </xdr:cNvPr>
        <xdr:cNvSpPr txBox="1"/>
      </xdr:nvSpPr>
      <xdr:spPr>
        <a:xfrm>
          <a:off x="481371" y="65633"/>
          <a:ext cx="6232071" cy="42182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a:t>ページが足りない場合は、適宜、シートをコピーして下さい。</a:t>
          </a:r>
          <a:endParaRPr kumimoji="1" lang="ja-JP" alt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01092087\Downloads\s-0-b-3.xlsx" TargetMode="External"/><Relationship Id="rId1" Type="http://schemas.openxmlformats.org/officeDocument/2006/relationships/externalLinkPath" Target="/Users/01092087/Downloads/s-0-b-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定義"/>
      <sheetName val="記入例"/>
      <sheetName val="騒音の処理方法概要書"/>
      <sheetName val="建屋減衰"/>
      <sheetName val="old"/>
    </sheetNames>
    <sheetDataSet>
      <sheetData sheetId="0">
        <row r="1">
          <cell r="C1" t="str">
            <v>【午前８時から午後６時まで】</v>
          </cell>
          <cell r="D1" t="str">
            <v>【午前６時から午前８時まで及び午後６時から午後11時まで】</v>
          </cell>
          <cell r="E1" t="str">
            <v>【午後11時から午前６時まで】</v>
          </cell>
        </row>
        <row r="2">
          <cell r="B2" t="str">
            <v>第一種低層住居専用地域</v>
          </cell>
          <cell r="C2">
            <v>50</v>
          </cell>
          <cell r="D2">
            <v>45</v>
          </cell>
          <cell r="E2">
            <v>40</v>
          </cell>
        </row>
        <row r="3">
          <cell r="B3" t="str">
            <v>第二種低層住居専用地域</v>
          </cell>
          <cell r="C3">
            <v>50</v>
          </cell>
          <cell r="D3">
            <v>45</v>
          </cell>
          <cell r="E3">
            <v>40</v>
          </cell>
        </row>
        <row r="4">
          <cell r="B4" t="str">
            <v>第一種中高層住居専用地域</v>
          </cell>
          <cell r="C4">
            <v>50</v>
          </cell>
          <cell r="D4">
            <v>45</v>
          </cell>
          <cell r="E4">
            <v>40</v>
          </cell>
        </row>
        <row r="5">
          <cell r="B5" t="str">
            <v>第二種中高層住居専用地域</v>
          </cell>
          <cell r="C5">
            <v>50</v>
          </cell>
          <cell r="D5">
            <v>45</v>
          </cell>
          <cell r="E5">
            <v>40</v>
          </cell>
        </row>
        <row r="6">
          <cell r="B6" t="str">
            <v>第一種住居地域</v>
          </cell>
          <cell r="C6">
            <v>55</v>
          </cell>
          <cell r="D6">
            <v>50</v>
          </cell>
          <cell r="E6">
            <v>45</v>
          </cell>
        </row>
        <row r="7">
          <cell r="B7" t="str">
            <v>第二種住居地域</v>
          </cell>
          <cell r="C7">
            <v>55</v>
          </cell>
          <cell r="D7">
            <v>50</v>
          </cell>
          <cell r="E7">
            <v>45</v>
          </cell>
        </row>
        <row r="8">
          <cell r="B8" t="str">
            <v>準住居地域</v>
          </cell>
          <cell r="C8">
            <v>55</v>
          </cell>
          <cell r="D8">
            <v>50</v>
          </cell>
          <cell r="E8">
            <v>45</v>
          </cell>
        </row>
        <row r="9">
          <cell r="B9" t="str">
            <v>市街化調整区域</v>
          </cell>
          <cell r="C9">
            <v>55</v>
          </cell>
          <cell r="D9">
            <v>50</v>
          </cell>
          <cell r="E9">
            <v>45</v>
          </cell>
        </row>
        <row r="10">
          <cell r="B10" t="str">
            <v>近隣商業地域</v>
          </cell>
          <cell r="C10">
            <v>65</v>
          </cell>
          <cell r="D10">
            <v>60</v>
          </cell>
          <cell r="E10">
            <v>50</v>
          </cell>
        </row>
        <row r="11">
          <cell r="B11" t="str">
            <v>商業地域</v>
          </cell>
          <cell r="C11">
            <v>65</v>
          </cell>
          <cell r="D11">
            <v>60</v>
          </cell>
          <cell r="E11">
            <v>50</v>
          </cell>
        </row>
        <row r="12">
          <cell r="B12" t="str">
            <v>準工業地域</v>
          </cell>
          <cell r="C12">
            <v>65</v>
          </cell>
          <cell r="D12">
            <v>60</v>
          </cell>
          <cell r="E12">
            <v>50</v>
          </cell>
        </row>
        <row r="13">
          <cell r="B13" t="str">
            <v>工業地域</v>
          </cell>
          <cell r="C13">
            <v>70</v>
          </cell>
          <cell r="D13">
            <v>65</v>
          </cell>
          <cell r="E13">
            <v>55</v>
          </cell>
        </row>
        <row r="14">
          <cell r="B14" t="str">
            <v>工業専用地域</v>
          </cell>
          <cell r="C14">
            <v>75</v>
          </cell>
          <cell r="D14">
            <v>75</v>
          </cell>
          <cell r="E14">
            <v>65</v>
          </cell>
        </row>
        <row r="17">
          <cell r="B17" t="str">
            <v>圧延機械</v>
          </cell>
          <cell r="E17" t="str">
            <v>コンクリート</v>
          </cell>
          <cell r="F17">
            <v>2.4</v>
          </cell>
          <cell r="I17" t="str">
            <v>実測</v>
          </cell>
          <cell r="K17" t="str">
            <v>非常用</v>
          </cell>
        </row>
        <row r="18">
          <cell r="B18" t="str">
            <v>製管機械</v>
          </cell>
          <cell r="E18" t="str">
            <v>鉄(ステンレス)</v>
          </cell>
          <cell r="F18">
            <v>7.85</v>
          </cell>
          <cell r="I18" t="str">
            <v>資料有</v>
          </cell>
        </row>
        <row r="19">
          <cell r="B19" t="str">
            <v>ベンディングマシン</v>
          </cell>
          <cell r="E19" t="str">
            <v>石膏ボード</v>
          </cell>
          <cell r="F19">
            <v>0.67</v>
          </cell>
        </row>
        <row r="20">
          <cell r="B20" t="str">
            <v>液圧プレス</v>
          </cell>
          <cell r="E20" t="str">
            <v>ALC</v>
          </cell>
          <cell r="F20">
            <v>0.6</v>
          </cell>
        </row>
        <row r="21">
          <cell r="B21" t="str">
            <v>機械プレス</v>
          </cell>
          <cell r="E21" t="str">
            <v>ラワン合板</v>
          </cell>
          <cell r="F21">
            <v>0.6</v>
          </cell>
        </row>
        <row r="22">
          <cell r="B22" t="str">
            <v>せん断機</v>
          </cell>
          <cell r="E22" t="str">
            <v>パーチクルボード</v>
          </cell>
          <cell r="F22">
            <v>0.72</v>
          </cell>
        </row>
        <row r="23">
          <cell r="B23" t="str">
            <v>鍛造機</v>
          </cell>
          <cell r="E23" t="str">
            <v>杉</v>
          </cell>
          <cell r="F23">
            <v>0.38</v>
          </cell>
        </row>
        <row r="24">
          <cell r="B24" t="str">
            <v>ワイヤーフォーミングマシン</v>
          </cell>
          <cell r="E24" t="str">
            <v>ガラス</v>
          </cell>
          <cell r="F24">
            <v>2.5</v>
          </cell>
        </row>
        <row r="25">
          <cell r="B25" t="str">
            <v>ブラスト</v>
          </cell>
          <cell r="E25" t="str">
            <v>フレキシブルボード</v>
          </cell>
          <cell r="F25">
            <v>1.6</v>
          </cell>
        </row>
        <row r="26">
          <cell r="B26" t="str">
            <v>タンブラー</v>
          </cell>
          <cell r="E26" t="str">
            <v>アルミニウム</v>
          </cell>
          <cell r="F26">
            <v>2.7</v>
          </cell>
        </row>
        <row r="27">
          <cell r="B27" t="str">
            <v>切断機</v>
          </cell>
          <cell r="E27" t="str">
            <v>アクリル</v>
          </cell>
          <cell r="F27">
            <v>1.2</v>
          </cell>
        </row>
        <row r="28">
          <cell r="B28" t="str">
            <v>空気圧縮機</v>
          </cell>
          <cell r="E28" t="str">
            <v>スレート</v>
          </cell>
          <cell r="F28">
            <v>2.7</v>
          </cell>
        </row>
        <row r="29">
          <cell r="B29" t="str">
            <v>送風機</v>
          </cell>
          <cell r="E29" t="str">
            <v>ビニロン</v>
          </cell>
          <cell r="F29">
            <v>1.26</v>
          </cell>
        </row>
        <row r="30">
          <cell r="B30" t="str">
            <v>破砕機</v>
          </cell>
        </row>
        <row r="31">
          <cell r="B31" t="str">
            <v>摩砕機</v>
          </cell>
        </row>
        <row r="32">
          <cell r="B32" t="str">
            <v>ふるい</v>
          </cell>
        </row>
        <row r="33">
          <cell r="B33" t="str">
            <v>分級機</v>
          </cell>
          <cell r="G33" t="str">
            <v>ラワン合板(6)</v>
          </cell>
        </row>
        <row r="34">
          <cell r="B34" t="str">
            <v>織機</v>
          </cell>
          <cell r="G34" t="str">
            <v>ラワン合板(12)</v>
          </cell>
        </row>
        <row r="35">
          <cell r="B35" t="str">
            <v>コンクリートプラント</v>
          </cell>
          <cell r="G35" t="str">
            <v>せっこうボード(7)</v>
          </cell>
        </row>
        <row r="36">
          <cell r="B36" t="str">
            <v>アスファルトプラント</v>
          </cell>
          <cell r="G36" t="str">
            <v>せっこうボード(9)</v>
          </cell>
        </row>
        <row r="37">
          <cell r="B37" t="str">
            <v>穀物用製粉機</v>
          </cell>
          <cell r="G37" t="str">
            <v>せっこうボード(12)</v>
          </cell>
        </row>
        <row r="38">
          <cell r="B38" t="str">
            <v>ドラムバーカー</v>
          </cell>
          <cell r="G38" t="str">
            <v>スレート小波板(6.5), ピッチ63.5, 波高17</v>
          </cell>
        </row>
        <row r="39">
          <cell r="B39" t="str">
            <v>チッパー</v>
          </cell>
          <cell r="G39" t="str">
            <v>スレート平板(6)</v>
          </cell>
        </row>
        <row r="40">
          <cell r="B40" t="str">
            <v>砕木機</v>
          </cell>
          <cell r="G40" t="str">
            <v>フレキシブルボード(4)</v>
          </cell>
        </row>
        <row r="41">
          <cell r="B41" t="str">
            <v>帯のこ盤（製材用）</v>
          </cell>
          <cell r="G41" t="str">
            <v>フレキシブルボード(6)</v>
          </cell>
        </row>
        <row r="42">
          <cell r="B42" t="str">
            <v>帯のこ盤（木工用）</v>
          </cell>
          <cell r="G42" t="str">
            <v>センチュリーリシンボード(12)</v>
          </cell>
        </row>
        <row r="43">
          <cell r="B43" t="str">
            <v>丸のこ盤（製材用）</v>
          </cell>
          <cell r="G43" t="str">
            <v>鉄板(1)</v>
          </cell>
        </row>
        <row r="44">
          <cell r="B44" t="str">
            <v>丸のこ盤（木工用）</v>
          </cell>
          <cell r="G44" t="str">
            <v>鉄板(3)</v>
          </cell>
        </row>
        <row r="45">
          <cell r="B45" t="str">
            <v>かんな盤</v>
          </cell>
          <cell r="G45" t="str">
            <v>鉄板(4.5)</v>
          </cell>
        </row>
        <row r="46">
          <cell r="B46" t="str">
            <v>抄紙機</v>
          </cell>
          <cell r="G46" t="str">
            <v>鉛板(1), 11.3kg/㎡</v>
          </cell>
        </row>
        <row r="47">
          <cell r="B47" t="str">
            <v>印刷機械</v>
          </cell>
          <cell r="G47" t="str">
            <v>波形亜鉛鉄板#30と合板(3)中空層(100)</v>
          </cell>
        </row>
        <row r="48">
          <cell r="B48" t="str">
            <v>合成樹脂用射出成形機</v>
          </cell>
          <cell r="G48" t="str">
            <v>波形亜鉛鉄板#30と合板(3)中空　GW(25)入り</v>
          </cell>
        </row>
        <row r="49">
          <cell r="B49" t="str">
            <v>鋳造造型機</v>
          </cell>
          <cell r="G49" t="str">
            <v>スレート大波板(6.5)とFB(4)</v>
          </cell>
        </row>
        <row r="50">
          <cell r="G50" t="str">
            <v>スレート中空部ウレタン(6-50-6)</v>
          </cell>
        </row>
        <row r="51">
          <cell r="G51" t="str">
            <v>FB(4)と木毛セメント板(17)</v>
          </cell>
        </row>
        <row r="52">
          <cell r="G52" t="str">
            <v>FB(4)と合板(3)の中空(空気層100)</v>
          </cell>
        </row>
        <row r="53">
          <cell r="G53" t="str">
            <v>FB中空にGW(6-40-6＋GW40)</v>
          </cell>
        </row>
        <row r="54">
          <cell r="G54" t="str">
            <v>PB中空(7-45-7)共通間柱</v>
          </cell>
        </row>
        <row r="55">
          <cell r="G55" t="str">
            <v>PB中空(7-100-7)</v>
          </cell>
        </row>
        <row r="56">
          <cell r="G56" t="str">
            <v>PB(7)とRW(50)</v>
          </cell>
        </row>
        <row r="57">
          <cell r="G57" t="str">
            <v>PB(7)と空気層(50)とRW(50)</v>
          </cell>
        </row>
        <row r="58">
          <cell r="G58" t="str">
            <v>PB中空にRW(7-100-7＋RW50)</v>
          </cell>
        </row>
        <row r="59">
          <cell r="G59" t="str">
            <v>ワイヤラス下地モルタル塗と合板(3)中空(真壁造)</v>
          </cell>
        </row>
        <row r="60">
          <cell r="G60" t="str">
            <v>シポレックス(75)仕上なし</v>
          </cell>
        </row>
        <row r="61">
          <cell r="G61" t="str">
            <v>ALC板(100)両面モルタル塗(15)，115kg/㎡</v>
          </cell>
        </row>
        <row r="62">
          <cell r="G62" t="str">
            <v>ALC板(100)と空気層(40)とPB(9)</v>
          </cell>
        </row>
        <row r="63">
          <cell r="G63" t="str">
            <v>ALC板(100)とGW(40)とPB(9)</v>
          </cell>
        </row>
        <row r="64">
          <cell r="G64" t="str">
            <v>軽量コンクリートブロック(100)仕上なし，160kg/㎡</v>
          </cell>
        </row>
        <row r="65">
          <cell r="G65" t="str">
            <v>軽量コンクリートブロック(100)両面油性塗料，160kg/㎡</v>
          </cell>
        </row>
        <row r="66">
          <cell r="G66" t="str">
            <v>重量コンクリートブロック(150)両面モルタル(10)</v>
          </cell>
        </row>
        <row r="67">
          <cell r="G67" t="str">
            <v xml:space="preserve">普及型アルミサッシA（引違い）、ガラス(3) </v>
          </cell>
        </row>
        <row r="68">
          <cell r="G68" t="str">
            <v xml:space="preserve">普及型アルミサッシA（引違い）、ガラス網入(7) </v>
          </cell>
        </row>
        <row r="69">
          <cell r="G69" t="str">
            <v>普及型アルミサッシAの2重ガラス(5-5)、中空層(100)</v>
          </cell>
        </row>
        <row r="70">
          <cell r="G70" t="str">
            <v>気密型アルミサッシ(片引き)、ガラス(5)</v>
          </cell>
        </row>
        <row r="71">
          <cell r="G71" t="str">
            <v>ガラスブロック積み、88kg/㎡</v>
          </cell>
        </row>
        <row r="72">
          <cell r="G72" t="str">
            <v>鋼製標準シャッター(スラット厚1.6)</v>
          </cell>
        </row>
        <row r="73">
          <cell r="G73" t="str">
            <v>鋼製しゃ音シャッター(スラット厚1.6)</v>
          </cell>
        </row>
        <row r="74">
          <cell r="G74" t="str">
            <v>鋼製標準シャッター＋しゃ音シャッター(スラット厚1.6　空気層500)</v>
          </cell>
        </row>
        <row r="75">
          <cell r="G75" t="str">
            <v>アルミシャッター(スラット厚4.3)</v>
          </cell>
        </row>
      </sheetData>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mk-shiteijigyosho@city.yokohama.lg.jp" TargetMode="External"/><Relationship Id="rId1" Type="http://schemas.openxmlformats.org/officeDocument/2006/relationships/hyperlink" Target="https://shinsei.city.yokohama.lg.jp/cu/141003/ea/residents/procedures/apply/85fd8ead-853f-4903-9069-52983273fb8e/start"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stat.go.jp/data/kkj/kekka/bunrui.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23B19-6579-4BAB-BCCB-C5524873D4BB}">
  <sheetPr>
    <tabColor rgb="FFFFFF00"/>
  </sheetPr>
  <dimension ref="A6:R26"/>
  <sheetViews>
    <sheetView zoomScale="55" zoomScaleNormal="55" workbookViewId="0">
      <selection activeCell="T21" sqref="T21"/>
    </sheetView>
  </sheetViews>
  <sheetFormatPr defaultRowHeight="18.75"/>
  <cols>
    <col min="1" max="1" width="15.125" style="49" customWidth="1"/>
    <col min="2" max="16384" width="9" style="49"/>
  </cols>
  <sheetData>
    <row r="6" spans="1:18" ht="30">
      <c r="M6" s="154" t="s">
        <v>1451</v>
      </c>
    </row>
    <row r="7" spans="1:18" ht="25.5">
      <c r="A7" s="697" t="s">
        <v>1452</v>
      </c>
      <c r="E7" s="155" t="s">
        <v>1453</v>
      </c>
      <c r="M7" s="156" t="s">
        <v>1454</v>
      </c>
    </row>
    <row r="8" spans="1:18" ht="24" customHeight="1">
      <c r="A8" s="697"/>
      <c r="E8" s="155" t="s">
        <v>2488</v>
      </c>
      <c r="N8" s="698" t="s">
        <v>1455</v>
      </c>
      <c r="O8" s="698"/>
      <c r="P8" s="698"/>
      <c r="Q8" s="698"/>
      <c r="R8" s="698"/>
    </row>
    <row r="9" spans="1:18" ht="25.5">
      <c r="A9" s="697"/>
      <c r="E9" s="155" t="s">
        <v>2489</v>
      </c>
      <c r="M9" s="157"/>
      <c r="N9" s="698"/>
      <c r="O9" s="698"/>
      <c r="P9" s="698"/>
      <c r="Q9" s="698"/>
      <c r="R9" s="698"/>
    </row>
    <row r="10" spans="1:18" ht="25.5">
      <c r="A10" s="697"/>
      <c r="E10" s="155"/>
      <c r="M10" s="157"/>
      <c r="N10" s="698"/>
      <c r="O10" s="698"/>
      <c r="P10" s="698"/>
      <c r="Q10" s="698"/>
      <c r="R10" s="698"/>
    </row>
    <row r="11" spans="1:18" ht="18.75" customHeight="1">
      <c r="M11" s="157"/>
      <c r="N11" s="698"/>
      <c r="O11" s="698"/>
      <c r="P11" s="698"/>
      <c r="Q11" s="698"/>
      <c r="R11" s="698"/>
    </row>
    <row r="12" spans="1:18" ht="18.75" customHeight="1">
      <c r="M12" s="157"/>
      <c r="N12" s="698"/>
      <c r="O12" s="698"/>
      <c r="P12" s="698"/>
      <c r="Q12" s="698"/>
      <c r="R12" s="698"/>
    </row>
    <row r="13" spans="1:18" ht="18.75" customHeight="1">
      <c r="M13" s="157"/>
      <c r="N13" s="698"/>
      <c r="O13" s="698"/>
      <c r="P13" s="698"/>
      <c r="Q13" s="698"/>
      <c r="R13" s="698"/>
    </row>
    <row r="14" spans="1:18" ht="18.75" customHeight="1">
      <c r="M14" s="157"/>
      <c r="N14" s="698"/>
      <c r="O14" s="698"/>
      <c r="P14" s="698"/>
      <c r="Q14" s="698"/>
      <c r="R14" s="698"/>
    </row>
    <row r="15" spans="1:18">
      <c r="N15" s="698"/>
      <c r="O15" s="698"/>
      <c r="P15" s="698"/>
      <c r="Q15" s="698"/>
      <c r="R15" s="698"/>
    </row>
    <row r="23" spans="1:1">
      <c r="A23" s="697" t="s">
        <v>1456</v>
      </c>
    </row>
    <row r="24" spans="1:1">
      <c r="A24" s="697"/>
    </row>
    <row r="25" spans="1:1">
      <c r="A25" s="697"/>
    </row>
    <row r="26" spans="1:1">
      <c r="A26" s="697"/>
    </row>
  </sheetData>
  <mergeCells count="3">
    <mergeCell ref="A7:A10"/>
    <mergeCell ref="N8:R15"/>
    <mergeCell ref="A23:A26"/>
  </mergeCells>
  <phoneticPr fontId="2"/>
  <pageMargins left="0.70866141732283472" right="0.70866141732283472" top="0.74803149606299213" bottom="0.74803149606299213" header="0.31496062992125984" footer="0.31496062992125984"/>
  <pageSetup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FB1C9-600B-4FBD-864B-C31DB9319C41}">
  <dimension ref="B1:AF34"/>
  <sheetViews>
    <sheetView showZeros="0" view="pageBreakPreview" zoomScaleNormal="85" zoomScaleSheetLayoutView="100" workbookViewId="0"/>
  </sheetViews>
  <sheetFormatPr defaultRowHeight="18.75"/>
  <cols>
    <col min="1" max="1" width="3.75" customWidth="1"/>
    <col min="2" max="2" width="9" hidden="1" customWidth="1"/>
    <col min="3" max="7" width="2.75" customWidth="1"/>
    <col min="8" max="8" width="3.5" customWidth="1"/>
    <col min="9" max="9" width="4.75" customWidth="1"/>
    <col min="10" max="10" width="3.625" customWidth="1"/>
    <col min="11" max="11" width="3.375" customWidth="1"/>
    <col min="12" max="12" width="1.75" customWidth="1"/>
    <col min="13" max="13" width="2.5" customWidth="1"/>
    <col min="14" max="14" width="4.125" customWidth="1"/>
    <col min="15" max="15" width="3.75" customWidth="1"/>
    <col min="16" max="16" width="5.5" customWidth="1"/>
    <col min="17" max="17" width="4.25" customWidth="1"/>
    <col min="18" max="18" width="2" customWidth="1"/>
    <col min="19" max="26" width="3.25" customWidth="1"/>
    <col min="27" max="27" width="31.25" hidden="1" customWidth="1"/>
    <col min="28" max="28" width="25.875" hidden="1" customWidth="1"/>
    <col min="29" max="29" width="31.25" hidden="1" customWidth="1"/>
    <col min="30" max="30" width="25.875" hidden="1" customWidth="1"/>
    <col min="31" max="31" width="31.25" hidden="1" customWidth="1"/>
    <col min="32" max="32" width="25.875" hidden="1" customWidth="1"/>
  </cols>
  <sheetData>
    <row r="1" spans="3:32" ht="23.25" customHeight="1"/>
    <row r="2" spans="3:32" ht="23.1" customHeight="1">
      <c r="C2" s="197" t="s">
        <v>1525</v>
      </c>
      <c r="E2" s="52"/>
      <c r="F2" s="52"/>
      <c r="G2" s="52"/>
      <c r="H2" s="52"/>
      <c r="I2" s="52"/>
      <c r="J2" s="52"/>
      <c r="K2" s="52"/>
      <c r="L2" s="52"/>
      <c r="M2" s="52"/>
      <c r="N2" s="52"/>
      <c r="O2" s="52"/>
      <c r="P2" s="52"/>
      <c r="Q2" s="52"/>
      <c r="R2" s="52"/>
      <c r="S2" s="52"/>
      <c r="T2" s="52"/>
      <c r="U2" s="52"/>
      <c r="V2" s="52"/>
      <c r="W2" s="52"/>
      <c r="X2" s="52"/>
      <c r="Y2" s="52"/>
      <c r="Z2" s="52"/>
    </row>
    <row r="3" spans="3:32" ht="21.75" customHeight="1">
      <c r="C3" s="52"/>
      <c r="D3" s="52"/>
      <c r="E3" s="52"/>
      <c r="F3" s="52"/>
      <c r="G3" s="52"/>
      <c r="H3" s="52"/>
      <c r="I3" s="52"/>
      <c r="J3" s="52"/>
      <c r="K3" s="52"/>
      <c r="L3" s="52"/>
      <c r="M3" s="52"/>
      <c r="N3" s="52"/>
      <c r="O3" s="52"/>
      <c r="P3" s="52"/>
      <c r="Q3" s="52"/>
      <c r="R3" s="52"/>
      <c r="S3" s="52"/>
      <c r="T3" s="52"/>
      <c r="U3" s="52"/>
      <c r="V3" s="52"/>
      <c r="W3" s="52"/>
      <c r="X3" s="52"/>
      <c r="Y3" s="52"/>
      <c r="Z3" s="52"/>
      <c r="AA3" s="420" t="s">
        <v>1460</v>
      </c>
    </row>
    <row r="4" spans="3:32" ht="17.25" customHeight="1">
      <c r="C4" s="745" t="s">
        <v>1526</v>
      </c>
      <c r="D4" s="745"/>
      <c r="E4" s="745"/>
      <c r="F4" s="745"/>
      <c r="G4" s="745"/>
      <c r="H4" s="745"/>
      <c r="I4" s="745"/>
      <c r="J4" s="745"/>
      <c r="K4" s="745"/>
      <c r="L4" s="745"/>
      <c r="M4" s="745"/>
      <c r="N4" s="745"/>
      <c r="O4" s="745"/>
      <c r="P4" s="745"/>
      <c r="Q4" s="745"/>
      <c r="R4" s="745"/>
      <c r="S4" s="745"/>
      <c r="T4" s="745"/>
      <c r="U4" s="745"/>
      <c r="V4" s="745"/>
      <c r="W4" s="745"/>
      <c r="X4" s="745"/>
      <c r="Y4" s="745"/>
      <c r="Z4" s="745"/>
      <c r="AA4" s="1079" t="s">
        <v>2537</v>
      </c>
      <c r="AB4" s="1079"/>
      <c r="AC4" s="1082" t="s">
        <v>2538</v>
      </c>
      <c r="AD4" s="1082"/>
      <c r="AE4" s="1082" t="s">
        <v>2539</v>
      </c>
      <c r="AF4" s="1082"/>
    </row>
    <row r="5" spans="3:32" ht="12" customHeight="1" thickBot="1">
      <c r="C5" s="1132" t="s">
        <v>1527</v>
      </c>
      <c r="D5" s="1132"/>
      <c r="E5" s="1132"/>
      <c r="F5" s="1132"/>
      <c r="G5" s="1132"/>
      <c r="H5" s="1132"/>
      <c r="I5" s="1132"/>
      <c r="J5" s="1132"/>
      <c r="K5" s="1132"/>
      <c r="L5" s="1132"/>
      <c r="M5" s="1132"/>
      <c r="N5" s="1132"/>
      <c r="O5" s="1132"/>
      <c r="P5" s="1132"/>
      <c r="Q5" s="1132"/>
      <c r="R5" s="1132"/>
      <c r="S5" s="1132"/>
      <c r="T5" s="1132"/>
      <c r="U5" s="1132"/>
      <c r="V5" s="1132"/>
      <c r="W5" s="1132"/>
      <c r="X5" s="1132"/>
      <c r="Y5" s="1132"/>
      <c r="Z5" s="1132"/>
      <c r="AA5" s="1080"/>
      <c r="AB5" s="1081"/>
      <c r="AC5" s="1082"/>
      <c r="AD5" s="1082"/>
      <c r="AE5" s="1082"/>
      <c r="AF5" s="1082"/>
    </row>
    <row r="6" spans="3:32" ht="30.75" customHeight="1">
      <c r="C6" s="648" t="s">
        <v>1528</v>
      </c>
      <c r="D6" s="647"/>
      <c r="E6" s="647"/>
      <c r="F6" s="647"/>
      <c r="G6" s="647"/>
      <c r="H6" s="647"/>
      <c r="I6" s="163"/>
      <c r="J6" s="163"/>
      <c r="K6" s="163"/>
      <c r="L6" s="163"/>
      <c r="M6" s="163"/>
      <c r="N6" s="163"/>
      <c r="O6" s="163"/>
      <c r="P6" s="163"/>
      <c r="Q6" s="163"/>
      <c r="R6" s="163"/>
      <c r="S6" s="163"/>
      <c r="T6" s="163"/>
      <c r="U6" s="163"/>
      <c r="V6" s="163"/>
      <c r="W6" s="163"/>
      <c r="X6" s="163"/>
      <c r="Y6" s="163"/>
      <c r="Z6" s="163"/>
      <c r="AA6" s="641" t="s">
        <v>1462</v>
      </c>
      <c r="AB6" s="454" t="s">
        <v>2560</v>
      </c>
      <c r="AC6" s="451" t="s">
        <v>1462</v>
      </c>
      <c r="AD6" s="454" t="s">
        <v>2560</v>
      </c>
      <c r="AE6" s="444" t="s">
        <v>1462</v>
      </c>
      <c r="AF6" s="454" t="s">
        <v>2560</v>
      </c>
    </row>
    <row r="7" spans="3:32" s="15" customFormat="1" ht="15.75" customHeight="1">
      <c r="C7" s="995" t="s">
        <v>1529</v>
      </c>
      <c r="D7" s="996"/>
      <c r="E7" s="996"/>
      <c r="F7" s="997"/>
      <c r="G7" s="165" t="s">
        <v>16</v>
      </c>
      <c r="H7" s="166"/>
      <c r="I7" s="166"/>
      <c r="J7" s="167"/>
      <c r="K7" s="165" t="s">
        <v>17</v>
      </c>
      <c r="L7" s="166"/>
      <c r="M7" s="166"/>
      <c r="N7" s="167"/>
      <c r="O7" s="165" t="s">
        <v>22</v>
      </c>
      <c r="P7" s="166"/>
      <c r="Q7" s="166"/>
      <c r="R7" s="167"/>
      <c r="S7" s="165" t="s">
        <v>1491</v>
      </c>
      <c r="T7" s="166"/>
      <c r="U7" s="166"/>
      <c r="V7" s="167"/>
      <c r="W7" s="165" t="s">
        <v>1492</v>
      </c>
      <c r="X7" s="166"/>
      <c r="Y7" s="166"/>
      <c r="Z7" s="167"/>
      <c r="AA7" s="476"/>
      <c r="AB7" s="529"/>
      <c r="AC7" s="478"/>
      <c r="AD7" s="529"/>
      <c r="AE7" s="476"/>
      <c r="AF7" s="529"/>
    </row>
    <row r="8" spans="3:32" ht="25.5" customHeight="1">
      <c r="C8" s="998"/>
      <c r="D8" s="999"/>
      <c r="E8" s="999"/>
      <c r="F8" s="1113"/>
      <c r="G8" s="1115" t="s">
        <v>1493</v>
      </c>
      <c r="H8" s="1116"/>
      <c r="I8" s="1116"/>
      <c r="J8" s="1117"/>
      <c r="K8" s="738" t="s">
        <v>1494</v>
      </c>
      <c r="L8" s="739"/>
      <c r="M8" s="739"/>
      <c r="N8" s="763"/>
      <c r="O8" s="1118" t="s">
        <v>1530</v>
      </c>
      <c r="P8" s="1119"/>
      <c r="Q8" s="1119"/>
      <c r="R8" s="1120"/>
      <c r="S8" s="1115" t="s">
        <v>1496</v>
      </c>
      <c r="T8" s="1116"/>
      <c r="U8" s="1116"/>
      <c r="V8" s="1117"/>
      <c r="W8" s="1115" t="s">
        <v>1497</v>
      </c>
      <c r="X8" s="1116"/>
      <c r="Y8" s="1116"/>
      <c r="Z8" s="1117"/>
      <c r="AA8" s="479"/>
      <c r="AB8" s="480"/>
      <c r="AC8" s="460"/>
      <c r="AD8" s="480"/>
      <c r="AE8" s="479"/>
      <c r="AF8" s="480"/>
    </row>
    <row r="9" spans="3:32" ht="25.5" customHeight="1">
      <c r="C9" s="998"/>
      <c r="D9" s="999"/>
      <c r="E9" s="999"/>
      <c r="F9" s="1113"/>
      <c r="G9" s="1115"/>
      <c r="H9" s="1116"/>
      <c r="I9" s="1116"/>
      <c r="J9" s="1117"/>
      <c r="K9" s="738"/>
      <c r="L9" s="739"/>
      <c r="M9" s="739"/>
      <c r="N9" s="763"/>
      <c r="O9" s="1118"/>
      <c r="P9" s="1119"/>
      <c r="Q9" s="1119"/>
      <c r="R9" s="1120"/>
      <c r="S9" s="1115"/>
      <c r="T9" s="1116"/>
      <c r="U9" s="1116"/>
      <c r="V9" s="1117"/>
      <c r="W9" s="1115"/>
      <c r="X9" s="1116"/>
      <c r="Y9" s="1116"/>
      <c r="Z9" s="1117"/>
      <c r="AA9" s="479"/>
      <c r="AB9" s="480"/>
      <c r="AC9" s="460"/>
      <c r="AD9" s="480"/>
      <c r="AE9" s="479"/>
      <c r="AF9" s="480"/>
    </row>
    <row r="10" spans="3:32" ht="24" customHeight="1">
      <c r="C10" s="998"/>
      <c r="D10" s="999"/>
      <c r="E10" s="999"/>
      <c r="F10" s="1113"/>
      <c r="G10" s="1118" t="s">
        <v>1498</v>
      </c>
      <c r="H10" s="1119"/>
      <c r="I10" s="1119"/>
      <c r="J10" s="1120"/>
      <c r="K10" s="129"/>
      <c r="L10" s="739" t="s">
        <v>1499</v>
      </c>
      <c r="M10" s="739"/>
      <c r="N10" s="60"/>
      <c r="O10" s="1118" t="s">
        <v>1500</v>
      </c>
      <c r="P10" s="1119"/>
      <c r="Q10" s="1119"/>
      <c r="R10" s="1120"/>
      <c r="S10" s="129"/>
      <c r="T10" s="89" t="s">
        <v>1501</v>
      </c>
      <c r="U10" s="89"/>
      <c r="V10" s="60"/>
      <c r="W10" s="1118" t="s">
        <v>1502</v>
      </c>
      <c r="X10" s="1119"/>
      <c r="Y10" s="1119"/>
      <c r="Z10" s="1120"/>
      <c r="AA10" s="479"/>
      <c r="AB10" s="480"/>
      <c r="AC10" s="460"/>
      <c r="AD10" s="480"/>
      <c r="AE10" s="479"/>
      <c r="AF10" s="480"/>
    </row>
    <row r="11" spans="3:32" ht="16.5" customHeight="1">
      <c r="C11" s="998"/>
      <c r="D11" s="999"/>
      <c r="E11" s="999"/>
      <c r="F11" s="1113"/>
      <c r="G11" s="1121" t="s">
        <v>1503</v>
      </c>
      <c r="H11" s="170" t="s">
        <v>1504</v>
      </c>
      <c r="I11" s="1116" t="s">
        <v>1505</v>
      </c>
      <c r="J11" s="1124" t="s">
        <v>1506</v>
      </c>
      <c r="K11" s="129"/>
      <c r="L11" s="739"/>
      <c r="M11" s="739"/>
      <c r="N11" s="60"/>
      <c r="O11" s="1121" t="s">
        <v>1503</v>
      </c>
      <c r="P11" s="171" t="s">
        <v>1507</v>
      </c>
      <c r="Q11" s="1116" t="s">
        <v>1508</v>
      </c>
      <c r="R11" s="1126" t="s">
        <v>1506</v>
      </c>
      <c r="S11" s="129"/>
      <c r="T11" s="89"/>
      <c r="U11" s="89"/>
      <c r="V11" s="60"/>
      <c r="W11" s="176"/>
      <c r="X11" s="201"/>
      <c r="Y11" s="201"/>
      <c r="Z11" s="202"/>
      <c r="AA11" s="479"/>
      <c r="AB11" s="480"/>
      <c r="AC11" s="460"/>
      <c r="AD11" s="480"/>
      <c r="AE11" s="479"/>
      <c r="AF11" s="480"/>
    </row>
    <row r="12" spans="3:32" ht="6.75" customHeight="1">
      <c r="C12" s="998"/>
      <c r="D12" s="999"/>
      <c r="E12" s="999"/>
      <c r="F12" s="1113"/>
      <c r="G12" s="1121"/>
      <c r="H12" s="172">
        <v>6</v>
      </c>
      <c r="I12" s="1116"/>
      <c r="J12" s="1124"/>
      <c r="K12" s="129"/>
      <c r="L12" s="46"/>
      <c r="M12" s="46"/>
      <c r="N12" s="60"/>
      <c r="O12" s="1121"/>
      <c r="P12" s="1128" t="s">
        <v>1531</v>
      </c>
      <c r="Q12" s="1116"/>
      <c r="R12" s="1126"/>
      <c r="S12" s="129"/>
      <c r="T12" s="46"/>
      <c r="U12" s="46"/>
      <c r="V12" s="60"/>
      <c r="W12" s="129"/>
      <c r="X12" s="46"/>
      <c r="Y12" s="46"/>
      <c r="Z12" s="60"/>
      <c r="AA12" s="479"/>
      <c r="AB12" s="480"/>
      <c r="AC12" s="460"/>
      <c r="AD12" s="480"/>
      <c r="AE12" s="479"/>
      <c r="AF12" s="480"/>
    </row>
    <row r="13" spans="3:32" ht="12" customHeight="1">
      <c r="C13" s="884"/>
      <c r="D13" s="1000"/>
      <c r="E13" s="1000"/>
      <c r="F13" s="1114"/>
      <c r="G13" s="1122"/>
      <c r="H13" s="173">
        <v>10</v>
      </c>
      <c r="I13" s="1123"/>
      <c r="J13" s="1125"/>
      <c r="K13" s="130"/>
      <c r="L13" s="56"/>
      <c r="M13" s="56"/>
      <c r="N13" s="100"/>
      <c r="O13" s="1122"/>
      <c r="P13" s="1123"/>
      <c r="Q13" s="1123"/>
      <c r="R13" s="1127"/>
      <c r="S13" s="130"/>
      <c r="T13" s="56"/>
      <c r="U13" s="56"/>
      <c r="V13" s="100"/>
      <c r="W13" s="130"/>
      <c r="X13" s="56"/>
      <c r="Y13" s="56"/>
      <c r="Z13" s="100"/>
      <c r="AA13" s="479"/>
      <c r="AB13" s="480"/>
      <c r="AC13" s="460"/>
      <c r="AD13" s="480"/>
      <c r="AE13" s="479"/>
      <c r="AF13" s="480"/>
    </row>
    <row r="14" spans="3:32" ht="37.5" customHeight="1">
      <c r="C14" s="880"/>
      <c r="D14" s="881"/>
      <c r="E14" s="881"/>
      <c r="F14" s="882"/>
      <c r="G14" s="880"/>
      <c r="H14" s="881"/>
      <c r="I14" s="881"/>
      <c r="J14" s="882"/>
      <c r="K14" s="880"/>
      <c r="L14" s="881"/>
      <c r="M14" s="881"/>
      <c r="N14" s="882"/>
      <c r="O14" s="880"/>
      <c r="P14" s="881"/>
      <c r="Q14" s="881"/>
      <c r="R14" s="882"/>
      <c r="S14" s="880"/>
      <c r="T14" s="881"/>
      <c r="U14" s="881"/>
      <c r="V14" s="882"/>
      <c r="W14" s="880"/>
      <c r="X14" s="881"/>
      <c r="Y14" s="881"/>
      <c r="Z14" s="882"/>
      <c r="AA14" s="479"/>
      <c r="AB14" s="480"/>
      <c r="AC14" s="460"/>
      <c r="AD14" s="480"/>
      <c r="AE14" s="479"/>
      <c r="AF14" s="480"/>
    </row>
    <row r="15" spans="3:32" ht="37.5" customHeight="1">
      <c r="C15" s="880"/>
      <c r="D15" s="881"/>
      <c r="E15" s="881"/>
      <c r="F15" s="882"/>
      <c r="G15" s="880"/>
      <c r="H15" s="881"/>
      <c r="I15" s="881"/>
      <c r="J15" s="882"/>
      <c r="K15" s="880"/>
      <c r="L15" s="881"/>
      <c r="M15" s="881"/>
      <c r="N15" s="882"/>
      <c r="O15" s="880"/>
      <c r="P15" s="881"/>
      <c r="Q15" s="881"/>
      <c r="R15" s="882"/>
      <c r="S15" s="880"/>
      <c r="T15" s="881"/>
      <c r="U15" s="881"/>
      <c r="V15" s="882"/>
      <c r="W15" s="880"/>
      <c r="X15" s="881"/>
      <c r="Y15" s="881"/>
      <c r="Z15" s="882"/>
      <c r="AA15" s="479"/>
      <c r="AB15" s="480"/>
      <c r="AC15" s="460"/>
      <c r="AD15" s="480"/>
      <c r="AE15" s="479"/>
      <c r="AF15" s="480"/>
    </row>
    <row r="16" spans="3:32" ht="37.5" customHeight="1">
      <c r="C16" s="880"/>
      <c r="D16" s="881"/>
      <c r="E16" s="881"/>
      <c r="F16" s="882"/>
      <c r="G16" s="880"/>
      <c r="H16" s="881"/>
      <c r="I16" s="881"/>
      <c r="J16" s="882"/>
      <c r="K16" s="880"/>
      <c r="L16" s="881"/>
      <c r="M16" s="881"/>
      <c r="N16" s="882"/>
      <c r="O16" s="880"/>
      <c r="P16" s="881"/>
      <c r="Q16" s="881"/>
      <c r="R16" s="882"/>
      <c r="S16" s="880"/>
      <c r="T16" s="881"/>
      <c r="U16" s="881"/>
      <c r="V16" s="882"/>
      <c r="W16" s="880"/>
      <c r="X16" s="881"/>
      <c r="Y16" s="881"/>
      <c r="Z16" s="882"/>
      <c r="AA16" s="479"/>
      <c r="AB16" s="480"/>
      <c r="AC16" s="460"/>
      <c r="AD16" s="480"/>
      <c r="AE16" s="479"/>
      <c r="AF16" s="480"/>
    </row>
    <row r="17" spans="3:32" ht="30" customHeight="1">
      <c r="C17" s="97"/>
      <c r="D17" s="97"/>
      <c r="E17" s="97"/>
      <c r="F17" s="97"/>
      <c r="G17" s="97"/>
      <c r="H17" s="97"/>
      <c r="I17" s="97"/>
      <c r="J17" s="97"/>
      <c r="K17" s="97"/>
      <c r="L17" s="97"/>
      <c r="M17" s="97"/>
      <c r="N17" s="97"/>
      <c r="O17" s="97"/>
      <c r="P17" s="97"/>
      <c r="Q17" s="97"/>
      <c r="R17" s="97"/>
      <c r="S17" s="97"/>
      <c r="T17" s="97"/>
      <c r="U17" s="97"/>
      <c r="V17" s="97"/>
      <c r="W17" s="97"/>
      <c r="X17" s="97"/>
      <c r="Y17" s="97"/>
      <c r="Z17" s="98"/>
      <c r="AA17" s="460"/>
      <c r="AB17" s="480"/>
      <c r="AC17" s="460"/>
      <c r="AD17" s="480"/>
      <c r="AE17" s="479"/>
      <c r="AF17" s="480"/>
    </row>
    <row r="18" spans="3:32" ht="21.75" customHeight="1">
      <c r="C18" s="183" t="s">
        <v>1532</v>
      </c>
      <c r="D18" s="97"/>
      <c r="E18" s="97"/>
      <c r="F18" s="97"/>
      <c r="G18" s="97"/>
      <c r="H18" s="97"/>
      <c r="I18" s="97"/>
      <c r="J18" s="97"/>
      <c r="K18" s="97"/>
      <c r="L18" s="97"/>
      <c r="M18" s="97"/>
      <c r="N18" s="97"/>
      <c r="O18" s="97"/>
      <c r="P18" s="97"/>
      <c r="Q18" s="97"/>
      <c r="R18" s="97"/>
      <c r="S18" s="97"/>
      <c r="T18" s="97"/>
      <c r="U18" s="97"/>
      <c r="V18" s="97"/>
      <c r="W18" s="97"/>
      <c r="X18" s="97"/>
      <c r="Y18" s="97"/>
      <c r="Z18" s="663"/>
      <c r="AA18" s="460"/>
      <c r="AB18" s="480"/>
      <c r="AC18" s="460"/>
      <c r="AD18" s="480"/>
      <c r="AE18" s="479"/>
      <c r="AF18" s="480"/>
    </row>
    <row r="19" spans="3:32" ht="16.5" customHeight="1">
      <c r="C19" s="995" t="s">
        <v>1533</v>
      </c>
      <c r="D19" s="996"/>
      <c r="E19" s="996"/>
      <c r="F19" s="996"/>
      <c r="G19" s="996"/>
      <c r="H19" s="996"/>
      <c r="I19" s="997"/>
      <c r="J19" s="165" t="s">
        <v>1511</v>
      </c>
      <c r="K19" s="166"/>
      <c r="L19" s="166"/>
      <c r="M19" s="166"/>
      <c r="N19" s="104"/>
      <c r="O19" s="165" t="s">
        <v>1512</v>
      </c>
      <c r="P19" s="166"/>
      <c r="Q19" s="166"/>
      <c r="R19" s="167"/>
      <c r="S19" s="165" t="s">
        <v>1513</v>
      </c>
      <c r="T19" s="166"/>
      <c r="U19" s="103"/>
      <c r="V19" s="104"/>
      <c r="W19" s="165" t="s">
        <v>1514</v>
      </c>
      <c r="X19" s="166"/>
      <c r="Y19" s="103"/>
      <c r="Z19" s="167"/>
      <c r="AA19" s="479"/>
      <c r="AB19" s="480"/>
      <c r="AC19" s="460"/>
      <c r="AD19" s="480"/>
      <c r="AE19" s="479"/>
      <c r="AF19" s="480"/>
    </row>
    <row r="20" spans="3:32" ht="20.25" customHeight="1">
      <c r="C20" s="998"/>
      <c r="D20" s="999"/>
      <c r="E20" s="999"/>
      <c r="F20" s="999"/>
      <c r="G20" s="999"/>
      <c r="H20" s="999"/>
      <c r="I20" s="1113"/>
      <c r="J20" s="1118" t="s">
        <v>1515</v>
      </c>
      <c r="K20" s="1119"/>
      <c r="L20" s="1119"/>
      <c r="M20" s="1119"/>
      <c r="N20" s="1120"/>
      <c r="O20" s="1115" t="s">
        <v>1516</v>
      </c>
      <c r="P20" s="1116"/>
      <c r="Q20" s="1116"/>
      <c r="R20" s="1117"/>
      <c r="S20" s="1118" t="s">
        <v>1517</v>
      </c>
      <c r="T20" s="1119"/>
      <c r="U20" s="1119"/>
      <c r="V20" s="1120"/>
      <c r="W20" s="1118" t="s">
        <v>1518</v>
      </c>
      <c r="X20" s="1119"/>
      <c r="Y20" s="1119"/>
      <c r="Z20" s="1120"/>
      <c r="AA20" s="479"/>
      <c r="AB20" s="480"/>
      <c r="AC20" s="460"/>
      <c r="AD20" s="480"/>
      <c r="AE20" s="479"/>
      <c r="AF20" s="480"/>
    </row>
    <row r="21" spans="3:32" ht="20.25" customHeight="1">
      <c r="C21" s="998"/>
      <c r="D21" s="999"/>
      <c r="E21" s="999"/>
      <c r="F21" s="999"/>
      <c r="G21" s="999"/>
      <c r="H21" s="999"/>
      <c r="I21" s="1113"/>
      <c r="J21" s="1118"/>
      <c r="K21" s="1119"/>
      <c r="L21" s="1119"/>
      <c r="M21" s="1119"/>
      <c r="N21" s="1120"/>
      <c r="O21" s="1115"/>
      <c r="P21" s="1116"/>
      <c r="Q21" s="1116"/>
      <c r="R21" s="1117"/>
      <c r="S21" s="1118"/>
      <c r="T21" s="1119"/>
      <c r="U21" s="1119"/>
      <c r="V21" s="1120"/>
      <c r="W21" s="1118"/>
      <c r="X21" s="1119"/>
      <c r="Y21" s="1119"/>
      <c r="Z21" s="1120"/>
      <c r="AA21" s="479"/>
      <c r="AB21" s="480"/>
      <c r="AC21" s="460"/>
      <c r="AD21" s="480"/>
      <c r="AE21" s="479"/>
      <c r="AF21" s="480"/>
    </row>
    <row r="22" spans="3:32" ht="20.25" customHeight="1">
      <c r="C22" s="998"/>
      <c r="D22" s="999"/>
      <c r="E22" s="999"/>
      <c r="F22" s="999"/>
      <c r="G22" s="999"/>
      <c r="H22" s="999"/>
      <c r="I22" s="1113"/>
      <c r="J22" s="1118" t="s">
        <v>1519</v>
      </c>
      <c r="K22" s="1119"/>
      <c r="L22" s="1119"/>
      <c r="M22" s="1119"/>
      <c r="N22" s="1120"/>
      <c r="O22" s="1118" t="s">
        <v>1520</v>
      </c>
      <c r="P22" s="1119"/>
      <c r="Q22" s="1119"/>
      <c r="R22" s="1120"/>
      <c r="S22" s="1118" t="s">
        <v>1521</v>
      </c>
      <c r="T22" s="1119"/>
      <c r="U22" s="1119"/>
      <c r="V22" s="1120"/>
      <c r="W22" s="1118" t="s">
        <v>1522</v>
      </c>
      <c r="X22" s="1119"/>
      <c r="Y22" s="1119"/>
      <c r="Z22" s="1120"/>
      <c r="AA22" s="479"/>
      <c r="AB22" s="480"/>
      <c r="AC22" s="460"/>
      <c r="AD22" s="480"/>
      <c r="AE22" s="479"/>
      <c r="AF22" s="480"/>
    </row>
    <row r="23" spans="3:32" ht="20.25" customHeight="1">
      <c r="C23" s="998"/>
      <c r="D23" s="999"/>
      <c r="E23" s="999"/>
      <c r="F23" s="999"/>
      <c r="G23" s="999"/>
      <c r="H23" s="999"/>
      <c r="I23" s="1113"/>
      <c r="J23" s="1129" t="s">
        <v>1503</v>
      </c>
      <c r="K23" s="174" t="s">
        <v>1512</v>
      </c>
      <c r="L23" s="1116" t="s">
        <v>1505</v>
      </c>
      <c r="M23" s="1116"/>
      <c r="N23" s="1124" t="s">
        <v>1506</v>
      </c>
      <c r="O23" s="1130" t="s">
        <v>1503</v>
      </c>
      <c r="P23" s="174" t="s">
        <v>1531</v>
      </c>
      <c r="Q23" s="1116" t="s">
        <v>1523</v>
      </c>
      <c r="R23" s="1126" t="s">
        <v>1506</v>
      </c>
      <c r="S23" s="1118"/>
      <c r="T23" s="1119"/>
      <c r="U23" s="1119"/>
      <c r="V23" s="1120"/>
      <c r="W23" s="1118"/>
      <c r="X23" s="1119"/>
      <c r="Y23" s="1119"/>
      <c r="Z23" s="1120"/>
      <c r="AA23" s="479"/>
      <c r="AB23" s="480"/>
      <c r="AC23" s="460"/>
      <c r="AD23" s="480"/>
      <c r="AE23" s="479"/>
      <c r="AF23" s="480"/>
    </row>
    <row r="24" spans="3:32" ht="6.75" customHeight="1">
      <c r="C24" s="998"/>
      <c r="D24" s="999"/>
      <c r="E24" s="999"/>
      <c r="F24" s="999"/>
      <c r="G24" s="999"/>
      <c r="H24" s="999"/>
      <c r="I24" s="1113"/>
      <c r="J24" s="1129"/>
      <c r="K24" s="177">
        <v>6</v>
      </c>
      <c r="L24" s="1116"/>
      <c r="M24" s="1116"/>
      <c r="N24" s="1124"/>
      <c r="O24" s="1130"/>
      <c r="P24" s="1128" t="s">
        <v>1524</v>
      </c>
      <c r="Q24" s="1116"/>
      <c r="R24" s="1126"/>
      <c r="S24" s="176"/>
      <c r="T24" s="178"/>
      <c r="U24" s="49"/>
      <c r="V24" s="60"/>
      <c r="W24" s="129"/>
      <c r="X24" s="46"/>
      <c r="Y24" s="49"/>
      <c r="Z24" s="60"/>
      <c r="AA24" s="479"/>
      <c r="AB24" s="480"/>
      <c r="AC24" s="460"/>
      <c r="AD24" s="480"/>
      <c r="AE24" s="479"/>
      <c r="AF24" s="480"/>
    </row>
    <row r="25" spans="3:32" ht="15" customHeight="1">
      <c r="C25" s="884"/>
      <c r="D25" s="1000"/>
      <c r="E25" s="1000"/>
      <c r="F25" s="1000"/>
      <c r="G25" s="1000"/>
      <c r="H25" s="1000"/>
      <c r="I25" s="1114"/>
      <c r="J25" s="1129"/>
      <c r="K25" s="179">
        <v>10</v>
      </c>
      <c r="L25" s="1116"/>
      <c r="M25" s="1116"/>
      <c r="N25" s="1124"/>
      <c r="O25" s="1131"/>
      <c r="P25" s="1123"/>
      <c r="Q25" s="1123"/>
      <c r="R25" s="1127"/>
      <c r="S25" s="180"/>
      <c r="T25" s="181"/>
      <c r="U25" s="50"/>
      <c r="V25" s="100"/>
      <c r="W25" s="130"/>
      <c r="X25" s="56"/>
      <c r="Y25" s="50"/>
      <c r="Z25" s="100"/>
      <c r="AA25" s="479"/>
      <c r="AB25" s="480"/>
      <c r="AC25" s="460"/>
      <c r="AD25" s="480"/>
      <c r="AE25" s="479"/>
      <c r="AF25" s="480"/>
    </row>
    <row r="26" spans="3:32" ht="37.5" customHeight="1">
      <c r="C26" s="768"/>
      <c r="D26" s="768"/>
      <c r="E26" s="768"/>
      <c r="F26" s="768"/>
      <c r="G26" s="768"/>
      <c r="H26" s="768"/>
      <c r="I26" s="768"/>
      <c r="J26" s="768"/>
      <c r="K26" s="768"/>
      <c r="L26" s="768"/>
      <c r="M26" s="768"/>
      <c r="N26" s="768"/>
      <c r="O26" s="880"/>
      <c r="P26" s="881"/>
      <c r="Q26" s="881"/>
      <c r="R26" s="882"/>
      <c r="S26" s="768"/>
      <c r="T26" s="768"/>
      <c r="U26" s="768"/>
      <c r="V26" s="768"/>
      <c r="W26" s="768"/>
      <c r="X26" s="768"/>
      <c r="Y26" s="768"/>
      <c r="Z26" s="768"/>
      <c r="AA26" s="479"/>
      <c r="AB26" s="480"/>
      <c r="AC26" s="460"/>
      <c r="AD26" s="480"/>
      <c r="AE26" s="479"/>
      <c r="AF26" s="480"/>
    </row>
    <row r="27" spans="3:32" ht="37.5" customHeight="1">
      <c r="C27" s="768"/>
      <c r="D27" s="768"/>
      <c r="E27" s="768"/>
      <c r="F27" s="768"/>
      <c r="G27" s="768"/>
      <c r="H27" s="768"/>
      <c r="I27" s="768"/>
      <c r="J27" s="768"/>
      <c r="K27" s="768"/>
      <c r="L27" s="768"/>
      <c r="M27" s="768"/>
      <c r="N27" s="768"/>
      <c r="O27" s="880"/>
      <c r="P27" s="881"/>
      <c r="Q27" s="881"/>
      <c r="R27" s="882"/>
      <c r="S27" s="768"/>
      <c r="T27" s="768"/>
      <c r="U27" s="768"/>
      <c r="V27" s="768"/>
      <c r="W27" s="768"/>
      <c r="X27" s="768"/>
      <c r="Y27" s="768"/>
      <c r="Z27" s="768"/>
      <c r="AA27" s="479"/>
      <c r="AB27" s="480"/>
      <c r="AC27" s="460"/>
      <c r="AD27" s="480"/>
      <c r="AE27" s="479"/>
      <c r="AF27" s="480"/>
    </row>
    <row r="28" spans="3:32" ht="37.5" customHeight="1" thickBot="1">
      <c r="C28" s="768"/>
      <c r="D28" s="768"/>
      <c r="E28" s="768"/>
      <c r="F28" s="768"/>
      <c r="G28" s="768"/>
      <c r="H28" s="768"/>
      <c r="I28" s="768"/>
      <c r="J28" s="768"/>
      <c r="K28" s="768"/>
      <c r="L28" s="768"/>
      <c r="M28" s="768"/>
      <c r="N28" s="768"/>
      <c r="O28" s="880"/>
      <c r="P28" s="881"/>
      <c r="Q28" s="881"/>
      <c r="R28" s="882"/>
      <c r="S28" s="768"/>
      <c r="T28" s="768"/>
      <c r="U28" s="768"/>
      <c r="V28" s="768"/>
      <c r="W28" s="768"/>
      <c r="X28" s="768"/>
      <c r="Y28" s="768"/>
      <c r="Z28" s="768"/>
      <c r="AA28" s="483"/>
      <c r="AB28" s="484"/>
      <c r="AC28" s="485"/>
      <c r="AD28" s="484"/>
      <c r="AE28" s="483"/>
      <c r="AF28" s="484"/>
    </row>
    <row r="29" spans="3:32" ht="7.5" customHeight="1">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3:32" ht="19.5" customHeight="1">
      <c r="C30" s="303" t="s">
        <v>31</v>
      </c>
      <c r="D30" s="127"/>
      <c r="E30" s="197" t="s">
        <v>2633</v>
      </c>
      <c r="G30" s="301"/>
      <c r="H30" s="301"/>
      <c r="I30" s="301"/>
      <c r="J30" s="301"/>
      <c r="K30" s="301"/>
      <c r="L30" s="301"/>
      <c r="M30" s="301"/>
      <c r="N30" s="301"/>
      <c r="O30" s="301"/>
      <c r="P30" s="301"/>
      <c r="Q30" s="301"/>
      <c r="R30" s="301"/>
      <c r="S30" s="301"/>
      <c r="T30" s="301"/>
      <c r="U30" s="301"/>
      <c r="V30" s="301"/>
      <c r="W30" s="301"/>
      <c r="X30" s="301"/>
      <c r="Y30" s="197"/>
      <c r="Z30" s="197"/>
    </row>
    <row r="31" spans="3:32" ht="17.100000000000001" customHeight="1">
      <c r="C31" s="182"/>
      <c r="D31" s="338"/>
      <c r="E31" s="197" t="s">
        <v>2634</v>
      </c>
      <c r="G31" s="301"/>
      <c r="H31" s="301"/>
      <c r="I31" s="301"/>
      <c r="J31" s="301"/>
      <c r="K31" s="301"/>
      <c r="L31" s="301"/>
      <c r="M31" s="301"/>
      <c r="N31" s="301"/>
      <c r="O31" s="301"/>
      <c r="P31" s="301"/>
      <c r="Q31" s="301"/>
      <c r="R31" s="301"/>
      <c r="S31" s="301"/>
      <c r="T31" s="301"/>
      <c r="U31" s="301"/>
      <c r="V31" s="301"/>
      <c r="W31" s="301"/>
      <c r="X31" s="301"/>
      <c r="Y31" s="197"/>
      <c r="Z31" s="197"/>
    </row>
    <row r="32" spans="3:32" ht="17.100000000000001" customHeight="1">
      <c r="C32" s="301"/>
      <c r="D32" s="301"/>
      <c r="E32" s="197"/>
      <c r="F32" s="182"/>
      <c r="G32" s="301"/>
      <c r="H32" s="301"/>
      <c r="I32" s="301"/>
      <c r="J32" s="301"/>
      <c r="K32" s="301"/>
      <c r="L32" s="301"/>
      <c r="M32" s="301"/>
      <c r="N32" s="301"/>
      <c r="O32" s="301"/>
      <c r="P32" s="301"/>
      <c r="Q32" s="301"/>
      <c r="R32" s="301"/>
      <c r="S32" s="301"/>
      <c r="T32" s="301"/>
      <c r="U32" s="301"/>
      <c r="V32" s="301"/>
      <c r="W32" s="301"/>
      <c r="X32" s="301"/>
      <c r="Y32" s="197" t="s">
        <v>28</v>
      </c>
      <c r="Z32" s="182"/>
    </row>
    <row r="33" spans="3:26" ht="17.100000000000001" customHeight="1">
      <c r="C33" s="64"/>
      <c r="D33" s="49"/>
      <c r="E33" s="52"/>
      <c r="F33" s="64"/>
      <c r="G33" s="49"/>
      <c r="H33" s="64"/>
      <c r="I33" s="63"/>
      <c r="J33" s="63"/>
      <c r="K33" s="63"/>
      <c r="L33" s="63"/>
      <c r="M33" s="63"/>
      <c r="N33" s="63"/>
      <c r="O33" s="63"/>
      <c r="P33" s="63"/>
      <c r="Q33" s="63"/>
      <c r="R33" s="63"/>
      <c r="S33" s="63"/>
      <c r="T33" s="63"/>
      <c r="U33" s="63"/>
      <c r="V33" s="63"/>
      <c r="W33" s="63"/>
      <c r="X33" s="63"/>
      <c r="Y33" s="89"/>
      <c r="Z33" s="49"/>
    </row>
    <row r="34" spans="3:26">
      <c r="C34" s="64"/>
      <c r="D34" s="49"/>
      <c r="E34" s="64"/>
      <c r="F34" s="52"/>
      <c r="G34" s="49"/>
      <c r="H34" s="64"/>
      <c r="I34" s="63"/>
      <c r="J34" s="63"/>
      <c r="K34" s="63"/>
      <c r="L34" s="63"/>
      <c r="M34" s="63"/>
      <c r="N34" s="63"/>
      <c r="O34" s="63"/>
      <c r="P34" s="63"/>
      <c r="Q34" s="63"/>
      <c r="R34" s="63"/>
      <c r="S34" s="63"/>
      <c r="T34" s="63"/>
      <c r="U34" s="63"/>
      <c r="V34" s="63"/>
      <c r="W34" s="63"/>
      <c r="X34" s="63"/>
    </row>
  </sheetData>
  <mergeCells count="71">
    <mergeCell ref="C28:I28"/>
    <mergeCell ref="J28:N28"/>
    <mergeCell ref="O28:R28"/>
    <mergeCell ref="S28:V28"/>
    <mergeCell ref="W28:Z28"/>
    <mergeCell ref="C26:I26"/>
    <mergeCell ref="J26:N26"/>
    <mergeCell ref="O26:R26"/>
    <mergeCell ref="S26:V26"/>
    <mergeCell ref="W26:Z26"/>
    <mergeCell ref="C27:I27"/>
    <mergeCell ref="J27:N27"/>
    <mergeCell ref="O27:R27"/>
    <mergeCell ref="S27:V27"/>
    <mergeCell ref="W27:Z27"/>
    <mergeCell ref="C19:I25"/>
    <mergeCell ref="J20:N21"/>
    <mergeCell ref="O20:R21"/>
    <mergeCell ref="S20:V21"/>
    <mergeCell ref="W20:Z21"/>
    <mergeCell ref="J22:N22"/>
    <mergeCell ref="O22:R22"/>
    <mergeCell ref="S22:V23"/>
    <mergeCell ref="W22:Z23"/>
    <mergeCell ref="J23:J25"/>
    <mergeCell ref="L23:M25"/>
    <mergeCell ref="N23:N25"/>
    <mergeCell ref="O23:O25"/>
    <mergeCell ref="Q23:Q25"/>
    <mergeCell ref="R23:R25"/>
    <mergeCell ref="P24:P25"/>
    <mergeCell ref="W16:Z16"/>
    <mergeCell ref="S14:V14"/>
    <mergeCell ref="W14:Z14"/>
    <mergeCell ref="C15:F15"/>
    <mergeCell ref="G15:J15"/>
    <mergeCell ref="K15:N15"/>
    <mergeCell ref="O15:R15"/>
    <mergeCell ref="S15:V15"/>
    <mergeCell ref="W15:Z15"/>
    <mergeCell ref="C16:F16"/>
    <mergeCell ref="G16:J16"/>
    <mergeCell ref="K16:N16"/>
    <mergeCell ref="O16:R16"/>
    <mergeCell ref="S16:V16"/>
    <mergeCell ref="C14:F14"/>
    <mergeCell ref="G14:J14"/>
    <mergeCell ref="K14:N14"/>
    <mergeCell ref="O14:R14"/>
    <mergeCell ref="C7:F13"/>
    <mergeCell ref="W8:Z9"/>
    <mergeCell ref="G10:J10"/>
    <mergeCell ref="L10:M11"/>
    <mergeCell ref="O10:R10"/>
    <mergeCell ref="W10:Z10"/>
    <mergeCell ref="G11:G13"/>
    <mergeCell ref="I11:I13"/>
    <mergeCell ref="J11:J13"/>
    <mergeCell ref="O11:O13"/>
    <mergeCell ref="Q11:Q13"/>
    <mergeCell ref="G8:J9"/>
    <mergeCell ref="K8:N9"/>
    <mergeCell ref="O8:R9"/>
    <mergeCell ref="AC4:AD5"/>
    <mergeCell ref="AE4:AF5"/>
    <mergeCell ref="C5:Z5"/>
    <mergeCell ref="S8:V9"/>
    <mergeCell ref="R11:R13"/>
    <mergeCell ref="P12:P13"/>
    <mergeCell ref="C4:Z4"/>
    <mergeCell ref="AA4:AB5"/>
  </mergeCells>
  <phoneticPr fontId="2"/>
  <pageMargins left="0.78740157480314965" right="0.47244094488188981" top="0.98425196850393704" bottom="0.43307086614173229" header="0.31496062992125984" footer="0.31496062992125984"/>
  <pageSetup paperSize="9" scale="98"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C2074-6D4C-4AB7-9E24-A150B06D3F82}">
  <dimension ref="B1:AF48"/>
  <sheetViews>
    <sheetView showZeros="0" view="pageBreakPreview" zoomScaleNormal="85" zoomScaleSheetLayoutView="100" workbookViewId="0"/>
  </sheetViews>
  <sheetFormatPr defaultRowHeight="18.75"/>
  <cols>
    <col min="1" max="1" width="4.25" customWidth="1"/>
    <col min="2" max="3" width="9" hidden="1" customWidth="1"/>
    <col min="4" max="7" width="5" customWidth="1"/>
    <col min="8" max="8" width="3.625" customWidth="1"/>
    <col min="9" max="16" width="2.875" customWidth="1"/>
    <col min="17" max="17" width="3.375" customWidth="1"/>
    <col min="18" max="18" width="3.5" customWidth="1"/>
    <col min="19" max="19" width="2.25" customWidth="1"/>
    <col min="20" max="25" width="3.375" customWidth="1"/>
    <col min="26" max="26" width="2" customWidth="1"/>
    <col min="27" max="27" width="38.5" hidden="1" customWidth="1"/>
    <col min="28" max="28" width="24.625" hidden="1" customWidth="1"/>
    <col min="29" max="29" width="38.5" hidden="1" customWidth="1"/>
    <col min="30" max="30" width="24.625" hidden="1" customWidth="1"/>
    <col min="31" max="31" width="38.5" hidden="1" customWidth="1"/>
    <col min="32" max="32" width="24.625" hidden="1" customWidth="1"/>
  </cols>
  <sheetData>
    <row r="1" spans="4:32" ht="23.25" customHeight="1"/>
    <row r="2" spans="4:32" ht="25.5" customHeight="1">
      <c r="D2" s="197" t="s">
        <v>1534</v>
      </c>
      <c r="E2" s="52"/>
      <c r="F2" s="52"/>
      <c r="G2" s="52"/>
      <c r="H2" s="52"/>
      <c r="I2" s="52"/>
      <c r="J2" s="52"/>
      <c r="K2" s="52"/>
      <c r="L2" s="52"/>
      <c r="M2" s="52"/>
      <c r="N2" s="52"/>
      <c r="O2" s="52"/>
      <c r="P2" s="52"/>
      <c r="Q2" s="52"/>
      <c r="R2" s="52"/>
      <c r="S2" s="52"/>
      <c r="T2" s="52"/>
      <c r="U2" s="52"/>
      <c r="V2" s="52"/>
      <c r="W2" s="52"/>
      <c r="X2" s="52"/>
      <c r="Y2" s="52"/>
      <c r="Z2" s="52"/>
      <c r="AA2" s="431" t="s">
        <v>1460</v>
      </c>
    </row>
    <row r="3" spans="4:32" ht="15.75" customHeight="1">
      <c r="D3" s="52"/>
      <c r="E3" s="52"/>
      <c r="F3" s="52"/>
      <c r="G3" s="52"/>
      <c r="H3" s="52"/>
      <c r="I3" s="52"/>
      <c r="J3" s="52"/>
      <c r="K3" s="52"/>
      <c r="L3" s="52"/>
      <c r="M3" s="52"/>
      <c r="N3" s="52"/>
      <c r="O3" s="52"/>
      <c r="P3" s="52"/>
      <c r="Q3" s="52"/>
      <c r="R3" s="52"/>
      <c r="S3" s="52"/>
      <c r="T3" s="52"/>
      <c r="U3" s="52"/>
      <c r="V3" s="52"/>
      <c r="W3" s="52"/>
      <c r="X3" s="52"/>
      <c r="Y3" s="52"/>
      <c r="Z3" s="52"/>
      <c r="AA3" s="1079" t="s">
        <v>2537</v>
      </c>
      <c r="AB3" s="1079"/>
      <c r="AC3" s="1082" t="s">
        <v>2538</v>
      </c>
      <c r="AD3" s="1082"/>
      <c r="AE3" s="1082" t="s">
        <v>2539</v>
      </c>
      <c r="AF3" s="1082"/>
    </row>
    <row r="4" spans="4:32" ht="21.75" customHeight="1" thickBot="1">
      <c r="D4" s="1135" t="s">
        <v>1327</v>
      </c>
      <c r="E4" s="1135"/>
      <c r="F4" s="1135"/>
      <c r="G4" s="1135"/>
      <c r="H4" s="1135"/>
      <c r="I4" s="1135"/>
      <c r="J4" s="1135"/>
      <c r="K4" s="1135"/>
      <c r="L4" s="1135"/>
      <c r="M4" s="1135"/>
      <c r="N4" s="1135"/>
      <c r="O4" s="1135"/>
      <c r="P4" s="1135"/>
      <c r="Q4" s="1135"/>
      <c r="R4" s="1135"/>
      <c r="S4" s="1135"/>
      <c r="T4" s="1135"/>
      <c r="U4" s="1135"/>
      <c r="V4" s="1135"/>
      <c r="W4" s="1135"/>
      <c r="X4" s="1135"/>
      <c r="Y4" s="1135"/>
      <c r="Z4" s="1135"/>
      <c r="AA4" s="1080"/>
      <c r="AB4" s="1081"/>
      <c r="AC4" s="1082"/>
      <c r="AD4" s="1082"/>
      <c r="AE4" s="1082"/>
      <c r="AF4" s="1082"/>
    </row>
    <row r="5" spans="4:32" ht="29.25" customHeight="1">
      <c r="D5" s="184"/>
      <c r="E5" s="184"/>
      <c r="F5" s="1136" t="s">
        <v>1535</v>
      </c>
      <c r="G5" s="1136"/>
      <c r="H5" s="1136"/>
      <c r="I5" s="1136"/>
      <c r="J5" s="1136"/>
      <c r="K5" s="1136"/>
      <c r="L5" s="1136"/>
      <c r="M5" s="1136"/>
      <c r="N5" s="1136"/>
      <c r="O5" s="1136"/>
      <c r="P5" s="1136"/>
      <c r="Q5" s="1136"/>
      <c r="R5" s="1136"/>
      <c r="S5" s="1136"/>
      <c r="T5" s="1136"/>
      <c r="U5" s="1136"/>
      <c r="V5" s="1136"/>
      <c r="W5" s="184"/>
      <c r="X5" s="184"/>
      <c r="Y5" s="184"/>
      <c r="Z5" s="184"/>
      <c r="AA5" s="641" t="s">
        <v>1462</v>
      </c>
      <c r="AB5" s="454" t="s">
        <v>2560</v>
      </c>
      <c r="AC5" s="451" t="s">
        <v>1462</v>
      </c>
      <c r="AD5" s="454" t="s">
        <v>2560</v>
      </c>
      <c r="AE5" s="444" t="s">
        <v>1462</v>
      </c>
      <c r="AF5" s="454" t="s">
        <v>2560</v>
      </c>
    </row>
    <row r="6" spans="4:32" ht="27" customHeight="1">
      <c r="D6" s="962" t="s">
        <v>1536</v>
      </c>
      <c r="E6" s="1133"/>
      <c r="F6" s="1133"/>
      <c r="G6" s="963"/>
      <c r="H6" s="1108" t="s">
        <v>1537</v>
      </c>
      <c r="I6" s="1109"/>
      <c r="J6" s="1109"/>
      <c r="K6" s="1109"/>
      <c r="L6" s="1109"/>
      <c r="M6" s="1109"/>
      <c r="N6" s="1109"/>
      <c r="O6" s="1109"/>
      <c r="P6" s="1109"/>
      <c r="Q6" s="1109"/>
      <c r="R6" s="1109"/>
      <c r="S6" s="1109"/>
      <c r="T6" s="1109"/>
      <c r="U6" s="1109"/>
      <c r="V6" s="1109"/>
      <c r="W6" s="1109"/>
      <c r="X6" s="1109"/>
      <c r="Y6" s="1109"/>
      <c r="Z6" s="1110"/>
      <c r="AA6" s="476"/>
      <c r="AB6" s="477"/>
      <c r="AC6" s="478"/>
      <c r="AD6" s="477"/>
      <c r="AE6" s="476"/>
      <c r="AF6" s="477"/>
    </row>
    <row r="7" spans="4:32" ht="27" customHeight="1">
      <c r="D7" s="966"/>
      <c r="E7" s="1134"/>
      <c r="F7" s="1134"/>
      <c r="G7" s="967"/>
      <c r="H7" s="1089"/>
      <c r="I7" s="883"/>
      <c r="J7" s="883"/>
      <c r="K7" s="883"/>
      <c r="L7" s="883"/>
      <c r="M7" s="883"/>
      <c r="N7" s="883"/>
      <c r="O7" s="883"/>
      <c r="P7" s="883"/>
      <c r="Q7" s="883"/>
      <c r="R7" s="883"/>
      <c r="S7" s="883"/>
      <c r="T7" s="883"/>
      <c r="U7" s="883"/>
      <c r="V7" s="883"/>
      <c r="W7" s="883"/>
      <c r="X7" s="883"/>
      <c r="Y7" s="883"/>
      <c r="Z7" s="1090"/>
      <c r="AA7" s="479"/>
      <c r="AB7" s="480"/>
      <c r="AC7" s="460"/>
      <c r="AD7" s="480"/>
      <c r="AE7" s="479"/>
      <c r="AF7" s="480"/>
    </row>
    <row r="8" spans="4:32" ht="11.25" customHeight="1">
      <c r="D8" s="1108" t="s">
        <v>1538</v>
      </c>
      <c r="E8" s="1109"/>
      <c r="F8" s="1109"/>
      <c r="G8" s="1110"/>
      <c r="H8" s="188"/>
      <c r="I8" s="52"/>
      <c r="J8" s="52"/>
      <c r="K8" s="52"/>
      <c r="L8" s="52"/>
      <c r="M8" s="52"/>
      <c r="N8" s="52"/>
      <c r="O8" s="52"/>
      <c r="P8" s="52"/>
      <c r="Q8" s="52"/>
      <c r="R8" s="52"/>
      <c r="S8" s="52"/>
      <c r="T8" s="52"/>
      <c r="U8" s="52"/>
      <c r="V8" s="52"/>
      <c r="W8" s="52"/>
      <c r="X8" s="52"/>
      <c r="Y8" s="52"/>
      <c r="Z8" s="189"/>
      <c r="AA8" s="479"/>
      <c r="AB8" s="480"/>
      <c r="AC8" s="460"/>
      <c r="AD8" s="480"/>
      <c r="AE8" s="479"/>
      <c r="AF8" s="480"/>
    </row>
    <row r="9" spans="4:32" ht="25.5" customHeight="1">
      <c r="D9" s="1137"/>
      <c r="E9" s="1042"/>
      <c r="F9" s="1042"/>
      <c r="G9" s="1138"/>
      <c r="H9" s="47" t="s">
        <v>26</v>
      </c>
      <c r="I9" s="52" t="s">
        <v>1539</v>
      </c>
      <c r="J9" s="52"/>
      <c r="K9" s="52"/>
      <c r="L9" s="52"/>
      <c r="M9" s="52"/>
      <c r="N9" s="52"/>
      <c r="O9" s="52"/>
      <c r="P9" s="52"/>
      <c r="Q9" s="52"/>
      <c r="R9" s="52"/>
      <c r="S9" s="52"/>
      <c r="T9" s="52"/>
      <c r="U9" s="52"/>
      <c r="V9" s="52"/>
      <c r="W9" s="52"/>
      <c r="X9" s="52"/>
      <c r="Y9" s="52"/>
      <c r="Z9" s="189"/>
      <c r="AA9" s="479"/>
      <c r="AB9" s="480"/>
      <c r="AC9" s="460"/>
      <c r="AD9" s="480"/>
      <c r="AE9" s="479"/>
      <c r="AF9" s="480"/>
    </row>
    <row r="10" spans="4:32" ht="11.25" customHeight="1">
      <c r="D10" s="1137"/>
      <c r="E10" s="1042"/>
      <c r="F10" s="1042"/>
      <c r="G10" s="1138"/>
      <c r="H10" s="188"/>
      <c r="I10" s="52"/>
      <c r="J10" s="52"/>
      <c r="K10" s="52"/>
      <c r="L10" s="52"/>
      <c r="M10" s="52"/>
      <c r="N10" s="52"/>
      <c r="O10" s="52"/>
      <c r="P10" s="52"/>
      <c r="Q10" s="52"/>
      <c r="R10" s="52"/>
      <c r="S10" s="52"/>
      <c r="T10" s="52"/>
      <c r="U10" s="52"/>
      <c r="V10" s="52"/>
      <c r="W10" s="52"/>
      <c r="X10" s="52"/>
      <c r="Y10" s="52"/>
      <c r="Z10" s="189"/>
      <c r="AA10" s="479"/>
      <c r="AB10" s="480"/>
      <c r="AC10" s="460"/>
      <c r="AD10" s="480"/>
      <c r="AE10" s="479"/>
      <c r="AF10" s="480"/>
    </row>
    <row r="11" spans="4:32" ht="25.5" customHeight="1">
      <c r="D11" s="1137"/>
      <c r="E11" s="1042"/>
      <c r="F11" s="1042"/>
      <c r="G11" s="1138"/>
      <c r="H11" s="47" t="s">
        <v>26</v>
      </c>
      <c r="I11" s="52" t="s">
        <v>1540</v>
      </c>
      <c r="J11" s="52"/>
      <c r="K11" s="52"/>
      <c r="L11" s="52"/>
      <c r="M11" s="52"/>
      <c r="N11" s="52"/>
      <c r="O11" s="52"/>
      <c r="P11" s="52"/>
      <c r="Q11" s="52"/>
      <c r="R11" s="52"/>
      <c r="S11" s="52"/>
      <c r="T11" s="52"/>
      <c r="U11" s="52"/>
      <c r="V11" s="52"/>
      <c r="W11" s="52"/>
      <c r="X11" s="52"/>
      <c r="Y11" s="52"/>
      <c r="Z11" s="189"/>
      <c r="AA11" s="479"/>
      <c r="AB11" s="480"/>
      <c r="AC11" s="460"/>
      <c r="AD11" s="480"/>
      <c r="AE11" s="479"/>
      <c r="AF11" s="480"/>
    </row>
    <row r="12" spans="4:32" ht="24" customHeight="1">
      <c r="D12" s="1137"/>
      <c r="E12" s="1042"/>
      <c r="F12" s="1042"/>
      <c r="G12" s="1138"/>
      <c r="H12" s="188"/>
      <c r="I12" s="52" t="s">
        <v>1541</v>
      </c>
      <c r="J12" s="49"/>
      <c r="K12" s="52"/>
      <c r="L12" s="52"/>
      <c r="M12" s="52"/>
      <c r="N12" s="52"/>
      <c r="O12" s="52"/>
      <c r="P12" s="52"/>
      <c r="Q12" s="1" t="s">
        <v>1542</v>
      </c>
      <c r="R12" s="1042"/>
      <c r="S12" s="1042"/>
      <c r="T12" s="1042"/>
      <c r="U12" s="1042"/>
      <c r="V12" s="1042"/>
      <c r="W12" s="1042"/>
      <c r="X12" s="1042"/>
      <c r="Y12" s="192" t="s">
        <v>57</v>
      </c>
      <c r="Z12" s="189"/>
      <c r="AA12" s="479"/>
      <c r="AB12" s="480"/>
      <c r="AC12" s="460"/>
      <c r="AD12" s="480"/>
      <c r="AE12" s="479"/>
      <c r="AF12" s="480"/>
    </row>
    <row r="13" spans="4:32" ht="24" customHeight="1">
      <c r="D13" s="1137"/>
      <c r="E13" s="1042"/>
      <c r="F13" s="1042"/>
      <c r="G13" s="1138"/>
      <c r="H13" s="193"/>
      <c r="I13" s="52" t="s">
        <v>1543</v>
      </c>
      <c r="J13" s="49"/>
      <c r="K13" s="52"/>
      <c r="L13" s="52"/>
      <c r="M13" s="52"/>
      <c r="N13" s="52"/>
      <c r="O13" s="52"/>
      <c r="P13" s="52"/>
      <c r="Q13" s="1" t="s">
        <v>1542</v>
      </c>
      <c r="R13" s="1042"/>
      <c r="S13" s="1042"/>
      <c r="T13" s="1042"/>
      <c r="U13" s="1042"/>
      <c r="V13" s="1042"/>
      <c r="W13" s="1042"/>
      <c r="X13" s="1042"/>
      <c r="Y13" s="192" t="s">
        <v>57</v>
      </c>
      <c r="Z13" s="189"/>
      <c r="AA13" s="479"/>
      <c r="AB13" s="480"/>
      <c r="AC13" s="460"/>
      <c r="AD13" s="480"/>
      <c r="AE13" s="479"/>
      <c r="AF13" s="480"/>
    </row>
    <row r="14" spans="4:32" ht="11.25" customHeight="1">
      <c r="D14" s="1089"/>
      <c r="E14" s="883"/>
      <c r="F14" s="883"/>
      <c r="G14" s="1090"/>
      <c r="H14" s="194"/>
      <c r="I14" s="195"/>
      <c r="J14" s="195"/>
      <c r="K14" s="195"/>
      <c r="L14" s="195"/>
      <c r="M14" s="195"/>
      <c r="N14" s="195"/>
      <c r="O14" s="195"/>
      <c r="P14" s="195"/>
      <c r="Q14" s="195"/>
      <c r="R14" s="195"/>
      <c r="S14" s="195"/>
      <c r="T14" s="195"/>
      <c r="U14" s="195"/>
      <c r="V14" s="195"/>
      <c r="W14" s="195"/>
      <c r="X14" s="195"/>
      <c r="Y14" s="195"/>
      <c r="Z14" s="51"/>
      <c r="AA14" s="479"/>
      <c r="AB14" s="480"/>
      <c r="AC14" s="460"/>
      <c r="AD14" s="480"/>
      <c r="AE14" s="479"/>
      <c r="AF14" s="480"/>
    </row>
    <row r="15" spans="4:32" ht="11.25" customHeight="1">
      <c r="D15" s="1108" t="s">
        <v>1544</v>
      </c>
      <c r="E15" s="1109"/>
      <c r="F15" s="1109"/>
      <c r="G15" s="1110"/>
      <c r="H15" s="188"/>
      <c r="I15" s="52"/>
      <c r="J15" s="52"/>
      <c r="K15" s="52"/>
      <c r="L15" s="52"/>
      <c r="M15" s="52"/>
      <c r="N15" s="52"/>
      <c r="O15" s="52"/>
      <c r="P15" s="52"/>
      <c r="Q15" s="52"/>
      <c r="R15" s="52"/>
      <c r="S15" s="52"/>
      <c r="T15" s="52"/>
      <c r="U15" s="52"/>
      <c r="V15" s="52"/>
      <c r="W15" s="52"/>
      <c r="X15" s="52"/>
      <c r="Y15" s="52"/>
      <c r="Z15" s="189"/>
      <c r="AA15" s="479"/>
      <c r="AB15" s="480"/>
      <c r="AC15" s="460"/>
      <c r="AD15" s="480"/>
      <c r="AE15" s="479"/>
      <c r="AF15" s="480"/>
    </row>
    <row r="16" spans="4:32" ht="26.25" customHeight="1">
      <c r="D16" s="1137"/>
      <c r="E16" s="1042"/>
      <c r="F16" s="1042"/>
      <c r="G16" s="1138"/>
      <c r="H16" s="47" t="s">
        <v>26</v>
      </c>
      <c r="I16" s="52" t="s">
        <v>1545</v>
      </c>
      <c r="J16" s="52"/>
      <c r="K16" s="52"/>
      <c r="L16" s="52"/>
      <c r="M16" s="52"/>
      <c r="N16" s="52"/>
      <c r="O16" s="52"/>
      <c r="P16" s="52"/>
      <c r="Q16" s="52"/>
      <c r="R16" s="52"/>
      <c r="S16" s="52"/>
      <c r="T16" s="52"/>
      <c r="U16" s="52"/>
      <c r="V16" s="52"/>
      <c r="W16" s="52"/>
      <c r="X16" s="52"/>
      <c r="Y16" s="52"/>
      <c r="Z16" s="189"/>
      <c r="AA16" s="479"/>
      <c r="AB16" s="480"/>
      <c r="AC16" s="460"/>
      <c r="AD16" s="480"/>
      <c r="AE16" s="479"/>
      <c r="AF16" s="480"/>
    </row>
    <row r="17" spans="4:32" ht="24" customHeight="1">
      <c r="D17" s="1137"/>
      <c r="E17" s="1042"/>
      <c r="F17" s="1042"/>
      <c r="G17" s="1138"/>
      <c r="H17" s="188"/>
      <c r="I17" s="52" t="s">
        <v>1541</v>
      </c>
      <c r="J17" s="49"/>
      <c r="K17" s="52"/>
      <c r="L17" s="52"/>
      <c r="M17" s="52"/>
      <c r="N17" s="52"/>
      <c r="O17" s="52"/>
      <c r="P17" s="52"/>
      <c r="Q17" s="1" t="s">
        <v>1542</v>
      </c>
      <c r="R17" s="1042"/>
      <c r="S17" s="1042"/>
      <c r="T17" s="1042"/>
      <c r="U17" s="1042"/>
      <c r="V17" s="1042"/>
      <c r="W17" s="1042"/>
      <c r="X17" s="1042"/>
      <c r="Y17" s="192" t="s">
        <v>57</v>
      </c>
      <c r="Z17" s="189"/>
      <c r="AA17" s="479"/>
      <c r="AB17" s="480"/>
      <c r="AC17" s="460"/>
      <c r="AD17" s="480"/>
      <c r="AE17" s="479"/>
      <c r="AF17" s="480"/>
    </row>
    <row r="18" spans="4:32" ht="24" customHeight="1">
      <c r="D18" s="1137"/>
      <c r="E18" s="1042"/>
      <c r="F18" s="1042"/>
      <c r="G18" s="1138"/>
      <c r="H18" s="52"/>
      <c r="I18" s="52" t="s">
        <v>1546</v>
      </c>
      <c r="J18" s="49"/>
      <c r="K18" s="52"/>
      <c r="L18" s="52"/>
      <c r="M18" s="52"/>
      <c r="N18" s="52"/>
      <c r="O18" s="52"/>
      <c r="P18" s="52"/>
      <c r="Q18" s="1" t="s">
        <v>1542</v>
      </c>
      <c r="R18" s="1042"/>
      <c r="S18" s="1042"/>
      <c r="T18" s="1042"/>
      <c r="U18" s="1042"/>
      <c r="V18" s="1042"/>
      <c r="W18" s="1042"/>
      <c r="X18" s="1042"/>
      <c r="Y18" s="192" t="s">
        <v>57</v>
      </c>
      <c r="Z18" s="189"/>
      <c r="AA18" s="479"/>
      <c r="AB18" s="480"/>
      <c r="AC18" s="460"/>
      <c r="AD18" s="480"/>
      <c r="AE18" s="479"/>
      <c r="AF18" s="480"/>
    </row>
    <row r="19" spans="4:32" ht="24" customHeight="1">
      <c r="D19" s="1137"/>
      <c r="E19" s="1042"/>
      <c r="F19" s="1042"/>
      <c r="G19" s="1138"/>
      <c r="H19" s="52"/>
      <c r="I19" s="52" t="s">
        <v>1547</v>
      </c>
      <c r="J19" s="49"/>
      <c r="K19" s="52"/>
      <c r="L19" s="52"/>
      <c r="M19" s="52"/>
      <c r="N19" s="52"/>
      <c r="O19" s="52"/>
      <c r="P19" s="52"/>
      <c r="Q19" s="1" t="s">
        <v>1542</v>
      </c>
      <c r="R19" s="1042"/>
      <c r="S19" s="1042"/>
      <c r="T19" s="1042"/>
      <c r="U19" s="1042"/>
      <c r="V19" s="1042"/>
      <c r="W19" s="1042"/>
      <c r="X19" s="1042"/>
      <c r="Y19" s="192" t="s">
        <v>57</v>
      </c>
      <c r="Z19" s="189"/>
      <c r="AA19" s="479"/>
      <c r="AB19" s="480"/>
      <c r="AC19" s="460"/>
      <c r="AD19" s="480"/>
      <c r="AE19" s="479"/>
      <c r="AF19" s="480"/>
    </row>
    <row r="20" spans="4:32" ht="33" customHeight="1">
      <c r="D20" s="1137"/>
      <c r="E20" s="1042"/>
      <c r="F20" s="1042"/>
      <c r="G20" s="1138"/>
      <c r="H20" s="47" t="s">
        <v>26</v>
      </c>
      <c r="I20" s="52" t="s">
        <v>1548</v>
      </c>
      <c r="J20" s="52"/>
      <c r="K20" s="52"/>
      <c r="L20" s="52"/>
      <c r="M20" s="52"/>
      <c r="N20" s="52"/>
      <c r="O20" s="52"/>
      <c r="P20" s="52"/>
      <c r="Q20" s="52"/>
      <c r="R20" s="52"/>
      <c r="S20" s="52"/>
      <c r="T20" s="52"/>
      <c r="U20" s="52"/>
      <c r="V20" s="52"/>
      <c r="W20" s="52"/>
      <c r="X20" s="52"/>
      <c r="Y20" s="52"/>
      <c r="Z20" s="189"/>
      <c r="AA20" s="479"/>
      <c r="AB20" s="480"/>
      <c r="AC20" s="460"/>
      <c r="AD20" s="480"/>
      <c r="AE20" s="479"/>
      <c r="AF20" s="480"/>
    </row>
    <row r="21" spans="4:32" ht="24" customHeight="1">
      <c r="D21" s="1137"/>
      <c r="E21" s="1042"/>
      <c r="F21" s="1042"/>
      <c r="G21" s="1138"/>
      <c r="H21" s="188"/>
      <c r="I21" s="52" t="s">
        <v>1549</v>
      </c>
      <c r="J21" s="49"/>
      <c r="K21" s="52"/>
      <c r="L21" s="52"/>
      <c r="M21" s="52"/>
      <c r="N21" s="52"/>
      <c r="O21" s="52"/>
      <c r="P21" s="52"/>
      <c r="Q21" s="1" t="s">
        <v>1542</v>
      </c>
      <c r="R21" s="1042"/>
      <c r="S21" s="1042"/>
      <c r="T21" s="1042"/>
      <c r="U21" s="1042"/>
      <c r="V21" s="1042"/>
      <c r="W21" s="1042"/>
      <c r="X21" s="1042"/>
      <c r="Y21" s="192" t="s">
        <v>57</v>
      </c>
      <c r="Z21" s="189"/>
      <c r="AA21" s="481"/>
      <c r="AB21" s="480"/>
      <c r="AC21" s="482"/>
      <c r="AD21" s="480"/>
      <c r="AE21" s="481"/>
      <c r="AF21" s="480"/>
    </row>
    <row r="22" spans="4:32" ht="24" customHeight="1">
      <c r="D22" s="1137"/>
      <c r="E22" s="1042"/>
      <c r="F22" s="1042"/>
      <c r="G22" s="1138"/>
      <c r="H22" s="188"/>
      <c r="I22" s="52" t="s">
        <v>1550</v>
      </c>
      <c r="J22" s="49"/>
      <c r="K22" s="52"/>
      <c r="L22" s="52"/>
      <c r="M22" s="52"/>
      <c r="N22" s="52"/>
      <c r="O22" s="52"/>
      <c r="P22" s="52"/>
      <c r="Q22" s="1" t="s">
        <v>1542</v>
      </c>
      <c r="R22" s="1042"/>
      <c r="S22" s="1042"/>
      <c r="T22" s="1042"/>
      <c r="U22" s="1042"/>
      <c r="V22" s="1042"/>
      <c r="W22" s="1042"/>
      <c r="X22" s="1042"/>
      <c r="Y22" s="192" t="s">
        <v>57</v>
      </c>
      <c r="Z22" s="189"/>
      <c r="AA22" s="481"/>
      <c r="AB22" s="480"/>
      <c r="AC22" s="482"/>
      <c r="AD22" s="480"/>
      <c r="AE22" s="481"/>
      <c r="AF22" s="480"/>
    </row>
    <row r="23" spans="4:32" ht="24" customHeight="1">
      <c r="D23" s="1137"/>
      <c r="E23" s="1042"/>
      <c r="F23" s="1042"/>
      <c r="G23" s="1138"/>
      <c r="H23" s="193"/>
      <c r="I23" s="52" t="s">
        <v>1547</v>
      </c>
      <c r="J23" s="49"/>
      <c r="K23" s="52"/>
      <c r="L23" s="52"/>
      <c r="M23" s="52"/>
      <c r="N23" s="52"/>
      <c r="O23" s="52"/>
      <c r="P23" s="52"/>
      <c r="Q23" s="1" t="s">
        <v>1542</v>
      </c>
      <c r="R23" s="1042"/>
      <c r="S23" s="1042"/>
      <c r="T23" s="1042"/>
      <c r="U23" s="1042"/>
      <c r="V23" s="1042"/>
      <c r="W23" s="1042"/>
      <c r="X23" s="1042"/>
      <c r="Y23" s="192" t="s">
        <v>57</v>
      </c>
      <c r="Z23" s="189"/>
      <c r="AA23" s="481"/>
      <c r="AB23" s="480"/>
      <c r="AC23" s="482"/>
      <c r="AD23" s="480"/>
      <c r="AE23" s="481"/>
      <c r="AF23" s="480"/>
    </row>
    <row r="24" spans="4:32" ht="8.25" customHeight="1">
      <c r="D24" s="1089"/>
      <c r="E24" s="883"/>
      <c r="F24" s="883"/>
      <c r="G24" s="1090"/>
      <c r="H24" s="194"/>
      <c r="I24" s="195"/>
      <c r="J24" s="195"/>
      <c r="K24" s="195"/>
      <c r="L24" s="195"/>
      <c r="M24" s="195"/>
      <c r="N24" s="195"/>
      <c r="O24" s="195"/>
      <c r="P24" s="195"/>
      <c r="Q24" s="195"/>
      <c r="R24" s="195"/>
      <c r="S24" s="195"/>
      <c r="T24" s="195"/>
      <c r="U24" s="195"/>
      <c r="V24" s="195"/>
      <c r="W24" s="195"/>
      <c r="X24" s="195"/>
      <c r="Y24" s="195"/>
      <c r="Z24" s="51"/>
      <c r="AA24" s="481"/>
      <c r="AB24" s="480"/>
      <c r="AC24" s="482"/>
      <c r="AD24" s="480"/>
      <c r="AE24" s="481"/>
      <c r="AF24" s="480"/>
    </row>
    <row r="25" spans="4:32" ht="6.75" customHeight="1">
      <c r="D25" s="1108" t="s">
        <v>1551</v>
      </c>
      <c r="E25" s="1109"/>
      <c r="F25" s="1109"/>
      <c r="G25" s="1110"/>
      <c r="H25" s="188"/>
      <c r="I25" s="52"/>
      <c r="J25" s="52"/>
      <c r="K25" s="52"/>
      <c r="L25" s="52"/>
      <c r="M25" s="52"/>
      <c r="N25" s="52"/>
      <c r="O25" s="52"/>
      <c r="P25" s="52"/>
      <c r="Q25" s="52"/>
      <c r="R25" s="52"/>
      <c r="S25" s="52"/>
      <c r="T25" s="52"/>
      <c r="U25" s="52"/>
      <c r="V25" s="52"/>
      <c r="W25" s="52"/>
      <c r="X25" s="52"/>
      <c r="Y25" s="52"/>
      <c r="Z25" s="189"/>
      <c r="AA25" s="481"/>
      <c r="AB25" s="480"/>
      <c r="AC25" s="482"/>
      <c r="AD25" s="480"/>
      <c r="AE25" s="481"/>
      <c r="AF25" s="480"/>
    </row>
    <row r="26" spans="4:32" ht="22.5" customHeight="1">
      <c r="D26" s="1137"/>
      <c r="E26" s="1042"/>
      <c r="F26" s="1042"/>
      <c r="G26" s="1138"/>
      <c r="H26" s="47" t="s">
        <v>26</v>
      </c>
      <c r="I26" s="52" t="s">
        <v>1552</v>
      </c>
      <c r="J26" s="52"/>
      <c r="K26" s="52"/>
      <c r="L26" s="52"/>
      <c r="M26" s="52"/>
      <c r="N26" s="52"/>
      <c r="O26" s="52"/>
      <c r="P26" s="52"/>
      <c r="Q26" s="52"/>
      <c r="R26" s="52"/>
      <c r="S26" s="52"/>
      <c r="T26" s="52"/>
      <c r="U26" s="52"/>
      <c r="V26" s="52"/>
      <c r="W26" s="52"/>
      <c r="X26" s="52"/>
      <c r="Y26" s="52"/>
      <c r="Z26" s="189"/>
      <c r="AA26" s="481"/>
      <c r="AB26" s="480"/>
      <c r="AC26" s="482"/>
      <c r="AD26" s="480"/>
      <c r="AE26" s="481"/>
      <c r="AF26" s="480"/>
    </row>
    <row r="27" spans="4:32" ht="22.5" customHeight="1">
      <c r="D27" s="1137"/>
      <c r="E27" s="1042"/>
      <c r="F27" s="1042"/>
      <c r="G27" s="1138"/>
      <c r="H27" s="47" t="s">
        <v>26</v>
      </c>
      <c r="I27" s="52" t="s">
        <v>1553</v>
      </c>
      <c r="J27" s="52"/>
      <c r="K27" s="52"/>
      <c r="L27" s="52"/>
      <c r="M27" s="52"/>
      <c r="N27" s="52"/>
      <c r="O27" s="52"/>
      <c r="P27" s="52"/>
      <c r="Q27" s="52"/>
      <c r="R27" s="52"/>
      <c r="S27" s="52"/>
      <c r="T27" s="52"/>
      <c r="U27" s="52"/>
      <c r="V27" s="52"/>
      <c r="W27" s="52"/>
      <c r="X27" s="52"/>
      <c r="Y27" s="52"/>
      <c r="Z27" s="189"/>
      <c r="AA27" s="481"/>
      <c r="AB27" s="480"/>
      <c r="AC27" s="482"/>
      <c r="AD27" s="480"/>
      <c r="AE27" s="481"/>
      <c r="AF27" s="480"/>
    </row>
    <row r="28" spans="4:32" ht="22.5" customHeight="1">
      <c r="D28" s="1137"/>
      <c r="E28" s="1042"/>
      <c r="F28" s="1042"/>
      <c r="G28" s="1138"/>
      <c r="H28" s="47" t="s">
        <v>26</v>
      </c>
      <c r="I28" s="52" t="s">
        <v>1554</v>
      </c>
      <c r="J28" s="52"/>
      <c r="K28" s="52"/>
      <c r="L28" s="52"/>
      <c r="M28" s="52"/>
      <c r="N28" s="52"/>
      <c r="O28" s="52"/>
      <c r="P28" s="52"/>
      <c r="Q28" s="52"/>
      <c r="R28" s="52"/>
      <c r="S28" s="52"/>
      <c r="T28" s="52"/>
      <c r="U28" s="52"/>
      <c r="V28" s="52"/>
      <c r="W28" s="52"/>
      <c r="X28" s="52"/>
      <c r="Y28" s="52"/>
      <c r="Z28" s="189"/>
      <c r="AA28" s="481"/>
      <c r="AB28" s="480"/>
      <c r="AC28" s="482"/>
      <c r="AD28" s="480"/>
      <c r="AE28" s="481"/>
      <c r="AF28" s="480"/>
    </row>
    <row r="29" spans="4:32" ht="22.5" customHeight="1">
      <c r="D29" s="1137"/>
      <c r="E29" s="1042"/>
      <c r="F29" s="1042"/>
      <c r="G29" s="1138"/>
      <c r="H29" s="47" t="s">
        <v>26</v>
      </c>
      <c r="I29" s="52" t="s">
        <v>1555</v>
      </c>
      <c r="J29" s="52"/>
      <c r="K29" s="52"/>
      <c r="L29" s="52"/>
      <c r="M29" s="52"/>
      <c r="N29" s="52"/>
      <c r="O29" s="52"/>
      <c r="P29" s="52"/>
      <c r="Q29" s="52"/>
      <c r="R29" s="52"/>
      <c r="S29" s="52"/>
      <c r="T29" s="52"/>
      <c r="U29" s="52"/>
      <c r="V29" s="52"/>
      <c r="W29" s="52"/>
      <c r="X29" s="52"/>
      <c r="Y29" s="52"/>
      <c r="Z29" s="189"/>
      <c r="AA29" s="481"/>
      <c r="AB29" s="480"/>
      <c r="AC29" s="482"/>
      <c r="AD29" s="480"/>
      <c r="AE29" s="481"/>
      <c r="AF29" s="480"/>
    </row>
    <row r="30" spans="4:32" ht="23.1" customHeight="1">
      <c r="D30" s="1137"/>
      <c r="E30" s="1042"/>
      <c r="F30" s="1042"/>
      <c r="G30" s="1138"/>
      <c r="H30" s="188"/>
      <c r="I30" s="52" t="s">
        <v>1556</v>
      </c>
      <c r="J30" s="49"/>
      <c r="K30" s="52"/>
      <c r="L30" s="52"/>
      <c r="M30" s="52"/>
      <c r="N30" s="52"/>
      <c r="O30" s="52"/>
      <c r="P30" s="52"/>
      <c r="Q30" s="1" t="s">
        <v>1542</v>
      </c>
      <c r="R30" s="1042"/>
      <c r="S30" s="1042"/>
      <c r="T30" s="1042"/>
      <c r="U30" s="1042"/>
      <c r="V30" s="1042"/>
      <c r="W30" s="1042"/>
      <c r="X30" s="1042"/>
      <c r="Y30" s="192" t="s">
        <v>57</v>
      </c>
      <c r="Z30" s="189"/>
      <c r="AA30" s="481"/>
      <c r="AB30" s="480"/>
      <c r="AC30" s="482"/>
      <c r="AD30" s="480"/>
      <c r="AE30" s="481"/>
      <c r="AF30" s="480"/>
    </row>
    <row r="31" spans="4:32" ht="23.1" customHeight="1">
      <c r="D31" s="1137"/>
      <c r="E31" s="1042"/>
      <c r="F31" s="1042"/>
      <c r="G31" s="1138"/>
      <c r="H31" s="193"/>
      <c r="I31" s="52" t="s">
        <v>1557</v>
      </c>
      <c r="J31" s="49"/>
      <c r="K31" s="52"/>
      <c r="L31" s="52"/>
      <c r="M31" s="52"/>
      <c r="N31" s="52"/>
      <c r="O31" s="52"/>
      <c r="P31" s="52"/>
      <c r="Q31" s="1" t="s">
        <v>1542</v>
      </c>
      <c r="R31" s="1042"/>
      <c r="S31" s="1042"/>
      <c r="T31" s="1042"/>
      <c r="U31" s="1042"/>
      <c r="V31" s="1042"/>
      <c r="W31" s="1042"/>
      <c r="X31" s="1042"/>
      <c r="Y31" s="192" t="s">
        <v>57</v>
      </c>
      <c r="Z31" s="189"/>
      <c r="AA31" s="481"/>
      <c r="AB31" s="480"/>
      <c r="AC31" s="482"/>
      <c r="AD31" s="480"/>
      <c r="AE31" s="481"/>
      <c r="AF31" s="480"/>
    </row>
    <row r="32" spans="4:32" ht="5.25" customHeight="1" thickBot="1">
      <c r="D32" s="1089"/>
      <c r="E32" s="883"/>
      <c r="F32" s="883"/>
      <c r="G32" s="1090"/>
      <c r="H32" s="194"/>
      <c r="I32" s="195"/>
      <c r="J32" s="195"/>
      <c r="K32" s="195"/>
      <c r="L32" s="195"/>
      <c r="M32" s="195"/>
      <c r="N32" s="195"/>
      <c r="O32" s="195"/>
      <c r="P32" s="195"/>
      <c r="Q32" s="195"/>
      <c r="R32" s="195"/>
      <c r="S32" s="195"/>
      <c r="T32" s="195"/>
      <c r="U32" s="195"/>
      <c r="V32" s="195"/>
      <c r="W32" s="195"/>
      <c r="X32" s="195"/>
      <c r="Y32" s="195"/>
      <c r="Z32" s="51"/>
      <c r="AA32" s="527"/>
      <c r="AB32" s="484"/>
      <c r="AC32" s="528"/>
      <c r="AD32" s="484"/>
      <c r="AE32" s="527"/>
      <c r="AF32" s="530"/>
    </row>
    <row r="33" spans="4:26" ht="11.25" customHeight="1">
      <c r="D33" s="97"/>
      <c r="E33" s="99"/>
      <c r="F33" s="99"/>
      <c r="G33" s="99"/>
      <c r="H33" s="99"/>
      <c r="I33" s="196"/>
      <c r="J33" s="196"/>
      <c r="K33" s="196"/>
      <c r="L33" s="196"/>
      <c r="M33" s="196"/>
      <c r="N33" s="196"/>
      <c r="O33" s="196"/>
      <c r="P33" s="196"/>
      <c r="Q33" s="196"/>
      <c r="R33" s="196"/>
      <c r="S33" s="196"/>
      <c r="T33" s="196"/>
      <c r="U33" s="196"/>
      <c r="V33" s="196"/>
      <c r="W33" s="196"/>
      <c r="X33" s="196"/>
      <c r="Y33" s="196"/>
      <c r="Z33" s="196"/>
    </row>
    <row r="34" spans="4:26" ht="14.25" customHeight="1">
      <c r="D34" s="85"/>
      <c r="E34" s="86" t="s">
        <v>31</v>
      </c>
      <c r="F34" s="52" t="s">
        <v>1558</v>
      </c>
      <c r="G34" s="49"/>
      <c r="H34" s="64"/>
      <c r="I34" s="63"/>
      <c r="J34" s="63"/>
      <c r="K34" s="63"/>
      <c r="L34" s="63"/>
      <c r="M34" s="63"/>
      <c r="N34" s="63"/>
      <c r="O34" s="63"/>
      <c r="P34" s="63"/>
      <c r="Q34" s="63"/>
      <c r="R34" s="63"/>
      <c r="S34" s="63"/>
      <c r="T34" s="63"/>
      <c r="U34" s="63"/>
      <c r="V34" s="63"/>
      <c r="W34" s="63"/>
      <c r="X34" s="63"/>
      <c r="Y34" s="63"/>
      <c r="Z34" s="63"/>
    </row>
    <row r="35" spans="4:26" ht="7.5" customHeight="1">
      <c r="D35" s="64"/>
      <c r="E35" s="64"/>
      <c r="F35" s="52" t="s">
        <v>624</v>
      </c>
      <c r="G35" s="49"/>
      <c r="H35" s="64"/>
      <c r="I35" s="64"/>
      <c r="J35" s="64"/>
      <c r="K35" s="64"/>
      <c r="L35" s="64"/>
      <c r="M35" s="64"/>
      <c r="N35" s="64"/>
      <c r="O35" s="64"/>
      <c r="P35" s="64"/>
      <c r="Q35" s="64"/>
      <c r="R35" s="64"/>
      <c r="S35" s="64"/>
      <c r="T35" s="64"/>
      <c r="U35" s="64"/>
      <c r="V35" s="64"/>
      <c r="W35" s="64"/>
      <c r="X35" s="64"/>
      <c r="Y35" s="49"/>
      <c r="Z35" s="64"/>
    </row>
    <row r="36" spans="4:26" ht="17.100000000000001" customHeight="1">
      <c r="D36" s="64"/>
      <c r="E36" s="64"/>
      <c r="F36" s="64"/>
      <c r="G36" s="64"/>
      <c r="H36" s="64"/>
      <c r="I36" s="64"/>
      <c r="J36" s="64"/>
      <c r="K36" s="64"/>
      <c r="L36" s="64"/>
      <c r="M36" s="64"/>
      <c r="N36" s="64"/>
      <c r="O36" s="64"/>
      <c r="P36" s="64"/>
      <c r="Q36" s="64"/>
      <c r="R36" s="64"/>
      <c r="S36" s="64"/>
      <c r="T36" s="64"/>
      <c r="U36" s="64"/>
      <c r="V36" s="64"/>
      <c r="W36" s="64"/>
      <c r="X36" s="89" t="s">
        <v>28</v>
      </c>
      <c r="Y36" s="49"/>
      <c r="Z36" s="64"/>
    </row>
    <row r="37" spans="4:26" ht="17.100000000000001" customHeight="1">
      <c r="D37" s="64"/>
      <c r="E37" s="64"/>
      <c r="F37" s="64"/>
      <c r="G37" s="64"/>
      <c r="H37" s="64"/>
      <c r="I37" s="64"/>
      <c r="J37" s="64"/>
      <c r="K37" s="64"/>
      <c r="L37" s="64"/>
      <c r="M37" s="64"/>
      <c r="N37" s="64"/>
      <c r="O37" s="64"/>
      <c r="P37" s="64"/>
      <c r="Q37" s="64"/>
      <c r="R37" s="64"/>
      <c r="S37" s="64"/>
      <c r="T37" s="64"/>
      <c r="U37" s="64"/>
      <c r="V37" s="64"/>
      <c r="W37" s="64"/>
      <c r="X37" s="89"/>
      <c r="Y37" s="49"/>
      <c r="Z37" s="64"/>
    </row>
    <row r="38" spans="4:26" ht="17.100000000000001" customHeight="1">
      <c r="D38" s="64"/>
      <c r="E38" s="64"/>
      <c r="F38" s="64"/>
      <c r="G38" s="64"/>
      <c r="H38" s="64"/>
      <c r="I38" s="64"/>
      <c r="J38" s="64"/>
      <c r="K38" s="64"/>
      <c r="L38" s="64"/>
      <c r="M38" s="64"/>
      <c r="N38" s="64"/>
      <c r="O38" s="64"/>
      <c r="P38" s="64"/>
      <c r="Q38" s="64"/>
      <c r="R38" s="64"/>
      <c r="S38" s="64"/>
      <c r="T38" s="64"/>
      <c r="U38" s="64"/>
      <c r="V38" s="64"/>
      <c r="W38" s="64"/>
      <c r="X38" s="89"/>
      <c r="Y38" s="49"/>
      <c r="Z38" s="64"/>
    </row>
    <row r="39" spans="4:26" ht="17.100000000000001" customHeight="1">
      <c r="D39" s="64"/>
      <c r="E39" s="64"/>
      <c r="F39" s="64"/>
      <c r="G39" s="64"/>
      <c r="H39" s="64"/>
      <c r="I39" s="64"/>
      <c r="J39" s="64"/>
      <c r="K39" s="64"/>
      <c r="L39" s="64"/>
      <c r="M39" s="64"/>
      <c r="N39" s="64"/>
      <c r="O39" s="64"/>
      <c r="P39" s="64"/>
      <c r="Q39" s="64"/>
      <c r="R39" s="64"/>
      <c r="S39" s="64"/>
      <c r="T39" s="64"/>
      <c r="U39" s="64"/>
      <c r="V39" s="64"/>
      <c r="W39" s="64"/>
      <c r="X39" s="89"/>
      <c r="Y39" s="49"/>
      <c r="Z39" s="64"/>
    </row>
    <row r="40" spans="4:26" ht="17.100000000000001" customHeight="1">
      <c r="D40" s="64"/>
      <c r="E40" s="64"/>
      <c r="F40" s="64"/>
      <c r="G40" s="64"/>
      <c r="H40" s="64"/>
      <c r="I40" s="64"/>
      <c r="J40" s="64"/>
      <c r="K40" s="64"/>
      <c r="L40" s="64"/>
      <c r="M40" s="64"/>
      <c r="N40" s="64"/>
      <c r="O40" s="64"/>
      <c r="P40" s="64"/>
      <c r="Q40" s="64"/>
      <c r="R40" s="64"/>
      <c r="S40" s="64"/>
      <c r="T40" s="64"/>
      <c r="U40" s="64"/>
      <c r="V40" s="64"/>
      <c r="W40" s="64"/>
      <c r="X40" s="89"/>
      <c r="Y40" s="49"/>
      <c r="Z40" s="64"/>
    </row>
    <row r="41" spans="4:26" ht="17.100000000000001" customHeight="1">
      <c r="D41" s="64"/>
      <c r="E41" s="64"/>
      <c r="F41" s="64"/>
      <c r="G41" s="64"/>
      <c r="H41" s="64"/>
      <c r="I41" s="64"/>
      <c r="J41" s="64"/>
      <c r="K41" s="64"/>
      <c r="L41" s="64"/>
      <c r="M41" s="64"/>
      <c r="N41" s="64"/>
      <c r="O41" s="64"/>
      <c r="P41" s="64"/>
      <c r="Q41" s="64"/>
      <c r="R41" s="64"/>
      <c r="S41" s="64"/>
      <c r="T41" s="64"/>
      <c r="U41" s="64"/>
      <c r="V41" s="64"/>
      <c r="W41" s="64"/>
      <c r="X41" s="89"/>
      <c r="Y41" s="49"/>
      <c r="Z41" s="64"/>
    </row>
    <row r="42" spans="4:26" ht="17.100000000000001" customHeight="1">
      <c r="D42" s="64"/>
      <c r="E42" s="64"/>
      <c r="F42" s="64"/>
      <c r="G42" s="64"/>
      <c r="H42" s="64"/>
      <c r="I42" s="64"/>
      <c r="J42" s="64"/>
      <c r="K42" s="64"/>
      <c r="L42" s="64"/>
      <c r="M42" s="64"/>
      <c r="N42" s="64"/>
      <c r="O42" s="64"/>
      <c r="P42" s="64"/>
      <c r="Q42" s="64"/>
      <c r="R42" s="64"/>
      <c r="S42" s="64"/>
      <c r="T42" s="64"/>
      <c r="U42" s="64"/>
      <c r="V42" s="64"/>
      <c r="W42" s="64"/>
      <c r="X42" s="89"/>
      <c r="Y42" s="49"/>
      <c r="Z42" s="64"/>
    </row>
    <row r="43" spans="4:26" ht="17.100000000000001" customHeight="1">
      <c r="D43" s="64"/>
      <c r="E43" s="64"/>
      <c r="F43" s="64"/>
      <c r="G43" s="64"/>
      <c r="H43" s="64"/>
      <c r="I43" s="64"/>
      <c r="J43" s="64"/>
      <c r="K43" s="64"/>
      <c r="L43" s="64"/>
      <c r="M43" s="64"/>
      <c r="N43" s="64"/>
      <c r="O43" s="64"/>
      <c r="P43" s="64"/>
      <c r="Q43" s="64"/>
      <c r="R43" s="64"/>
      <c r="S43" s="64"/>
      <c r="T43" s="64"/>
      <c r="U43" s="64"/>
      <c r="V43" s="64"/>
      <c r="W43" s="64"/>
      <c r="X43" s="89"/>
      <c r="Y43" s="49"/>
      <c r="Z43" s="64"/>
    </row>
    <row r="44" spans="4:26" ht="17.100000000000001" customHeight="1">
      <c r="D44" s="17"/>
      <c r="E44" s="17"/>
      <c r="F44" s="17"/>
      <c r="G44" s="17"/>
      <c r="H44" s="17"/>
      <c r="I44" s="17"/>
      <c r="J44" s="17"/>
      <c r="K44" s="17"/>
      <c r="L44" s="17"/>
      <c r="M44" s="17"/>
      <c r="N44" s="17"/>
      <c r="O44" s="17"/>
      <c r="P44" s="17"/>
      <c r="Q44" s="17"/>
      <c r="R44" s="17"/>
      <c r="S44" s="17"/>
      <c r="T44" s="17"/>
      <c r="U44" s="17"/>
      <c r="V44" s="17"/>
      <c r="W44" s="17"/>
      <c r="X44" s="17"/>
      <c r="Y44" s="17"/>
      <c r="Z44" s="17"/>
    </row>
    <row r="45" spans="4:26" ht="17.100000000000001" customHeight="1">
      <c r="D45" s="17"/>
      <c r="E45" s="17"/>
      <c r="F45" s="17"/>
      <c r="G45" s="17"/>
      <c r="H45" s="17"/>
      <c r="I45" s="17"/>
      <c r="J45" s="17"/>
      <c r="K45" s="17"/>
      <c r="L45" s="17"/>
      <c r="M45" s="17"/>
      <c r="N45" s="17"/>
      <c r="O45" s="17"/>
      <c r="P45" s="17"/>
      <c r="Q45" s="17"/>
      <c r="R45" s="17"/>
      <c r="S45" s="17"/>
      <c r="T45" s="17"/>
      <c r="U45" s="17"/>
      <c r="V45" s="17"/>
      <c r="W45" s="17"/>
      <c r="X45" s="17"/>
      <c r="Y45" s="17"/>
      <c r="Z45" s="17"/>
    </row>
    <row r="46" spans="4:26" ht="17.100000000000001" customHeight="1">
      <c r="D46" s="17"/>
      <c r="E46" s="17"/>
      <c r="F46" s="17"/>
      <c r="G46" s="17"/>
      <c r="H46" s="17"/>
      <c r="I46" s="17"/>
      <c r="J46" s="17"/>
      <c r="K46" s="17"/>
      <c r="L46" s="17"/>
      <c r="M46" s="17"/>
      <c r="N46" s="17"/>
      <c r="O46" s="17"/>
      <c r="P46" s="17"/>
      <c r="Q46" s="17"/>
      <c r="R46" s="17"/>
      <c r="S46" s="17"/>
      <c r="T46" s="17"/>
      <c r="U46" s="17"/>
      <c r="V46" s="17"/>
      <c r="W46" s="17"/>
      <c r="X46" s="17"/>
      <c r="Y46" s="17"/>
      <c r="Z46" s="17"/>
    </row>
    <row r="47" spans="4:26">
      <c r="D47" s="17"/>
      <c r="E47" s="17"/>
      <c r="F47" s="17"/>
      <c r="G47" s="17"/>
      <c r="H47" s="17"/>
      <c r="I47" s="17"/>
      <c r="J47" s="17"/>
      <c r="K47" s="17"/>
      <c r="L47" s="17"/>
      <c r="M47" s="17"/>
      <c r="N47" s="17"/>
      <c r="O47" s="17"/>
      <c r="P47" s="17"/>
      <c r="Q47" s="17"/>
      <c r="R47" s="17"/>
      <c r="S47" s="17"/>
      <c r="T47" s="17"/>
      <c r="U47" s="17"/>
      <c r="V47" s="17"/>
      <c r="W47" s="17"/>
      <c r="X47" s="17"/>
      <c r="Y47" s="17"/>
      <c r="Z47" s="17"/>
    </row>
    <row r="48" spans="4:26">
      <c r="D48" s="17"/>
      <c r="E48" s="17"/>
      <c r="F48" s="17"/>
      <c r="G48" s="17"/>
      <c r="H48" s="17"/>
      <c r="I48" s="17"/>
      <c r="J48" s="17"/>
      <c r="K48" s="17"/>
      <c r="L48" s="17"/>
      <c r="M48" s="17"/>
      <c r="N48" s="17"/>
      <c r="O48" s="17"/>
      <c r="P48" s="17"/>
      <c r="Q48" s="17"/>
      <c r="R48" s="17"/>
      <c r="S48" s="17"/>
      <c r="T48" s="17"/>
      <c r="U48" s="17"/>
      <c r="V48" s="17"/>
      <c r="W48" s="17"/>
      <c r="X48" s="17"/>
      <c r="Y48" s="17"/>
      <c r="Z48" s="17"/>
    </row>
  </sheetData>
  <mergeCells count="20">
    <mergeCell ref="D25:G32"/>
    <mergeCell ref="R30:X30"/>
    <mergeCell ref="R31:X31"/>
    <mergeCell ref="D8:G14"/>
    <mergeCell ref="R12:X12"/>
    <mergeCell ref="R13:X13"/>
    <mergeCell ref="D15:G24"/>
    <mergeCell ref="R17:X17"/>
    <mergeCell ref="R18:X18"/>
    <mergeCell ref="R19:X19"/>
    <mergeCell ref="R21:X21"/>
    <mergeCell ref="R22:X22"/>
    <mergeCell ref="R23:X23"/>
    <mergeCell ref="D6:G7"/>
    <mergeCell ref="H6:Z7"/>
    <mergeCell ref="AA3:AB4"/>
    <mergeCell ref="AC3:AD4"/>
    <mergeCell ref="AE3:AF4"/>
    <mergeCell ref="D4:Z4"/>
    <mergeCell ref="F5:V5"/>
  </mergeCells>
  <phoneticPr fontId="2"/>
  <dataValidations count="1">
    <dataValidation type="list" allowBlank="1" showInputMessage="1" showErrorMessage="1" sqref="H11 H9 H20 H16 H26:H29" xr:uid="{37745B4D-8E8A-4CE7-9FE2-5050D53EBF73}">
      <formula1>"□,☑"</formula1>
    </dataValidation>
  </dataValidations>
  <pageMargins left="0.82677165354330717" right="0.47244094488188981" top="0.98425196850393704" bottom="0.43307086614173229" header="0.31496062992125984" footer="0.31496062992125984"/>
  <pageSetup paperSize="9" scale="98"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1DE9-13C5-4A7F-9337-E30AD57AEA5B}">
  <dimension ref="B1:AF34"/>
  <sheetViews>
    <sheetView showZeros="0" view="pageBreakPreview" zoomScaleNormal="85" zoomScaleSheetLayoutView="100" workbookViewId="0"/>
  </sheetViews>
  <sheetFormatPr defaultRowHeight="18.75"/>
  <cols>
    <col min="1" max="1" width="4.125" customWidth="1"/>
    <col min="2" max="2" width="9" hidden="1" customWidth="1"/>
    <col min="3" max="3" width="5.875" customWidth="1"/>
    <col min="4" max="4" width="5" customWidth="1"/>
    <col min="5" max="5" width="1.25" customWidth="1"/>
    <col min="6" max="6" width="1.5" customWidth="1"/>
    <col min="7" max="7" width="6.125" customWidth="1"/>
    <col min="8" max="8" width="4" customWidth="1"/>
    <col min="9" max="9" width="1.875" customWidth="1"/>
    <col min="10" max="10" width="2.25" customWidth="1"/>
    <col min="11" max="11" width="2.5" customWidth="1"/>
    <col min="12" max="12" width="4" customWidth="1"/>
    <col min="13" max="13" width="4.25" customWidth="1"/>
    <col min="14" max="14" width="1.875" customWidth="1"/>
    <col min="15" max="15" width="2.5" customWidth="1"/>
    <col min="16" max="16" width="6.25" customWidth="1"/>
    <col min="17" max="17" width="4.5" customWidth="1"/>
    <col min="18" max="18" width="1.875" customWidth="1"/>
    <col min="19" max="21" width="2.875" customWidth="1"/>
    <col min="22" max="24" width="2.625" customWidth="1"/>
    <col min="25" max="26" width="4" customWidth="1"/>
    <col min="27" max="27" width="34.125" hidden="1" customWidth="1"/>
    <col min="28" max="28" width="23.125" hidden="1" customWidth="1"/>
    <col min="29" max="29" width="34.125" hidden="1" customWidth="1"/>
    <col min="30" max="30" width="21.625" hidden="1" customWidth="1"/>
    <col min="31" max="31" width="34.125" hidden="1" customWidth="1"/>
    <col min="32" max="32" width="21.625" hidden="1" customWidth="1"/>
  </cols>
  <sheetData>
    <row r="1" spans="3:32" ht="24" customHeight="1"/>
    <row r="2" spans="3:32" ht="23.1" customHeight="1">
      <c r="C2" s="197" t="s">
        <v>1559</v>
      </c>
      <c r="E2" s="52"/>
      <c r="F2" s="52"/>
      <c r="G2" s="52"/>
      <c r="H2" s="52"/>
      <c r="I2" s="52"/>
      <c r="J2" s="52"/>
      <c r="K2" s="52"/>
      <c r="L2" s="52"/>
      <c r="M2" s="52"/>
      <c r="N2" s="52"/>
      <c r="O2" s="52"/>
      <c r="P2" s="52"/>
      <c r="Q2" s="52"/>
      <c r="R2" s="52"/>
      <c r="S2" s="52"/>
      <c r="T2" s="52"/>
      <c r="U2" s="52"/>
      <c r="V2" s="52"/>
      <c r="W2" s="52"/>
      <c r="X2" s="52"/>
      <c r="Y2" s="52"/>
      <c r="Z2" s="52"/>
    </row>
    <row r="3" spans="3:32" ht="21.75" customHeight="1">
      <c r="C3" s="52"/>
      <c r="D3" s="52"/>
      <c r="E3" s="52"/>
      <c r="F3" s="52"/>
      <c r="G3" s="52"/>
      <c r="H3" s="52"/>
      <c r="I3" s="52"/>
      <c r="J3" s="52"/>
      <c r="K3" s="52"/>
      <c r="L3" s="52"/>
      <c r="M3" s="52"/>
      <c r="N3" s="52"/>
      <c r="O3" s="52"/>
      <c r="P3" s="52"/>
      <c r="Q3" s="52"/>
      <c r="R3" s="52"/>
      <c r="S3" s="52"/>
      <c r="T3" s="52"/>
      <c r="U3" s="52"/>
      <c r="V3" s="52"/>
      <c r="W3" s="52"/>
      <c r="X3" s="52"/>
      <c r="Y3" s="52"/>
      <c r="Z3" s="52"/>
    </row>
    <row r="4" spans="3:32" ht="17.25" customHeight="1">
      <c r="C4" s="745" t="s">
        <v>1560</v>
      </c>
      <c r="D4" s="745"/>
      <c r="E4" s="745"/>
      <c r="F4" s="745"/>
      <c r="G4" s="745"/>
      <c r="H4" s="745"/>
      <c r="I4" s="745"/>
      <c r="J4" s="745"/>
      <c r="K4" s="745"/>
      <c r="L4" s="745"/>
      <c r="M4" s="745"/>
      <c r="N4" s="745"/>
      <c r="O4" s="745"/>
      <c r="P4" s="745"/>
      <c r="Q4" s="745"/>
      <c r="R4" s="745"/>
      <c r="S4" s="745"/>
      <c r="T4" s="745"/>
      <c r="U4" s="745"/>
      <c r="V4" s="745"/>
      <c r="W4" s="745"/>
      <c r="X4" s="745"/>
      <c r="Y4" s="745"/>
      <c r="Z4" s="745"/>
      <c r="AA4" s="431" t="s">
        <v>1460</v>
      </c>
    </row>
    <row r="5" spans="3:32" ht="12" customHeight="1">
      <c r="C5" s="1149" t="s">
        <v>1561</v>
      </c>
      <c r="D5" s="1149"/>
      <c r="E5" s="1149"/>
      <c r="F5" s="1149"/>
      <c r="G5" s="1149"/>
      <c r="H5" s="1149"/>
      <c r="I5" s="1149"/>
      <c r="J5" s="1149"/>
      <c r="K5" s="1149"/>
      <c r="L5" s="1149"/>
      <c r="M5" s="1149"/>
      <c r="N5" s="1149"/>
      <c r="O5" s="1149"/>
      <c r="P5" s="1149"/>
      <c r="Q5" s="1149"/>
      <c r="R5" s="1149"/>
      <c r="S5" s="1149"/>
      <c r="T5" s="1149"/>
      <c r="U5" s="1149"/>
      <c r="V5" s="1149"/>
      <c r="W5" s="1149"/>
      <c r="X5" s="1149"/>
      <c r="Y5" s="1149"/>
      <c r="Z5" s="1149"/>
      <c r="AA5" s="1079" t="s">
        <v>2537</v>
      </c>
      <c r="AB5" s="1079"/>
      <c r="AC5" s="1082" t="s">
        <v>2538</v>
      </c>
      <c r="AD5" s="1082"/>
      <c r="AE5" s="1082" t="s">
        <v>2539</v>
      </c>
      <c r="AF5" s="1082"/>
    </row>
    <row r="6" spans="3:32" ht="16.5" customHeight="1" thickBot="1">
      <c r="C6" s="642"/>
      <c r="D6" s="642"/>
      <c r="E6" s="642"/>
      <c r="F6" s="642"/>
      <c r="G6" s="642"/>
      <c r="H6" s="642"/>
      <c r="I6" s="642"/>
      <c r="J6" s="642"/>
      <c r="K6" s="642"/>
      <c r="L6" s="642"/>
      <c r="M6" s="642"/>
      <c r="N6" s="642"/>
      <c r="O6" s="642"/>
      <c r="P6" s="642"/>
      <c r="Q6" s="642"/>
      <c r="R6" s="642"/>
      <c r="S6" s="642"/>
      <c r="T6" s="642"/>
      <c r="U6" s="642"/>
      <c r="V6" s="642"/>
      <c r="W6" s="642"/>
      <c r="X6" s="642"/>
      <c r="Y6" s="642"/>
      <c r="Z6" s="642"/>
      <c r="AA6" s="1080"/>
      <c r="AB6" s="1081"/>
      <c r="AC6" s="1082"/>
      <c r="AD6" s="1082"/>
      <c r="AE6" s="1082"/>
      <c r="AF6" s="1082"/>
    </row>
    <row r="7" spans="3:32" ht="30.75" customHeight="1">
      <c r="C7" s="646" t="s">
        <v>1562</v>
      </c>
      <c r="D7" s="647"/>
      <c r="E7" s="647"/>
      <c r="F7" s="647"/>
      <c r="G7" s="647"/>
      <c r="H7" s="647"/>
      <c r="I7" s="163"/>
      <c r="J7" s="163"/>
      <c r="K7" s="163"/>
      <c r="L7" s="163"/>
      <c r="M7" s="163"/>
      <c r="N7" s="163"/>
      <c r="O7" s="163"/>
      <c r="P7" s="163"/>
      <c r="Q7" s="163"/>
      <c r="R7" s="163"/>
      <c r="S7" s="163"/>
      <c r="T7" s="163"/>
      <c r="U7" s="163"/>
      <c r="V7" s="163"/>
      <c r="W7" s="163"/>
      <c r="X7" s="163"/>
      <c r="Y7" s="163"/>
      <c r="Z7" s="163"/>
      <c r="AA7" s="641" t="s">
        <v>1462</v>
      </c>
      <c r="AB7" s="459" t="s">
        <v>2560</v>
      </c>
      <c r="AC7" s="451" t="s">
        <v>1462</v>
      </c>
      <c r="AD7" s="459" t="s">
        <v>2560</v>
      </c>
      <c r="AE7" s="444" t="s">
        <v>1462</v>
      </c>
      <c r="AF7" s="459" t="s">
        <v>2560</v>
      </c>
    </row>
    <row r="8" spans="3:32" s="15" customFormat="1" ht="15.75" customHeight="1">
      <c r="C8" s="1139" t="s">
        <v>1563</v>
      </c>
      <c r="D8" s="1140"/>
      <c r="E8" s="1140"/>
      <c r="F8" s="1141"/>
      <c r="G8" s="165" t="s">
        <v>16</v>
      </c>
      <c r="H8" s="166"/>
      <c r="I8" s="166"/>
      <c r="J8" s="167"/>
      <c r="K8" s="165" t="s">
        <v>17</v>
      </c>
      <c r="L8" s="166"/>
      <c r="M8" s="166"/>
      <c r="N8" s="167"/>
      <c r="O8" s="165" t="s">
        <v>22</v>
      </c>
      <c r="P8" s="166"/>
      <c r="Q8" s="166"/>
      <c r="R8" s="167"/>
      <c r="S8" s="165" t="s">
        <v>1491</v>
      </c>
      <c r="T8" s="166"/>
      <c r="U8" s="166"/>
      <c r="V8" s="167"/>
      <c r="W8" s="165" t="s">
        <v>1492</v>
      </c>
      <c r="X8" s="166"/>
      <c r="Y8" s="166"/>
      <c r="Z8" s="167"/>
      <c r="AA8" s="476"/>
      <c r="AB8" s="529"/>
      <c r="AC8" s="478"/>
      <c r="AD8" s="529"/>
      <c r="AE8" s="476"/>
      <c r="AF8" s="529"/>
    </row>
    <row r="9" spans="3:32" ht="21" customHeight="1">
      <c r="C9" s="1142"/>
      <c r="D9" s="1143"/>
      <c r="E9" s="1143"/>
      <c r="F9" s="1144"/>
      <c r="G9" s="1115" t="s">
        <v>1564</v>
      </c>
      <c r="H9" s="1116"/>
      <c r="I9" s="1116"/>
      <c r="J9" s="1117"/>
      <c r="K9" s="1148" t="s">
        <v>1494</v>
      </c>
      <c r="L9" s="1149"/>
      <c r="M9" s="1149"/>
      <c r="N9" s="1150"/>
      <c r="O9" s="1118" t="s">
        <v>1565</v>
      </c>
      <c r="P9" s="1119"/>
      <c r="Q9" s="1119"/>
      <c r="R9" s="1120"/>
      <c r="S9" s="1118" t="s">
        <v>1496</v>
      </c>
      <c r="T9" s="1119"/>
      <c r="U9" s="1119"/>
      <c r="V9" s="1120"/>
      <c r="W9" s="1118" t="s">
        <v>1497</v>
      </c>
      <c r="X9" s="1119"/>
      <c r="Y9" s="1119"/>
      <c r="Z9" s="1120"/>
      <c r="AA9" s="479"/>
      <c r="AB9" s="480"/>
      <c r="AC9" s="460"/>
      <c r="AD9" s="480"/>
      <c r="AE9" s="479"/>
      <c r="AF9" s="480"/>
    </row>
    <row r="10" spans="3:32" ht="21" customHeight="1">
      <c r="C10" s="1142"/>
      <c r="D10" s="1143"/>
      <c r="E10" s="1143"/>
      <c r="F10" s="1144"/>
      <c r="G10" s="1115"/>
      <c r="H10" s="1116"/>
      <c r="I10" s="1116"/>
      <c r="J10" s="1117"/>
      <c r="K10" s="1148"/>
      <c r="L10" s="1149"/>
      <c r="M10" s="1149"/>
      <c r="N10" s="1150"/>
      <c r="O10" s="1118"/>
      <c r="P10" s="1119"/>
      <c r="Q10" s="1119"/>
      <c r="R10" s="1120"/>
      <c r="S10" s="1118"/>
      <c r="T10" s="1119"/>
      <c r="U10" s="1119"/>
      <c r="V10" s="1120"/>
      <c r="W10" s="1118"/>
      <c r="X10" s="1119"/>
      <c r="Y10" s="1119"/>
      <c r="Z10" s="1120"/>
      <c r="AA10" s="479"/>
      <c r="AB10" s="480"/>
      <c r="AC10" s="460"/>
      <c r="AD10" s="480"/>
      <c r="AE10" s="479"/>
      <c r="AF10" s="480"/>
    </row>
    <row r="11" spans="3:32" ht="24" customHeight="1">
      <c r="C11" s="1142"/>
      <c r="D11" s="1143"/>
      <c r="E11" s="1143"/>
      <c r="F11" s="1144"/>
      <c r="G11" s="1118" t="s">
        <v>1566</v>
      </c>
      <c r="H11" s="1119"/>
      <c r="I11" s="1119"/>
      <c r="J11" s="1120"/>
      <c r="K11" s="1155" t="s">
        <v>1499</v>
      </c>
      <c r="L11" s="1156"/>
      <c r="M11" s="1156"/>
      <c r="N11" s="1157"/>
      <c r="O11" s="1118" t="s">
        <v>1500</v>
      </c>
      <c r="P11" s="1119"/>
      <c r="Q11" s="1119"/>
      <c r="R11" s="1120"/>
      <c r="S11" s="1155" t="s">
        <v>1501</v>
      </c>
      <c r="T11" s="1156"/>
      <c r="U11" s="1156"/>
      <c r="V11" s="1157"/>
      <c r="W11" s="1118" t="s">
        <v>1502</v>
      </c>
      <c r="X11" s="1119"/>
      <c r="Y11" s="1119"/>
      <c r="Z11" s="1120"/>
      <c r="AA11" s="479"/>
      <c r="AB11" s="480"/>
      <c r="AC11" s="460"/>
      <c r="AD11" s="480"/>
      <c r="AE11" s="479"/>
      <c r="AF11" s="480"/>
    </row>
    <row r="12" spans="3:32" ht="16.5" customHeight="1">
      <c r="C12" s="1142"/>
      <c r="D12" s="1143"/>
      <c r="E12" s="1143"/>
      <c r="F12" s="1144"/>
      <c r="G12" s="1121" t="s">
        <v>2618</v>
      </c>
      <c r="H12" s="1151"/>
      <c r="I12" s="1151"/>
      <c r="J12" s="1152"/>
      <c r="K12" s="129"/>
      <c r="L12" s="197"/>
      <c r="M12" s="197"/>
      <c r="N12" s="60"/>
      <c r="O12" s="1121" t="s">
        <v>1503</v>
      </c>
      <c r="P12" s="171" t="s">
        <v>1507</v>
      </c>
      <c r="Q12" s="1116" t="s">
        <v>1508</v>
      </c>
      <c r="R12" s="1126" t="s">
        <v>1506</v>
      </c>
      <c r="S12" s="129"/>
      <c r="T12" s="89"/>
      <c r="U12" s="89"/>
      <c r="V12" s="60"/>
      <c r="W12" s="129"/>
      <c r="X12" s="46"/>
      <c r="Y12" s="46"/>
      <c r="Z12" s="60"/>
      <c r="AA12" s="479"/>
      <c r="AB12" s="480"/>
      <c r="AC12" s="460"/>
      <c r="AD12" s="480"/>
      <c r="AE12" s="479"/>
      <c r="AF12" s="480"/>
    </row>
    <row r="13" spans="3:32" ht="6.75" customHeight="1">
      <c r="C13" s="1142"/>
      <c r="D13" s="1143"/>
      <c r="E13" s="1143"/>
      <c r="F13" s="1144"/>
      <c r="G13" s="1121"/>
      <c r="H13" s="1151"/>
      <c r="I13" s="1151"/>
      <c r="J13" s="1152"/>
      <c r="K13" s="129"/>
      <c r="L13" s="46"/>
      <c r="M13" s="46"/>
      <c r="N13" s="60"/>
      <c r="O13" s="1121"/>
      <c r="P13" s="1128">
        <v>9</v>
      </c>
      <c r="Q13" s="1116"/>
      <c r="R13" s="1126"/>
      <c r="S13" s="129"/>
      <c r="T13" s="46"/>
      <c r="U13" s="46"/>
      <c r="V13" s="60"/>
      <c r="W13" s="129"/>
      <c r="X13" s="46"/>
      <c r="Y13" s="46"/>
      <c r="Z13" s="60"/>
      <c r="AA13" s="479"/>
      <c r="AB13" s="480"/>
      <c r="AC13" s="460"/>
      <c r="AD13" s="480"/>
      <c r="AE13" s="479"/>
      <c r="AF13" s="480"/>
    </row>
    <row r="14" spans="3:32" ht="12" customHeight="1">
      <c r="C14" s="1145"/>
      <c r="D14" s="1146"/>
      <c r="E14" s="1146"/>
      <c r="F14" s="1147"/>
      <c r="G14" s="1122"/>
      <c r="H14" s="1153"/>
      <c r="I14" s="1153"/>
      <c r="J14" s="1154"/>
      <c r="K14" s="130"/>
      <c r="L14" s="56"/>
      <c r="M14" s="56"/>
      <c r="N14" s="100"/>
      <c r="O14" s="1122"/>
      <c r="P14" s="1123"/>
      <c r="Q14" s="1123"/>
      <c r="R14" s="1127"/>
      <c r="S14" s="130"/>
      <c r="T14" s="56"/>
      <c r="U14" s="56"/>
      <c r="V14" s="100"/>
      <c r="W14" s="130"/>
      <c r="X14" s="56"/>
      <c r="Y14" s="56"/>
      <c r="Z14" s="100"/>
      <c r="AA14" s="479"/>
      <c r="AB14" s="480"/>
      <c r="AC14" s="460"/>
      <c r="AD14" s="480"/>
      <c r="AE14" s="479"/>
      <c r="AF14" s="480"/>
    </row>
    <row r="15" spans="3:32" ht="37.5" customHeight="1">
      <c r="C15" s="880"/>
      <c r="D15" s="881"/>
      <c r="E15" s="881"/>
      <c r="F15" s="882"/>
      <c r="G15" s="880"/>
      <c r="H15" s="881"/>
      <c r="I15" s="881"/>
      <c r="J15" s="882"/>
      <c r="K15" s="880"/>
      <c r="L15" s="881"/>
      <c r="M15" s="881"/>
      <c r="N15" s="882"/>
      <c r="O15" s="880"/>
      <c r="P15" s="881"/>
      <c r="Q15" s="881"/>
      <c r="R15" s="882"/>
      <c r="S15" s="880"/>
      <c r="T15" s="881"/>
      <c r="U15" s="881"/>
      <c r="V15" s="882"/>
      <c r="W15" s="880"/>
      <c r="X15" s="881"/>
      <c r="Y15" s="881"/>
      <c r="Z15" s="882"/>
      <c r="AA15" s="479"/>
      <c r="AB15" s="480"/>
      <c r="AC15" s="460"/>
      <c r="AD15" s="480"/>
      <c r="AE15" s="479"/>
      <c r="AF15" s="480"/>
    </row>
    <row r="16" spans="3:32" ht="37.5" customHeight="1">
      <c r="C16" s="880"/>
      <c r="D16" s="881"/>
      <c r="E16" s="881"/>
      <c r="F16" s="882"/>
      <c r="G16" s="880"/>
      <c r="H16" s="881"/>
      <c r="I16" s="881"/>
      <c r="J16" s="882"/>
      <c r="K16" s="880"/>
      <c r="L16" s="881"/>
      <c r="M16" s="881"/>
      <c r="N16" s="882"/>
      <c r="O16" s="880"/>
      <c r="P16" s="881"/>
      <c r="Q16" s="881"/>
      <c r="R16" s="882"/>
      <c r="S16" s="880"/>
      <c r="T16" s="881"/>
      <c r="U16" s="881"/>
      <c r="V16" s="882"/>
      <c r="W16" s="880"/>
      <c r="X16" s="881"/>
      <c r="Y16" s="881"/>
      <c r="Z16" s="882"/>
      <c r="AA16" s="479"/>
      <c r="AB16" s="480"/>
      <c r="AC16" s="460"/>
      <c r="AD16" s="480"/>
      <c r="AE16" s="479"/>
      <c r="AF16" s="480"/>
    </row>
    <row r="17" spans="3:32" ht="37.5" customHeight="1">
      <c r="C17" s="880"/>
      <c r="D17" s="881"/>
      <c r="E17" s="881"/>
      <c r="F17" s="882"/>
      <c r="G17" s="880"/>
      <c r="H17" s="881"/>
      <c r="I17" s="881"/>
      <c r="J17" s="882"/>
      <c r="K17" s="880"/>
      <c r="L17" s="881"/>
      <c r="M17" s="881"/>
      <c r="N17" s="882"/>
      <c r="O17" s="880"/>
      <c r="P17" s="881"/>
      <c r="Q17" s="881"/>
      <c r="R17" s="882"/>
      <c r="S17" s="880"/>
      <c r="T17" s="881"/>
      <c r="U17" s="881"/>
      <c r="V17" s="882"/>
      <c r="W17" s="880"/>
      <c r="X17" s="881"/>
      <c r="Y17" s="881"/>
      <c r="Z17" s="882"/>
      <c r="AA17" s="479"/>
      <c r="AB17" s="480"/>
      <c r="AC17" s="460"/>
      <c r="AD17" s="480"/>
      <c r="AE17" s="479"/>
      <c r="AF17" s="480"/>
    </row>
    <row r="18" spans="3:32" ht="30" customHeight="1">
      <c r="C18" s="97"/>
      <c r="D18" s="97"/>
      <c r="E18" s="97"/>
      <c r="F18" s="97"/>
      <c r="G18" s="97"/>
      <c r="H18" s="97"/>
      <c r="I18" s="97"/>
      <c r="J18" s="97"/>
      <c r="K18" s="97"/>
      <c r="L18" s="97"/>
      <c r="M18" s="97"/>
      <c r="N18" s="97"/>
      <c r="O18" s="97"/>
      <c r="P18" s="97"/>
      <c r="Q18" s="97"/>
      <c r="R18" s="97"/>
      <c r="S18" s="97"/>
      <c r="T18" s="97"/>
      <c r="U18" s="97"/>
      <c r="V18" s="97"/>
      <c r="W18" s="97"/>
      <c r="X18" s="97"/>
      <c r="Y18" s="97"/>
      <c r="Z18" s="98"/>
      <c r="AA18" s="460"/>
      <c r="AB18" s="480"/>
      <c r="AC18" s="460"/>
      <c r="AD18" s="480"/>
      <c r="AE18" s="479"/>
      <c r="AF18" s="480"/>
    </row>
    <row r="19" spans="3:32" ht="21.75" customHeight="1">
      <c r="C19" s="175" t="s">
        <v>1567</v>
      </c>
      <c r="D19" s="97"/>
      <c r="E19" s="97"/>
      <c r="F19" s="97"/>
      <c r="G19" s="97"/>
      <c r="H19" s="97"/>
      <c r="I19" s="97"/>
      <c r="J19" s="97"/>
      <c r="K19" s="97"/>
      <c r="L19" s="97"/>
      <c r="M19" s="97"/>
      <c r="N19" s="97"/>
      <c r="O19" s="97"/>
      <c r="P19" s="97"/>
      <c r="Q19" s="97"/>
      <c r="R19" s="97"/>
      <c r="S19" s="97"/>
      <c r="T19" s="97"/>
      <c r="U19" s="97"/>
      <c r="V19" s="97"/>
      <c r="W19" s="97"/>
      <c r="X19" s="97"/>
      <c r="Y19" s="97"/>
      <c r="Z19" s="663"/>
      <c r="AA19" s="460"/>
      <c r="AB19" s="480"/>
      <c r="AC19" s="460"/>
      <c r="AD19" s="480"/>
      <c r="AE19" s="479"/>
      <c r="AF19" s="480"/>
    </row>
    <row r="20" spans="3:32" ht="16.5" customHeight="1">
      <c r="C20" s="1139" t="s">
        <v>1563</v>
      </c>
      <c r="D20" s="1141"/>
      <c r="E20" s="1158" t="s">
        <v>1511</v>
      </c>
      <c r="F20" s="1159"/>
      <c r="G20" s="198"/>
      <c r="H20" s="198"/>
      <c r="I20" s="199"/>
      <c r="J20" s="165" t="s">
        <v>1512</v>
      </c>
      <c r="K20" s="166"/>
      <c r="L20" s="166"/>
      <c r="M20" s="166"/>
      <c r="N20" s="104"/>
      <c r="O20" s="165" t="s">
        <v>1513</v>
      </c>
      <c r="P20" s="166"/>
      <c r="Q20" s="166"/>
      <c r="R20" s="167"/>
      <c r="S20" s="165" t="s">
        <v>1514</v>
      </c>
      <c r="T20" s="13"/>
      <c r="U20" s="104"/>
      <c r="V20" s="165" t="s">
        <v>1568</v>
      </c>
      <c r="W20" s="103"/>
      <c r="X20" s="104"/>
      <c r="Y20" s="165" t="s">
        <v>1569</v>
      </c>
      <c r="Z20" s="167"/>
      <c r="AA20" s="479"/>
      <c r="AB20" s="480"/>
      <c r="AC20" s="460"/>
      <c r="AD20" s="480"/>
      <c r="AE20" s="479"/>
      <c r="AF20" s="480"/>
    </row>
    <row r="21" spans="3:32" ht="26.25" customHeight="1">
      <c r="C21" s="1142"/>
      <c r="D21" s="1144"/>
      <c r="E21" s="1118" t="s">
        <v>1570</v>
      </c>
      <c r="F21" s="1119"/>
      <c r="G21" s="1119"/>
      <c r="H21" s="1119"/>
      <c r="I21" s="1120"/>
      <c r="J21" s="1118" t="s">
        <v>1571</v>
      </c>
      <c r="K21" s="1119"/>
      <c r="L21" s="1119"/>
      <c r="M21" s="1119"/>
      <c r="N21" s="1120"/>
      <c r="O21" s="1118" t="s">
        <v>1572</v>
      </c>
      <c r="P21" s="1119"/>
      <c r="Q21" s="1119"/>
      <c r="R21" s="1120"/>
      <c r="S21" s="1161" t="s">
        <v>1573</v>
      </c>
      <c r="T21" s="1162"/>
      <c r="U21" s="1163"/>
      <c r="V21" s="1118" t="s">
        <v>1518</v>
      </c>
      <c r="W21" s="1119"/>
      <c r="X21" s="1120"/>
      <c r="Y21" s="1118" t="s">
        <v>1574</v>
      </c>
      <c r="Z21" s="1120"/>
      <c r="AA21" s="479"/>
      <c r="AB21" s="480"/>
      <c r="AC21" s="460"/>
      <c r="AD21" s="480"/>
      <c r="AE21" s="479"/>
      <c r="AF21" s="480"/>
    </row>
    <row r="22" spans="3:32" ht="26.25" customHeight="1">
      <c r="C22" s="1142"/>
      <c r="D22" s="1144"/>
      <c r="E22" s="1118"/>
      <c r="F22" s="1119"/>
      <c r="G22" s="1119"/>
      <c r="H22" s="1119"/>
      <c r="I22" s="1120"/>
      <c r="J22" s="1118"/>
      <c r="K22" s="1119"/>
      <c r="L22" s="1119"/>
      <c r="M22" s="1119"/>
      <c r="N22" s="1120"/>
      <c r="O22" s="1118"/>
      <c r="P22" s="1119"/>
      <c r="Q22" s="1119"/>
      <c r="R22" s="1120"/>
      <c r="S22" s="1161"/>
      <c r="T22" s="1162"/>
      <c r="U22" s="1163"/>
      <c r="V22" s="1118"/>
      <c r="W22" s="1119"/>
      <c r="X22" s="1120"/>
      <c r="Y22" s="1118"/>
      <c r="Z22" s="1120"/>
      <c r="AA22" s="479"/>
      <c r="AB22" s="480"/>
      <c r="AC22" s="460"/>
      <c r="AD22" s="480"/>
      <c r="AE22" s="479"/>
      <c r="AF22" s="480"/>
    </row>
    <row r="23" spans="3:32" ht="35.25" customHeight="1">
      <c r="C23" s="1142"/>
      <c r="D23" s="1144"/>
      <c r="E23" s="1118" t="s">
        <v>1575</v>
      </c>
      <c r="F23" s="1119"/>
      <c r="G23" s="1119"/>
      <c r="H23" s="1119"/>
      <c r="I23" s="1120"/>
      <c r="J23" s="1118" t="s">
        <v>1576</v>
      </c>
      <c r="K23" s="1119"/>
      <c r="L23" s="1119"/>
      <c r="M23" s="1119"/>
      <c r="N23" s="1120"/>
      <c r="O23" s="1118" t="s">
        <v>1577</v>
      </c>
      <c r="P23" s="1119"/>
      <c r="Q23" s="1119"/>
      <c r="R23" s="1120"/>
      <c r="S23" s="1118" t="s">
        <v>2614</v>
      </c>
      <c r="T23" s="1119"/>
      <c r="U23" s="1120"/>
      <c r="V23" s="1118" t="s">
        <v>1522</v>
      </c>
      <c r="W23" s="1119"/>
      <c r="X23" s="1120"/>
      <c r="Y23" s="1118" t="s">
        <v>1578</v>
      </c>
      <c r="Z23" s="1120"/>
      <c r="AA23" s="479"/>
      <c r="AB23" s="480"/>
      <c r="AC23" s="460"/>
      <c r="AD23" s="480"/>
      <c r="AE23" s="479"/>
      <c r="AF23" s="480"/>
    </row>
    <row r="24" spans="3:32" ht="20.25" customHeight="1">
      <c r="C24" s="1142"/>
      <c r="D24" s="1144"/>
      <c r="E24" s="1151" t="s">
        <v>1503</v>
      </c>
      <c r="F24" s="1149" t="s">
        <v>1579</v>
      </c>
      <c r="G24" s="1149"/>
      <c r="H24" s="200" t="s">
        <v>22</v>
      </c>
      <c r="I24" s="1126" t="s">
        <v>1506</v>
      </c>
      <c r="J24" s="1129" t="s">
        <v>1503</v>
      </c>
      <c r="K24" s="1123">
        <v>9</v>
      </c>
      <c r="L24" s="1123"/>
      <c r="M24" s="1116" t="s">
        <v>1580</v>
      </c>
      <c r="N24" s="1124" t="s">
        <v>1506</v>
      </c>
      <c r="O24" s="1129" t="s">
        <v>1503</v>
      </c>
      <c r="P24" s="170" t="s">
        <v>1581</v>
      </c>
      <c r="Q24" s="1116" t="s">
        <v>1582</v>
      </c>
      <c r="R24" s="1124" t="s">
        <v>1506</v>
      </c>
      <c r="S24" s="132"/>
      <c r="T24" s="201"/>
      <c r="U24" s="202"/>
      <c r="V24" s="176"/>
      <c r="W24" s="201"/>
      <c r="X24" s="202"/>
      <c r="Y24" s="176"/>
      <c r="Z24" s="202"/>
      <c r="AA24" s="479"/>
      <c r="AB24" s="480"/>
      <c r="AC24" s="460"/>
      <c r="AD24" s="480"/>
      <c r="AE24" s="479"/>
      <c r="AF24" s="480"/>
    </row>
    <row r="25" spans="3:32" ht="18.75" customHeight="1">
      <c r="C25" s="1142"/>
      <c r="D25" s="1144"/>
      <c r="E25" s="1151"/>
      <c r="F25" s="1149"/>
      <c r="G25" s="1149"/>
      <c r="H25" s="203" t="s">
        <v>1513</v>
      </c>
      <c r="I25" s="1126"/>
      <c r="J25" s="1129"/>
      <c r="K25" s="1160" t="s">
        <v>1581</v>
      </c>
      <c r="L25" s="1160"/>
      <c r="M25" s="1116"/>
      <c r="N25" s="1124"/>
      <c r="O25" s="1129"/>
      <c r="P25" s="169">
        <v>9</v>
      </c>
      <c r="Q25" s="1116"/>
      <c r="R25" s="1124"/>
      <c r="S25" s="132"/>
      <c r="T25" s="178"/>
      <c r="U25" s="105"/>
      <c r="V25" s="132"/>
      <c r="W25" s="49"/>
      <c r="X25" s="105"/>
      <c r="Y25" s="132"/>
      <c r="Z25" s="60"/>
      <c r="AA25" s="479"/>
      <c r="AB25" s="480"/>
      <c r="AC25" s="460"/>
      <c r="AD25" s="480"/>
      <c r="AE25" s="479"/>
      <c r="AF25" s="480"/>
    </row>
    <row r="26" spans="3:32" ht="37.5" customHeight="1">
      <c r="C26" s="890"/>
      <c r="D26" s="890"/>
      <c r="E26" s="890"/>
      <c r="F26" s="890"/>
      <c r="G26" s="890"/>
      <c r="H26" s="890"/>
      <c r="I26" s="890"/>
      <c r="J26" s="890"/>
      <c r="K26" s="890"/>
      <c r="L26" s="890"/>
      <c r="M26" s="890"/>
      <c r="N26" s="890"/>
      <c r="O26" s="890"/>
      <c r="P26" s="890"/>
      <c r="Q26" s="890"/>
      <c r="R26" s="890"/>
      <c r="S26" s="890"/>
      <c r="T26" s="890"/>
      <c r="U26" s="890"/>
      <c r="V26" s="890"/>
      <c r="W26" s="890"/>
      <c r="X26" s="890"/>
      <c r="Y26" s="890"/>
      <c r="Z26" s="890"/>
      <c r="AA26" s="460"/>
      <c r="AB26" s="480"/>
      <c r="AC26" s="460"/>
      <c r="AD26" s="480"/>
      <c r="AE26" s="460"/>
      <c r="AF26" s="480"/>
    </row>
    <row r="27" spans="3:32" ht="37.5" customHeight="1">
      <c r="C27" s="890"/>
      <c r="D27" s="890"/>
      <c r="E27" s="890"/>
      <c r="F27" s="890"/>
      <c r="G27" s="890"/>
      <c r="H27" s="890"/>
      <c r="I27" s="890"/>
      <c r="J27" s="890"/>
      <c r="K27" s="890"/>
      <c r="L27" s="890"/>
      <c r="M27" s="890"/>
      <c r="N27" s="890"/>
      <c r="O27" s="890"/>
      <c r="P27" s="890"/>
      <c r="Q27" s="890"/>
      <c r="R27" s="890"/>
      <c r="S27" s="890"/>
      <c r="T27" s="890"/>
      <c r="U27" s="890"/>
      <c r="V27" s="890"/>
      <c r="W27" s="890"/>
      <c r="X27" s="890"/>
      <c r="Y27" s="890"/>
      <c r="Z27" s="890"/>
      <c r="AA27" s="460"/>
      <c r="AB27" s="480"/>
      <c r="AC27" s="460"/>
      <c r="AD27" s="480"/>
      <c r="AE27" s="460"/>
      <c r="AF27" s="480"/>
    </row>
    <row r="28" spans="3:32" ht="37.5" customHeight="1" thickBot="1">
      <c r="C28" s="890"/>
      <c r="D28" s="890"/>
      <c r="E28" s="890"/>
      <c r="F28" s="890"/>
      <c r="G28" s="890"/>
      <c r="H28" s="890"/>
      <c r="I28" s="890"/>
      <c r="J28" s="890"/>
      <c r="K28" s="890"/>
      <c r="L28" s="890"/>
      <c r="M28" s="890"/>
      <c r="N28" s="890"/>
      <c r="O28" s="890"/>
      <c r="P28" s="890"/>
      <c r="Q28" s="890"/>
      <c r="R28" s="890"/>
      <c r="S28" s="890"/>
      <c r="T28" s="890"/>
      <c r="U28" s="890"/>
      <c r="V28" s="890"/>
      <c r="W28" s="890"/>
      <c r="X28" s="890"/>
      <c r="Y28" s="890"/>
      <c r="Z28" s="890"/>
      <c r="AA28" s="485"/>
      <c r="AB28" s="484"/>
      <c r="AC28" s="485"/>
      <c r="AD28" s="484"/>
      <c r="AE28" s="485"/>
      <c r="AF28" s="484"/>
    </row>
    <row r="29" spans="3:32" ht="7.5" customHeight="1">
      <c r="C29" s="197"/>
      <c r="D29" s="197"/>
      <c r="E29" s="197"/>
      <c r="F29" s="197"/>
      <c r="G29" s="197"/>
      <c r="H29" s="197"/>
      <c r="I29" s="197"/>
      <c r="J29" s="197"/>
      <c r="K29" s="197"/>
      <c r="L29" s="197"/>
      <c r="M29" s="197"/>
      <c r="N29" s="197"/>
      <c r="O29" s="197"/>
      <c r="P29" s="197"/>
      <c r="Q29" s="197"/>
      <c r="R29" s="197"/>
      <c r="S29" s="197"/>
      <c r="T29" s="197"/>
      <c r="U29" s="197"/>
      <c r="V29" s="197"/>
      <c r="W29" s="197"/>
      <c r="X29" s="197"/>
      <c r="Y29" s="197"/>
      <c r="Z29" s="197"/>
    </row>
    <row r="30" spans="3:32" ht="15.75" customHeight="1">
      <c r="C30" s="303" t="s">
        <v>31</v>
      </c>
      <c r="E30" s="197" t="s">
        <v>2609</v>
      </c>
      <c r="G30" s="301"/>
      <c r="H30" s="301"/>
      <c r="I30" s="301"/>
      <c r="J30" s="301"/>
      <c r="K30" s="301"/>
      <c r="L30" s="301"/>
      <c r="M30" s="301"/>
      <c r="N30" s="301"/>
      <c r="O30" s="301"/>
      <c r="P30" s="301"/>
      <c r="Q30" s="301"/>
      <c r="R30" s="301"/>
      <c r="S30" s="301"/>
      <c r="T30" s="301"/>
      <c r="U30" s="301"/>
      <c r="V30" s="301"/>
      <c r="W30" s="301"/>
      <c r="X30" s="301"/>
      <c r="Y30" s="197"/>
      <c r="Z30" s="197"/>
    </row>
    <row r="31" spans="3:32" ht="15.75" customHeight="1">
      <c r="C31" s="182"/>
      <c r="D31" s="338"/>
      <c r="E31" s="197" t="s">
        <v>2612</v>
      </c>
      <c r="G31" s="301"/>
      <c r="H31" s="301"/>
      <c r="I31" s="301"/>
      <c r="J31" s="301"/>
      <c r="K31" s="301"/>
      <c r="L31" s="301"/>
      <c r="M31" s="301"/>
      <c r="N31" s="301"/>
      <c r="O31" s="301"/>
      <c r="P31" s="301"/>
      <c r="Q31" s="301"/>
      <c r="R31" s="301"/>
      <c r="S31" s="301"/>
      <c r="T31" s="301"/>
      <c r="U31" s="301"/>
      <c r="V31" s="301"/>
      <c r="W31" s="301"/>
      <c r="X31" s="301"/>
      <c r="Y31" s="197"/>
      <c r="Z31" s="197"/>
    </row>
    <row r="32" spans="3:32" ht="15.75" customHeight="1">
      <c r="C32" s="301"/>
      <c r="D32" s="301"/>
      <c r="E32" s="197" t="s">
        <v>2613</v>
      </c>
      <c r="F32" s="197"/>
      <c r="G32" s="301"/>
      <c r="H32" s="301"/>
      <c r="I32" s="301"/>
      <c r="J32" s="301"/>
      <c r="K32" s="301"/>
      <c r="L32" s="301"/>
      <c r="M32" s="301"/>
      <c r="N32" s="301"/>
      <c r="O32" s="301"/>
      <c r="P32" s="301"/>
      <c r="Q32" s="301"/>
      <c r="R32" s="301"/>
      <c r="S32" s="301"/>
      <c r="T32" s="301"/>
      <c r="U32" s="301"/>
      <c r="V32" s="301"/>
      <c r="W32" s="301"/>
      <c r="X32" s="301"/>
    </row>
    <row r="33" spans="3:26" ht="17.100000000000001" customHeight="1">
      <c r="C33" s="64"/>
      <c r="D33" s="49"/>
      <c r="E33" s="52"/>
      <c r="F33" s="64"/>
      <c r="G33" s="49"/>
      <c r="H33" s="64"/>
      <c r="I33" s="63"/>
      <c r="J33" s="63"/>
      <c r="K33" s="63"/>
      <c r="L33" s="63"/>
      <c r="M33" s="63"/>
      <c r="N33" s="63"/>
      <c r="O33" s="63"/>
      <c r="P33" s="63"/>
      <c r="Q33" s="63"/>
      <c r="R33" s="63"/>
      <c r="S33" s="63"/>
      <c r="T33" s="63"/>
      <c r="U33" s="63"/>
      <c r="V33" s="63"/>
      <c r="W33" s="63"/>
      <c r="X33" s="63"/>
      <c r="Y33" s="89"/>
      <c r="Z33" s="338" t="s">
        <v>28</v>
      </c>
    </row>
    <row r="34" spans="3:26">
      <c r="C34" s="64"/>
      <c r="D34" s="49"/>
      <c r="E34" s="64"/>
      <c r="F34" s="52"/>
      <c r="G34" s="49"/>
      <c r="H34" s="64"/>
      <c r="I34" s="63"/>
      <c r="J34" s="63"/>
      <c r="K34" s="63"/>
      <c r="L34" s="63"/>
      <c r="M34" s="63"/>
      <c r="N34" s="63"/>
      <c r="O34" s="63"/>
      <c r="P34" s="63"/>
      <c r="Q34" s="63"/>
      <c r="R34" s="63"/>
      <c r="S34" s="63"/>
      <c r="T34" s="63"/>
      <c r="U34" s="63"/>
      <c r="V34" s="63"/>
      <c r="W34" s="63"/>
      <c r="X34" s="63"/>
    </row>
  </sheetData>
  <mergeCells count="85">
    <mergeCell ref="V26:X26"/>
    <mergeCell ref="Y28:Z28"/>
    <mergeCell ref="C28:D28"/>
    <mergeCell ref="E28:I28"/>
    <mergeCell ref="J28:N28"/>
    <mergeCell ref="O28:R28"/>
    <mergeCell ref="S28:U28"/>
    <mergeCell ref="V28:X28"/>
    <mergeCell ref="N24:N25"/>
    <mergeCell ref="O24:O25"/>
    <mergeCell ref="Q24:Q25"/>
    <mergeCell ref="Y26:Z26"/>
    <mergeCell ref="C27:D27"/>
    <mergeCell ref="E27:I27"/>
    <mergeCell ref="J27:N27"/>
    <mergeCell ref="O27:R27"/>
    <mergeCell ref="S27:U27"/>
    <mergeCell ref="V27:X27"/>
    <mergeCell ref="Y27:Z27"/>
    <mergeCell ref="C26:D26"/>
    <mergeCell ref="E26:I26"/>
    <mergeCell ref="J26:N26"/>
    <mergeCell ref="O26:R26"/>
    <mergeCell ref="S26:U26"/>
    <mergeCell ref="Y21:Z22"/>
    <mergeCell ref="E23:I23"/>
    <mergeCell ref="J23:N23"/>
    <mergeCell ref="O23:R23"/>
    <mergeCell ref="S23:U23"/>
    <mergeCell ref="V23:X23"/>
    <mergeCell ref="Y23:Z23"/>
    <mergeCell ref="S21:U22"/>
    <mergeCell ref="O17:R17"/>
    <mergeCell ref="S17:V17"/>
    <mergeCell ref="C20:D25"/>
    <mergeCell ref="E20:F20"/>
    <mergeCell ref="E21:I22"/>
    <mergeCell ref="J21:N22"/>
    <mergeCell ref="O21:R22"/>
    <mergeCell ref="E24:E25"/>
    <mergeCell ref="F24:G25"/>
    <mergeCell ref="I24:I25"/>
    <mergeCell ref="J24:J25"/>
    <mergeCell ref="R24:R25"/>
    <mergeCell ref="K25:L25"/>
    <mergeCell ref="V21:X22"/>
    <mergeCell ref="K24:L24"/>
    <mergeCell ref="M24:M25"/>
    <mergeCell ref="W17:Z17"/>
    <mergeCell ref="S15:V15"/>
    <mergeCell ref="W15:Z15"/>
    <mergeCell ref="C16:F16"/>
    <mergeCell ref="G16:J16"/>
    <mergeCell ref="K16:N16"/>
    <mergeCell ref="O16:R16"/>
    <mergeCell ref="S16:V16"/>
    <mergeCell ref="W16:Z16"/>
    <mergeCell ref="C15:F15"/>
    <mergeCell ref="G15:J15"/>
    <mergeCell ref="K15:N15"/>
    <mergeCell ref="O15:R15"/>
    <mergeCell ref="C17:F17"/>
    <mergeCell ref="G17:J17"/>
    <mergeCell ref="K17:N17"/>
    <mergeCell ref="W9:Z10"/>
    <mergeCell ref="G11:J11"/>
    <mergeCell ref="K11:N11"/>
    <mergeCell ref="O11:R11"/>
    <mergeCell ref="S11:V11"/>
    <mergeCell ref="W11:Z11"/>
    <mergeCell ref="C4:Z4"/>
    <mergeCell ref="C5:Z5"/>
    <mergeCell ref="AA5:AB6"/>
    <mergeCell ref="AC5:AD6"/>
    <mergeCell ref="AE5:AF6"/>
    <mergeCell ref="C8:F14"/>
    <mergeCell ref="G9:J10"/>
    <mergeCell ref="K9:N10"/>
    <mergeCell ref="O9:R10"/>
    <mergeCell ref="S9:V10"/>
    <mergeCell ref="G12:J14"/>
    <mergeCell ref="O12:O14"/>
    <mergeCell ref="Q12:Q14"/>
    <mergeCell ref="R12:R14"/>
    <mergeCell ref="P13:P14"/>
  </mergeCells>
  <phoneticPr fontId="2"/>
  <pageMargins left="0.74803149606299213" right="0.47244094488188981" top="0.9055118110236221" bottom="0.43307086614173229" header="0.31496062992125984" footer="0.31496062992125984"/>
  <pageSetup paperSize="9" scale="98"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D8B08-F7E1-425E-9C0F-9185DC061893}">
  <dimension ref="B1:AF53"/>
  <sheetViews>
    <sheetView showZeros="0" view="pageBreakPreview" zoomScaleNormal="85" zoomScaleSheetLayoutView="100" workbookViewId="0"/>
  </sheetViews>
  <sheetFormatPr defaultRowHeight="18.75"/>
  <cols>
    <col min="1" max="1" width="3.625" customWidth="1"/>
    <col min="2" max="2" width="9" hidden="1" customWidth="1"/>
    <col min="3" max="3" width="5.25" hidden="1" customWidth="1"/>
    <col min="4" max="7" width="4.625" customWidth="1"/>
    <col min="8" max="8" width="3.625" customWidth="1"/>
    <col min="9" max="11" width="3" customWidth="1"/>
    <col min="12" max="15" width="3.375" customWidth="1"/>
    <col min="16" max="16" width="2.375" customWidth="1"/>
    <col min="17" max="17" width="3.375" customWidth="1"/>
    <col min="18" max="18" width="4.75" customWidth="1"/>
    <col min="19" max="19" width="2.25" customWidth="1"/>
    <col min="20" max="25" width="3.375" customWidth="1"/>
    <col min="26" max="26" width="2" customWidth="1"/>
    <col min="27" max="27" width="29.625" hidden="1" customWidth="1"/>
    <col min="28" max="28" width="21.75" hidden="1" customWidth="1"/>
    <col min="29" max="29" width="29.625" hidden="1" customWidth="1"/>
    <col min="30" max="30" width="21.75" hidden="1" customWidth="1"/>
    <col min="31" max="31" width="29.625" hidden="1" customWidth="1"/>
    <col min="32" max="32" width="21.75" hidden="1" customWidth="1"/>
  </cols>
  <sheetData>
    <row r="1" spans="4:32" ht="17.25" customHeight="1"/>
    <row r="2" spans="4:32" ht="25.5" customHeight="1">
      <c r="D2" s="197" t="s">
        <v>1583</v>
      </c>
      <c r="E2" s="52"/>
      <c r="F2" s="52"/>
      <c r="G2" s="52"/>
      <c r="H2" s="52"/>
      <c r="I2" s="52"/>
      <c r="J2" s="52"/>
      <c r="K2" s="52"/>
      <c r="L2" s="52"/>
      <c r="M2" s="52"/>
      <c r="N2" s="52"/>
      <c r="O2" s="52"/>
      <c r="P2" s="52"/>
      <c r="Q2" s="52"/>
      <c r="R2" s="52"/>
      <c r="S2" s="52"/>
      <c r="T2" s="52"/>
      <c r="U2" s="52"/>
      <c r="V2" s="52"/>
      <c r="W2" s="52"/>
      <c r="X2" s="52"/>
      <c r="Y2" s="52"/>
      <c r="Z2" s="52"/>
      <c r="AA2" s="369" t="s">
        <v>1460</v>
      </c>
    </row>
    <row r="3" spans="4:32" ht="12.75" customHeight="1">
      <c r="D3" s="52"/>
      <c r="E3" s="52"/>
      <c r="F3" s="52"/>
      <c r="G3" s="52"/>
      <c r="H3" s="52"/>
      <c r="I3" s="52"/>
      <c r="J3" s="52"/>
      <c r="K3" s="52"/>
      <c r="L3" s="52"/>
      <c r="M3" s="52"/>
      <c r="N3" s="52"/>
      <c r="O3" s="52"/>
      <c r="P3" s="52"/>
      <c r="Q3" s="52"/>
      <c r="R3" s="52"/>
      <c r="S3" s="52"/>
      <c r="T3" s="52"/>
      <c r="U3" s="52"/>
      <c r="V3" s="52"/>
      <c r="W3" s="52"/>
      <c r="X3" s="52"/>
      <c r="Y3" s="52"/>
      <c r="Z3" s="52"/>
      <c r="AA3" s="1079" t="s">
        <v>2537</v>
      </c>
      <c r="AB3" s="1079"/>
      <c r="AC3" s="1082" t="s">
        <v>2538</v>
      </c>
      <c r="AD3" s="1082"/>
      <c r="AE3" s="1082" t="s">
        <v>2539</v>
      </c>
      <c r="AF3" s="1082"/>
    </row>
    <row r="4" spans="4:32" ht="21.75" customHeight="1" thickBot="1">
      <c r="D4" s="1135" t="s">
        <v>1329</v>
      </c>
      <c r="E4" s="1135"/>
      <c r="F4" s="1135"/>
      <c r="G4" s="1135"/>
      <c r="H4" s="1135"/>
      <c r="I4" s="1135"/>
      <c r="J4" s="1135"/>
      <c r="K4" s="1135"/>
      <c r="L4" s="1135"/>
      <c r="M4" s="1135"/>
      <c r="N4" s="1135"/>
      <c r="O4" s="1135"/>
      <c r="P4" s="1135"/>
      <c r="Q4" s="1135"/>
      <c r="R4" s="1135"/>
      <c r="S4" s="1135"/>
      <c r="T4" s="1135"/>
      <c r="U4" s="1135"/>
      <c r="V4" s="1135"/>
      <c r="W4" s="1135"/>
      <c r="X4" s="1135"/>
      <c r="Y4" s="1135"/>
      <c r="Z4" s="1135"/>
      <c r="AA4" s="1080"/>
      <c r="AB4" s="1081"/>
      <c r="AC4" s="1082"/>
      <c r="AD4" s="1082"/>
      <c r="AE4" s="1082"/>
      <c r="AF4" s="1082"/>
    </row>
    <row r="5" spans="4:32" ht="12.75" customHeight="1">
      <c r="D5" s="184"/>
      <c r="E5" s="184"/>
      <c r="F5" s="1164"/>
      <c r="G5" s="1164"/>
      <c r="H5" s="1164"/>
      <c r="I5" s="1164"/>
      <c r="J5" s="1164"/>
      <c r="K5" s="1164"/>
      <c r="L5" s="1164"/>
      <c r="M5" s="1164"/>
      <c r="N5" s="1164"/>
      <c r="O5" s="1164"/>
      <c r="P5" s="1164"/>
      <c r="Q5" s="1164"/>
      <c r="R5" s="1164"/>
      <c r="S5" s="1164"/>
      <c r="T5" s="1164"/>
      <c r="U5" s="1164"/>
      <c r="V5" s="1164"/>
      <c r="W5" s="184"/>
      <c r="X5" s="184"/>
      <c r="Y5" s="184"/>
      <c r="Z5" s="184"/>
      <c r="AA5" s="641" t="s">
        <v>1462</v>
      </c>
      <c r="AB5" s="459" t="s">
        <v>2560</v>
      </c>
      <c r="AC5" s="451" t="s">
        <v>1462</v>
      </c>
      <c r="AD5" s="459" t="s">
        <v>2560</v>
      </c>
      <c r="AE5" s="444" t="s">
        <v>1462</v>
      </c>
      <c r="AF5" s="459" t="s">
        <v>2560</v>
      </c>
    </row>
    <row r="6" spans="4:32" ht="27" customHeight="1">
      <c r="D6" s="1108" t="s">
        <v>1584</v>
      </c>
      <c r="E6" s="1109"/>
      <c r="F6" s="1109"/>
      <c r="G6" s="1110"/>
      <c r="H6" s="605" t="s">
        <v>26</v>
      </c>
      <c r="I6" s="205" t="s">
        <v>1585</v>
      </c>
      <c r="J6" s="205"/>
      <c r="K6" s="205"/>
      <c r="L6" s="205"/>
      <c r="M6" s="205"/>
      <c r="N6" s="205"/>
      <c r="O6" s="205"/>
      <c r="P6" s="205"/>
      <c r="Q6" s="624" t="s">
        <v>26</v>
      </c>
      <c r="R6" s="205" t="s">
        <v>1586</v>
      </c>
      <c r="S6" s="205"/>
      <c r="T6" s="205"/>
      <c r="U6" s="205"/>
      <c r="V6" s="205"/>
      <c r="W6" s="205"/>
      <c r="X6" s="205"/>
      <c r="Y6" s="205"/>
      <c r="Z6" s="206"/>
      <c r="AA6" s="476"/>
      <c r="AB6" s="477"/>
      <c r="AC6" s="478"/>
      <c r="AD6" s="477"/>
      <c r="AE6" s="476"/>
      <c r="AF6" s="477"/>
    </row>
    <row r="7" spans="4:32" ht="22.5" customHeight="1">
      <c r="D7" s="1137"/>
      <c r="E7" s="1042"/>
      <c r="F7" s="1042"/>
      <c r="G7" s="1138"/>
      <c r="H7" s="193" t="s">
        <v>1587</v>
      </c>
      <c r="I7" s="46"/>
      <c r="J7" s="52"/>
      <c r="K7" s="52"/>
      <c r="L7" s="52"/>
      <c r="M7" s="52"/>
      <c r="N7" s="52"/>
      <c r="O7" s="52"/>
      <c r="P7" s="52"/>
      <c r="Q7" s="61" t="s">
        <v>26</v>
      </c>
      <c r="R7" s="89" t="s">
        <v>2635</v>
      </c>
      <c r="S7" s="52"/>
      <c r="T7" s="52"/>
      <c r="U7" s="52"/>
      <c r="V7" s="52"/>
      <c r="W7" s="52"/>
      <c r="X7" s="52"/>
      <c r="Y7" s="52"/>
      <c r="Z7" s="189"/>
      <c r="AA7" s="479"/>
      <c r="AB7" s="480"/>
      <c r="AC7" s="460"/>
      <c r="AD7" s="480"/>
      <c r="AE7" s="479"/>
      <c r="AF7" s="480"/>
    </row>
    <row r="8" spans="4:32" ht="22.5" customHeight="1">
      <c r="D8" s="1137"/>
      <c r="E8" s="1042"/>
      <c r="F8" s="1042"/>
      <c r="G8" s="1138"/>
      <c r="H8" s="188"/>
      <c r="I8" s="46"/>
      <c r="J8" s="49"/>
      <c r="K8" s="52"/>
      <c r="L8" s="52"/>
      <c r="M8" s="52"/>
      <c r="N8" s="52"/>
      <c r="O8" s="52"/>
      <c r="P8" s="52"/>
      <c r="Q8" s="61" t="s">
        <v>26</v>
      </c>
      <c r="R8" s="89" t="s">
        <v>2636</v>
      </c>
      <c r="S8" s="52"/>
      <c r="T8" s="52"/>
      <c r="U8" s="52"/>
      <c r="V8" s="52"/>
      <c r="W8" s="52"/>
      <c r="X8" s="52"/>
      <c r="Y8" s="86" t="s">
        <v>57</v>
      </c>
      <c r="Z8" s="189"/>
      <c r="AA8" s="479"/>
      <c r="AB8" s="480"/>
      <c r="AC8" s="460"/>
      <c r="AD8" s="480"/>
      <c r="AE8" s="479"/>
      <c r="AF8" s="480"/>
    </row>
    <row r="9" spans="4:32" ht="22.5" customHeight="1">
      <c r="D9" s="1137"/>
      <c r="E9" s="1042"/>
      <c r="F9" s="1042"/>
      <c r="G9" s="1138"/>
      <c r="H9" s="188"/>
      <c r="I9" s="46"/>
      <c r="J9" s="49"/>
      <c r="K9" s="52"/>
      <c r="L9" s="52"/>
      <c r="M9" s="52"/>
      <c r="N9" s="52"/>
      <c r="O9" s="52"/>
      <c r="P9" s="52"/>
      <c r="Q9" s="61" t="s">
        <v>26</v>
      </c>
      <c r="R9" s="89" t="s">
        <v>1588</v>
      </c>
      <c r="S9" s="61"/>
      <c r="T9" s="61"/>
      <c r="U9" s="61"/>
      <c r="V9" s="61"/>
      <c r="W9" s="61"/>
      <c r="X9" s="61"/>
      <c r="Y9" s="86"/>
      <c r="Z9" s="189"/>
      <c r="AA9" s="479"/>
      <c r="AB9" s="480"/>
      <c r="AC9" s="460"/>
      <c r="AD9" s="480"/>
      <c r="AE9" s="479"/>
      <c r="AF9" s="480"/>
    </row>
    <row r="10" spans="4:32" ht="22.5" customHeight="1">
      <c r="D10" s="1137"/>
      <c r="E10" s="1042"/>
      <c r="F10" s="1042"/>
      <c r="G10" s="1138"/>
      <c r="H10" s="188"/>
      <c r="I10" s="46"/>
      <c r="J10" s="49"/>
      <c r="K10" s="52"/>
      <c r="L10" s="52"/>
      <c r="M10" s="52"/>
      <c r="N10" s="52"/>
      <c r="O10" s="52"/>
      <c r="P10" s="52"/>
      <c r="Q10" s="61" t="s">
        <v>26</v>
      </c>
      <c r="R10" s="89" t="s">
        <v>1589</v>
      </c>
      <c r="S10" s="61"/>
      <c r="T10" s="61"/>
      <c r="U10" s="61"/>
      <c r="V10" s="61"/>
      <c r="W10" s="61"/>
      <c r="X10" s="61"/>
      <c r="Y10" s="86"/>
      <c r="Z10" s="189"/>
      <c r="AA10" s="479"/>
      <c r="AB10" s="480"/>
      <c r="AC10" s="460"/>
      <c r="AD10" s="480"/>
      <c r="AE10" s="479"/>
      <c r="AF10" s="480"/>
    </row>
    <row r="11" spans="4:32" ht="26.25" customHeight="1">
      <c r="D11" s="1137"/>
      <c r="E11" s="1042"/>
      <c r="F11" s="1042"/>
      <c r="G11" s="1138"/>
      <c r="H11" s="207" t="s">
        <v>1590</v>
      </c>
      <c r="I11" s="134"/>
      <c r="J11" s="208"/>
      <c r="K11" s="205"/>
      <c r="L11" s="205"/>
      <c r="M11" s="205"/>
      <c r="N11" s="205"/>
      <c r="O11" s="205"/>
      <c r="P11" s="205"/>
      <c r="Q11" s="12"/>
      <c r="R11" s="624" t="s">
        <v>26</v>
      </c>
      <c r="S11" s="134" t="s">
        <v>1591</v>
      </c>
      <c r="T11" s="209"/>
      <c r="U11" s="209"/>
      <c r="V11" s="624" t="s">
        <v>26</v>
      </c>
      <c r="W11" s="134" t="s">
        <v>1592</v>
      </c>
      <c r="X11" s="209"/>
      <c r="Y11" s="210"/>
      <c r="Z11" s="206"/>
      <c r="AA11" s="479"/>
      <c r="AB11" s="480"/>
      <c r="AC11" s="460"/>
      <c r="AD11" s="480"/>
      <c r="AE11" s="479"/>
      <c r="AF11" s="480"/>
    </row>
    <row r="12" spans="4:32" ht="18" customHeight="1">
      <c r="D12" s="962" t="s">
        <v>1593</v>
      </c>
      <c r="E12" s="1133"/>
      <c r="F12" s="1133"/>
      <c r="G12" s="963"/>
      <c r="H12" s="609" t="s">
        <v>26</v>
      </c>
      <c r="I12" s="211" t="s">
        <v>1594</v>
      </c>
      <c r="J12" s="211"/>
      <c r="K12" s="211"/>
      <c r="L12" s="211"/>
      <c r="M12" s="211"/>
      <c r="N12" s="211"/>
      <c r="O12" s="211"/>
      <c r="P12" s="211"/>
      <c r="Q12" s="211"/>
      <c r="R12" s="211"/>
      <c r="S12" s="211"/>
      <c r="T12" s="211"/>
      <c r="U12" s="211"/>
      <c r="V12" s="211"/>
      <c r="W12" s="211"/>
      <c r="X12" s="211"/>
      <c r="Y12" s="211"/>
      <c r="Z12" s="212"/>
      <c r="AA12" s="479"/>
      <c r="AB12" s="480"/>
      <c r="AC12" s="460"/>
      <c r="AD12" s="480"/>
      <c r="AE12" s="479"/>
      <c r="AF12" s="480"/>
    </row>
    <row r="13" spans="4:32" ht="18" customHeight="1">
      <c r="D13" s="964"/>
      <c r="E13" s="1166"/>
      <c r="F13" s="1166"/>
      <c r="G13" s="965"/>
      <c r="H13" s="610" t="s">
        <v>26</v>
      </c>
      <c r="I13" s="52" t="s">
        <v>1595</v>
      </c>
      <c r="J13" s="52"/>
      <c r="K13" s="52"/>
      <c r="L13" s="52"/>
      <c r="M13" s="52"/>
      <c r="N13" s="52"/>
      <c r="O13" s="52"/>
      <c r="P13" s="52"/>
      <c r="Q13" s="52"/>
      <c r="R13" s="52"/>
      <c r="S13" s="52"/>
      <c r="T13" s="52"/>
      <c r="U13" s="52"/>
      <c r="V13" s="52"/>
      <c r="W13" s="52"/>
      <c r="X13" s="52"/>
      <c r="Y13" s="86"/>
      <c r="Z13" s="189"/>
      <c r="AA13" s="479"/>
      <c r="AB13" s="480"/>
      <c r="AC13" s="460"/>
      <c r="AD13" s="480"/>
      <c r="AE13" s="479"/>
      <c r="AF13" s="480"/>
    </row>
    <row r="14" spans="4:32" ht="21.75" customHeight="1">
      <c r="D14" s="964"/>
      <c r="E14" s="1166"/>
      <c r="F14" s="1166"/>
      <c r="G14" s="965"/>
      <c r="H14" s="610"/>
      <c r="I14" s="52"/>
      <c r="J14" s="52" t="s">
        <v>1596</v>
      </c>
      <c r="K14" s="52"/>
      <c r="L14" s="52"/>
      <c r="M14" s="52"/>
      <c r="N14" s="52"/>
      <c r="O14" s="52"/>
      <c r="P14" s="52"/>
      <c r="Q14" s="52"/>
      <c r="R14" s="61"/>
      <c r="S14" s="61"/>
      <c r="T14" s="61"/>
      <c r="U14" s="213" t="s">
        <v>1542</v>
      </c>
      <c r="V14" s="1042"/>
      <c r="W14" s="1042"/>
      <c r="X14" s="1042"/>
      <c r="Y14" s="214" t="s">
        <v>1597</v>
      </c>
      <c r="Z14" s="189"/>
      <c r="AA14" s="479"/>
      <c r="AB14" s="480"/>
      <c r="AC14" s="460"/>
      <c r="AD14" s="480"/>
      <c r="AE14" s="479"/>
      <c r="AF14" s="480"/>
    </row>
    <row r="15" spans="4:32" ht="21.75" customHeight="1">
      <c r="D15" s="964"/>
      <c r="E15" s="1166"/>
      <c r="F15" s="1166"/>
      <c r="G15" s="965"/>
      <c r="H15" s="610"/>
      <c r="I15" s="52"/>
      <c r="J15" s="52" t="s">
        <v>1598</v>
      </c>
      <c r="K15" s="52"/>
      <c r="L15" s="52"/>
      <c r="M15" s="52"/>
      <c r="N15" s="52"/>
      <c r="O15" s="52"/>
      <c r="P15" s="52"/>
      <c r="Q15" s="52"/>
      <c r="R15" s="61"/>
      <c r="S15" s="61"/>
      <c r="T15" s="61"/>
      <c r="U15" s="213" t="s">
        <v>1542</v>
      </c>
      <c r="V15" s="1042"/>
      <c r="W15" s="1042"/>
      <c r="X15" s="1042"/>
      <c r="Y15" s="214" t="s">
        <v>1597</v>
      </c>
      <c r="Z15" s="189"/>
      <c r="AA15" s="479"/>
      <c r="AB15" s="480"/>
      <c r="AC15" s="460"/>
      <c r="AD15" s="480"/>
      <c r="AE15" s="479"/>
      <c r="AF15" s="480"/>
    </row>
    <row r="16" spans="4:32" ht="21.75" customHeight="1">
      <c r="D16" s="964"/>
      <c r="E16" s="1166"/>
      <c r="F16" s="1166"/>
      <c r="G16" s="965"/>
      <c r="H16" s="610" t="s">
        <v>26</v>
      </c>
      <c r="I16" s="52" t="s">
        <v>1599</v>
      </c>
      <c r="J16" s="52"/>
      <c r="K16" s="52"/>
      <c r="L16" s="52"/>
      <c r="M16" s="52"/>
      <c r="N16" s="52"/>
      <c r="O16" s="52"/>
      <c r="P16" s="52"/>
      <c r="Q16" s="52"/>
      <c r="R16" s="745"/>
      <c r="S16" s="745"/>
      <c r="T16" s="745"/>
      <c r="U16" s="745"/>
      <c r="V16" s="745"/>
      <c r="W16" s="745"/>
      <c r="X16" s="745"/>
      <c r="Y16" s="86"/>
      <c r="Z16" s="189"/>
      <c r="AA16" s="479"/>
      <c r="AB16" s="480"/>
      <c r="AC16" s="460"/>
      <c r="AD16" s="480"/>
      <c r="AE16" s="479"/>
      <c r="AF16" s="480"/>
    </row>
    <row r="17" spans="4:32" ht="21.75" customHeight="1">
      <c r="D17" s="964"/>
      <c r="E17" s="1166"/>
      <c r="F17" s="1166"/>
      <c r="G17" s="965"/>
      <c r="H17" s="610" t="s">
        <v>26</v>
      </c>
      <c r="I17" s="607" t="s">
        <v>1600</v>
      </c>
      <c r="J17" s="52"/>
      <c r="K17" s="52"/>
      <c r="L17" s="52"/>
      <c r="M17" s="52"/>
      <c r="N17" s="52"/>
      <c r="O17" s="52"/>
      <c r="P17" s="52"/>
      <c r="Q17" s="1"/>
      <c r="R17" s="1"/>
      <c r="S17" s="1"/>
      <c r="T17" s="1"/>
      <c r="U17" s="1"/>
      <c r="V17" s="1"/>
      <c r="W17" s="1"/>
      <c r="X17" s="1"/>
      <c r="Y17" s="192"/>
      <c r="Z17" s="189"/>
      <c r="AA17" s="479"/>
      <c r="AB17" s="480"/>
      <c r="AC17" s="460"/>
      <c r="AD17" s="480"/>
      <c r="AE17" s="479"/>
      <c r="AF17" s="480"/>
    </row>
    <row r="18" spans="4:32" ht="21.75" customHeight="1">
      <c r="D18" s="964"/>
      <c r="E18" s="1166"/>
      <c r="F18" s="1166"/>
      <c r="G18" s="965"/>
      <c r="H18" s="610"/>
      <c r="I18" s="1" t="s">
        <v>1542</v>
      </c>
      <c r="J18" s="1165"/>
      <c r="K18" s="1165"/>
      <c r="L18" s="1165"/>
      <c r="M18" s="1165"/>
      <c r="N18" s="1165"/>
      <c r="O18" s="1165"/>
      <c r="P18" s="1165"/>
      <c r="Q18" s="1165"/>
      <c r="R18" s="1165"/>
      <c r="S18" s="1165"/>
      <c r="T18" s="1165"/>
      <c r="U18" s="1165"/>
      <c r="V18" s="1165"/>
      <c r="W18" s="1165"/>
      <c r="X18" s="1165"/>
      <c r="Y18" s="215" t="s">
        <v>57</v>
      </c>
      <c r="Z18" s="189"/>
      <c r="AA18" s="479"/>
      <c r="AB18" s="480"/>
      <c r="AC18" s="460"/>
      <c r="AD18" s="480"/>
      <c r="AE18" s="479"/>
      <c r="AF18" s="480"/>
    </row>
    <row r="19" spans="4:32" ht="18.75" customHeight="1">
      <c r="D19" s="964"/>
      <c r="E19" s="1166"/>
      <c r="F19" s="1166"/>
      <c r="G19" s="965"/>
      <c r="H19" s="610" t="s">
        <v>26</v>
      </c>
      <c r="I19" s="52" t="s">
        <v>1601</v>
      </c>
      <c r="J19" s="52"/>
      <c r="K19" s="52"/>
      <c r="L19" s="52"/>
      <c r="M19" s="52"/>
      <c r="N19" s="52"/>
      <c r="O19" s="52"/>
      <c r="P19" s="52"/>
      <c r="Q19" s="52"/>
      <c r="R19" s="52"/>
      <c r="S19" s="52"/>
      <c r="T19" s="52"/>
      <c r="U19" s="52"/>
      <c r="V19" s="52"/>
      <c r="W19" s="52"/>
      <c r="X19" s="52"/>
      <c r="Y19" s="52"/>
      <c r="Z19" s="189"/>
      <c r="AA19" s="479"/>
      <c r="AB19" s="480"/>
      <c r="AC19" s="460"/>
      <c r="AD19" s="480"/>
      <c r="AE19" s="479"/>
      <c r="AF19" s="480"/>
    </row>
    <row r="20" spans="4:32" ht="18.75" customHeight="1">
      <c r="D20" s="964"/>
      <c r="E20" s="1166"/>
      <c r="F20" s="1166"/>
      <c r="G20" s="965"/>
      <c r="H20" s="610" t="s">
        <v>26</v>
      </c>
      <c r="I20" s="52" t="s">
        <v>1602</v>
      </c>
      <c r="J20" s="52"/>
      <c r="K20" s="52"/>
      <c r="L20" s="52"/>
      <c r="M20" s="52"/>
      <c r="N20" s="52"/>
      <c r="O20" s="52"/>
      <c r="P20" s="52"/>
      <c r="Q20" s="49"/>
      <c r="R20" s="52"/>
      <c r="S20" s="52"/>
      <c r="T20" s="52"/>
      <c r="U20" s="52"/>
      <c r="V20" s="52"/>
      <c r="W20" s="52"/>
      <c r="X20" s="52"/>
      <c r="Y20" s="49"/>
      <c r="Z20" s="189"/>
      <c r="AA20" s="481"/>
      <c r="AB20" s="480"/>
      <c r="AC20" s="482"/>
      <c r="AD20" s="480"/>
      <c r="AE20" s="481"/>
      <c r="AF20" s="480"/>
    </row>
    <row r="21" spans="4:32" ht="18.75" customHeight="1">
      <c r="D21" s="964"/>
      <c r="E21" s="1166"/>
      <c r="F21" s="1166"/>
      <c r="G21" s="965"/>
      <c r="H21" s="610" t="s">
        <v>26</v>
      </c>
      <c r="I21" s="52" t="s">
        <v>1603</v>
      </c>
      <c r="J21" s="52"/>
      <c r="K21" s="52"/>
      <c r="L21" s="52"/>
      <c r="M21" s="52"/>
      <c r="N21" s="52"/>
      <c r="O21" s="52"/>
      <c r="P21" s="52"/>
      <c r="Q21" s="52"/>
      <c r="R21" s="61"/>
      <c r="S21" s="61"/>
      <c r="T21" s="61"/>
      <c r="U21" s="61"/>
      <c r="V21" s="61"/>
      <c r="W21" s="61"/>
      <c r="X21" s="61"/>
      <c r="Y21" s="86"/>
      <c r="Z21" s="189"/>
      <c r="AA21" s="481"/>
      <c r="AB21" s="480"/>
      <c r="AC21" s="482"/>
      <c r="AD21" s="480"/>
      <c r="AE21" s="481"/>
      <c r="AF21" s="480"/>
    </row>
    <row r="22" spans="4:32" ht="18.75" customHeight="1">
      <c r="D22" s="964"/>
      <c r="E22" s="1166"/>
      <c r="F22" s="1166"/>
      <c r="G22" s="965"/>
      <c r="H22" s="610" t="s">
        <v>26</v>
      </c>
      <c r="I22" s="52" t="s">
        <v>1604</v>
      </c>
      <c r="J22" s="52"/>
      <c r="K22" s="52"/>
      <c r="L22" s="52"/>
      <c r="M22" s="52"/>
      <c r="N22" s="52"/>
      <c r="O22" s="52"/>
      <c r="P22" s="52"/>
      <c r="Q22" s="52"/>
      <c r="R22" s="61"/>
      <c r="S22" s="61"/>
      <c r="T22" s="61"/>
      <c r="U22" s="61"/>
      <c r="V22" s="61"/>
      <c r="W22" s="61"/>
      <c r="X22" s="61"/>
      <c r="Y22" s="86"/>
      <c r="Z22" s="189"/>
      <c r="AA22" s="481"/>
      <c r="AB22" s="480"/>
      <c r="AC22" s="482"/>
      <c r="AD22" s="480"/>
      <c r="AE22" s="481"/>
      <c r="AF22" s="480"/>
    </row>
    <row r="23" spans="4:32" ht="18.75" customHeight="1">
      <c r="D23" s="964"/>
      <c r="E23" s="1166"/>
      <c r="F23" s="1166"/>
      <c r="G23" s="965"/>
      <c r="H23" s="610" t="s">
        <v>26</v>
      </c>
      <c r="I23" s="52" t="s">
        <v>1605</v>
      </c>
      <c r="J23" s="52"/>
      <c r="K23" s="52"/>
      <c r="L23" s="52"/>
      <c r="M23" s="52"/>
      <c r="N23" s="52"/>
      <c r="O23" s="52"/>
      <c r="P23" s="52"/>
      <c r="Q23" s="52"/>
      <c r="R23" s="61"/>
      <c r="S23" s="61"/>
      <c r="T23" s="61"/>
      <c r="U23" s="61"/>
      <c r="V23" s="61"/>
      <c r="W23" s="61"/>
      <c r="X23" s="61"/>
      <c r="Y23" s="86"/>
      <c r="Z23" s="189"/>
      <c r="AA23" s="481"/>
      <c r="AB23" s="480"/>
      <c r="AC23" s="482"/>
      <c r="AD23" s="480"/>
      <c r="AE23" s="481"/>
      <c r="AF23" s="480"/>
    </row>
    <row r="24" spans="4:32" ht="21.75" customHeight="1">
      <c r="D24" s="964"/>
      <c r="E24" s="1166"/>
      <c r="F24" s="1166"/>
      <c r="G24" s="965"/>
      <c r="H24" s="610" t="s">
        <v>26</v>
      </c>
      <c r="I24" s="52" t="s">
        <v>1606</v>
      </c>
      <c r="J24" s="52"/>
      <c r="K24" s="52"/>
      <c r="L24" s="52"/>
      <c r="M24" s="52"/>
      <c r="N24" s="52"/>
      <c r="O24" s="52"/>
      <c r="P24" s="52"/>
      <c r="Q24" s="52"/>
      <c r="R24" s="52"/>
      <c r="S24" s="52"/>
      <c r="T24" s="52"/>
      <c r="U24" s="52"/>
      <c r="V24" s="52"/>
      <c r="W24" s="52"/>
      <c r="X24" s="52"/>
      <c r="Y24" s="86"/>
      <c r="Z24" s="189"/>
      <c r="AA24" s="481"/>
      <c r="AB24" s="480"/>
      <c r="AC24" s="482"/>
      <c r="AD24" s="480"/>
      <c r="AE24" s="481"/>
      <c r="AF24" s="480"/>
    </row>
    <row r="25" spans="4:32" ht="16.5" customHeight="1">
      <c r="D25" s="964"/>
      <c r="E25" s="1166"/>
      <c r="F25" s="1166"/>
      <c r="G25" s="965"/>
      <c r="H25" s="610"/>
      <c r="I25" s="52" t="s">
        <v>1607</v>
      </c>
      <c r="J25" s="52"/>
      <c r="K25" s="52"/>
      <c r="L25" s="52"/>
      <c r="M25" s="52"/>
      <c r="N25" s="52"/>
      <c r="O25" s="52"/>
      <c r="P25" s="52"/>
      <c r="Q25" s="52"/>
      <c r="R25" s="52"/>
      <c r="S25" s="52"/>
      <c r="T25" s="52"/>
      <c r="U25" s="52"/>
      <c r="V25" s="52"/>
      <c r="W25" s="52"/>
      <c r="X25" s="52"/>
      <c r="Y25" s="86"/>
      <c r="Z25" s="189"/>
      <c r="AA25" s="481"/>
      <c r="AB25" s="480"/>
      <c r="AC25" s="482"/>
      <c r="AD25" s="480"/>
      <c r="AE25" s="481"/>
      <c r="AF25" s="480"/>
    </row>
    <row r="26" spans="4:32" ht="18" customHeight="1">
      <c r="D26" s="966"/>
      <c r="E26" s="1134"/>
      <c r="F26" s="1134"/>
      <c r="G26" s="967"/>
      <c r="H26" s="623" t="s">
        <v>26</v>
      </c>
      <c r="I26" s="195" t="s">
        <v>1608</v>
      </c>
      <c r="J26" s="195"/>
      <c r="K26" s="195"/>
      <c r="L26" s="195"/>
      <c r="M26" s="195"/>
      <c r="N26" s="195"/>
      <c r="O26" s="195"/>
      <c r="P26" s="195"/>
      <c r="Q26" s="195"/>
      <c r="R26" s="195"/>
      <c r="S26" s="195"/>
      <c r="T26" s="195"/>
      <c r="U26" s="195"/>
      <c r="V26" s="195"/>
      <c r="W26" s="195"/>
      <c r="X26" s="195"/>
      <c r="Y26" s="218"/>
      <c r="Z26" s="51"/>
      <c r="AA26" s="481"/>
      <c r="AB26" s="480"/>
      <c r="AC26" s="482"/>
      <c r="AD26" s="480"/>
      <c r="AE26" s="481"/>
      <c r="AF26" s="480"/>
    </row>
    <row r="27" spans="4:32" ht="16.5" customHeight="1">
      <c r="D27" s="995" t="s">
        <v>2590</v>
      </c>
      <c r="E27" s="996"/>
      <c r="F27" s="996"/>
      <c r="G27" s="997"/>
      <c r="H27" s="609" t="s">
        <v>26</v>
      </c>
      <c r="I27" s="211" t="s">
        <v>1609</v>
      </c>
      <c r="J27" s="211"/>
      <c r="K27" s="211"/>
      <c r="L27" s="211"/>
      <c r="M27" s="211"/>
      <c r="N27" s="211"/>
      <c r="O27" s="211"/>
      <c r="P27" s="211"/>
      <c r="Q27" s="211"/>
      <c r="R27" s="211"/>
      <c r="S27" s="211"/>
      <c r="T27" s="211"/>
      <c r="U27" s="211"/>
      <c r="V27" s="211"/>
      <c r="W27" s="211"/>
      <c r="X27" s="211"/>
      <c r="Y27" s="211"/>
      <c r="Z27" s="212"/>
      <c r="AA27" s="481"/>
      <c r="AB27" s="480"/>
      <c r="AC27" s="482"/>
      <c r="AD27" s="480"/>
      <c r="AE27" s="481"/>
      <c r="AF27" s="480"/>
    </row>
    <row r="28" spans="4:32" ht="16.5" customHeight="1">
      <c r="D28" s="998"/>
      <c r="E28" s="999"/>
      <c r="F28" s="999"/>
      <c r="G28" s="1113"/>
      <c r="H28" s="610" t="s">
        <v>26</v>
      </c>
      <c r="I28" s="52" t="s">
        <v>1610</v>
      </c>
      <c r="J28" s="52"/>
      <c r="K28" s="52"/>
      <c r="L28" s="52"/>
      <c r="M28" s="52"/>
      <c r="N28" s="52"/>
      <c r="O28" s="52"/>
      <c r="P28" s="52"/>
      <c r="Q28" s="52"/>
      <c r="R28" s="52"/>
      <c r="S28" s="52"/>
      <c r="T28" s="52"/>
      <c r="U28" s="52"/>
      <c r="V28" s="52"/>
      <c r="W28" s="52"/>
      <c r="X28" s="52"/>
      <c r="Y28" s="52"/>
      <c r="Z28" s="189"/>
      <c r="AA28" s="481"/>
      <c r="AB28" s="480"/>
      <c r="AC28" s="482"/>
      <c r="AD28" s="480"/>
      <c r="AE28" s="481"/>
      <c r="AF28" s="480"/>
    </row>
    <row r="29" spans="4:32" ht="16.5" customHeight="1">
      <c r="D29" s="998"/>
      <c r="E29" s="999"/>
      <c r="F29" s="999"/>
      <c r="G29" s="1113"/>
      <c r="H29" s="610" t="s">
        <v>26</v>
      </c>
      <c r="I29" s="52" t="s">
        <v>1611</v>
      </c>
      <c r="J29" s="52"/>
      <c r="K29" s="52"/>
      <c r="L29" s="52"/>
      <c r="M29" s="52"/>
      <c r="N29" s="52"/>
      <c r="O29" s="52"/>
      <c r="P29" s="52"/>
      <c r="Q29" s="52"/>
      <c r="R29" s="52"/>
      <c r="S29" s="52"/>
      <c r="T29" s="52"/>
      <c r="U29" s="52"/>
      <c r="V29" s="52"/>
      <c r="W29" s="52"/>
      <c r="X29" s="52"/>
      <c r="Y29" s="52"/>
      <c r="Z29" s="189"/>
      <c r="AA29" s="481"/>
      <c r="AB29" s="480"/>
      <c r="AC29" s="482"/>
      <c r="AD29" s="480"/>
      <c r="AE29" s="481"/>
      <c r="AF29" s="480"/>
    </row>
    <row r="30" spans="4:32" ht="16.5" customHeight="1">
      <c r="D30" s="998"/>
      <c r="E30" s="999"/>
      <c r="F30" s="999"/>
      <c r="G30" s="1113"/>
      <c r="H30" s="610" t="s">
        <v>26</v>
      </c>
      <c r="I30" s="52" t="s">
        <v>1612</v>
      </c>
      <c r="J30" s="52"/>
      <c r="K30" s="52"/>
      <c r="L30" s="52"/>
      <c r="M30" s="52"/>
      <c r="N30" s="52"/>
      <c r="O30" s="52"/>
      <c r="P30" s="52"/>
      <c r="Q30" s="1"/>
      <c r="R30" s="1"/>
      <c r="S30" s="52"/>
      <c r="T30" s="52"/>
      <c r="U30" s="52"/>
      <c r="V30" s="52"/>
      <c r="W30" s="52"/>
      <c r="X30" s="52"/>
      <c r="Y30" s="86"/>
      <c r="Z30" s="189"/>
      <c r="AA30" s="481"/>
      <c r="AB30" s="480"/>
      <c r="AC30" s="482"/>
      <c r="AD30" s="480"/>
      <c r="AE30" s="481"/>
      <c r="AF30" s="480"/>
    </row>
    <row r="31" spans="4:32" ht="18" customHeight="1">
      <c r="D31" s="998"/>
      <c r="E31" s="999"/>
      <c r="F31" s="999"/>
      <c r="G31" s="1113"/>
      <c r="H31" s="610"/>
      <c r="I31" s="1" t="s">
        <v>1542</v>
      </c>
      <c r="J31" s="1165"/>
      <c r="K31" s="1165"/>
      <c r="L31" s="1165"/>
      <c r="M31" s="1165"/>
      <c r="N31" s="1165"/>
      <c r="O31" s="1165"/>
      <c r="P31" s="1165"/>
      <c r="Q31" s="1165"/>
      <c r="R31" s="1165"/>
      <c r="S31" s="1165"/>
      <c r="T31" s="1165"/>
      <c r="U31" s="1165"/>
      <c r="V31" s="1165"/>
      <c r="W31" s="1165"/>
      <c r="X31" s="1165"/>
      <c r="Y31" s="192" t="s">
        <v>57</v>
      </c>
      <c r="Z31" s="189"/>
      <c r="AA31" s="481"/>
      <c r="AB31" s="480"/>
      <c r="AC31" s="482"/>
      <c r="AD31" s="480"/>
      <c r="AE31" s="481"/>
      <c r="AF31" s="480"/>
    </row>
    <row r="32" spans="4:32" ht="16.5" customHeight="1">
      <c r="D32" s="998"/>
      <c r="E32" s="999"/>
      <c r="F32" s="999"/>
      <c r="G32" s="1113"/>
      <c r="H32" s="610" t="s">
        <v>26</v>
      </c>
      <c r="I32" s="52" t="s">
        <v>1613</v>
      </c>
      <c r="J32" s="52"/>
      <c r="K32" s="52"/>
      <c r="L32" s="52"/>
      <c r="M32" s="52"/>
      <c r="N32" s="52"/>
      <c r="O32" s="52"/>
      <c r="P32" s="52"/>
      <c r="Q32" s="52"/>
      <c r="R32" s="52"/>
      <c r="S32" s="52"/>
      <c r="T32" s="52"/>
      <c r="U32" s="52"/>
      <c r="V32" s="52"/>
      <c r="W32" s="52"/>
      <c r="X32" s="52"/>
      <c r="Y32" s="86"/>
      <c r="Z32" s="189"/>
      <c r="AA32" s="481"/>
      <c r="AB32" s="480"/>
      <c r="AC32" s="482"/>
      <c r="AD32" s="480"/>
      <c r="AE32" s="481"/>
      <c r="AF32" s="480"/>
    </row>
    <row r="33" spans="4:32" ht="18" customHeight="1">
      <c r="D33" s="998"/>
      <c r="E33" s="999"/>
      <c r="F33" s="999"/>
      <c r="G33" s="1113"/>
      <c r="H33" s="610"/>
      <c r="I33" s="1" t="s">
        <v>1542</v>
      </c>
      <c r="J33" s="1165"/>
      <c r="K33" s="1165"/>
      <c r="L33" s="1165"/>
      <c r="M33" s="1165"/>
      <c r="N33" s="1165"/>
      <c r="O33" s="1165"/>
      <c r="P33" s="1165"/>
      <c r="Q33" s="1165"/>
      <c r="R33" s="1165"/>
      <c r="S33" s="1165"/>
      <c r="T33" s="1165"/>
      <c r="U33" s="1165"/>
      <c r="V33" s="1165"/>
      <c r="W33" s="1165"/>
      <c r="X33" s="1165"/>
      <c r="Y33" s="192" t="s">
        <v>57</v>
      </c>
      <c r="Z33" s="189"/>
      <c r="AA33" s="481"/>
      <c r="AB33" s="480"/>
      <c r="AC33" s="482"/>
      <c r="AD33" s="480"/>
      <c r="AE33" s="481"/>
      <c r="AF33" s="480"/>
    </row>
    <row r="34" spans="4:32" ht="16.5" customHeight="1">
      <c r="D34" s="998"/>
      <c r="E34" s="999"/>
      <c r="F34" s="999"/>
      <c r="G34" s="1113"/>
      <c r="H34" s="610" t="s">
        <v>26</v>
      </c>
      <c r="I34" s="52" t="s">
        <v>1614</v>
      </c>
      <c r="J34" s="52"/>
      <c r="K34" s="52"/>
      <c r="L34" s="52"/>
      <c r="M34" s="52"/>
      <c r="N34" s="52"/>
      <c r="O34" s="52"/>
      <c r="P34" s="52"/>
      <c r="Q34" s="52"/>
      <c r="R34" s="52"/>
      <c r="S34" s="52"/>
      <c r="T34" s="52"/>
      <c r="U34" s="52"/>
      <c r="V34" s="52"/>
      <c r="W34" s="52"/>
      <c r="X34" s="52"/>
      <c r="Y34" s="86"/>
      <c r="Z34" s="189"/>
      <c r="AA34" s="481"/>
      <c r="AB34" s="480"/>
      <c r="AC34" s="482"/>
      <c r="AD34" s="480"/>
      <c r="AE34" s="481"/>
      <c r="AF34" s="480"/>
    </row>
    <row r="35" spans="4:32" ht="18" customHeight="1">
      <c r="D35" s="998"/>
      <c r="E35" s="999"/>
      <c r="F35" s="999"/>
      <c r="G35" s="1113"/>
      <c r="H35" s="610"/>
      <c r="I35" s="1" t="s">
        <v>1542</v>
      </c>
      <c r="J35" s="1165"/>
      <c r="K35" s="1165"/>
      <c r="L35" s="1165"/>
      <c r="M35" s="1165"/>
      <c r="N35" s="1165"/>
      <c r="O35" s="1165"/>
      <c r="P35" s="1165"/>
      <c r="Q35" s="1165"/>
      <c r="R35" s="1165"/>
      <c r="S35" s="1165"/>
      <c r="T35" s="1165"/>
      <c r="U35" s="1165"/>
      <c r="V35" s="1165"/>
      <c r="W35" s="1165"/>
      <c r="X35" s="1165"/>
      <c r="Y35" s="192" t="s">
        <v>57</v>
      </c>
      <c r="Z35" s="189"/>
      <c r="AA35" s="481"/>
      <c r="AB35" s="480"/>
      <c r="AC35" s="482"/>
      <c r="AD35" s="480"/>
      <c r="AE35" s="481"/>
      <c r="AF35" s="480"/>
    </row>
    <row r="36" spans="4:32" ht="16.5" customHeight="1">
      <c r="D36" s="998"/>
      <c r="E36" s="999"/>
      <c r="F36" s="999"/>
      <c r="G36" s="1113"/>
      <c r="H36" s="610" t="s">
        <v>26</v>
      </c>
      <c r="I36" s="52" t="s">
        <v>1615</v>
      </c>
      <c r="J36" s="49"/>
      <c r="K36" s="52"/>
      <c r="L36" s="52"/>
      <c r="M36" s="52"/>
      <c r="N36" s="52"/>
      <c r="O36" s="52"/>
      <c r="P36" s="52"/>
      <c r="Q36" s="52"/>
      <c r="R36" s="61"/>
      <c r="S36" s="61"/>
      <c r="T36" s="61"/>
      <c r="U36" s="61"/>
      <c r="V36" s="61"/>
      <c r="W36" s="61"/>
      <c r="X36" s="61"/>
      <c r="Y36" s="86"/>
      <c r="Z36" s="189"/>
      <c r="AA36" s="481"/>
      <c r="AB36" s="480"/>
      <c r="AC36" s="482"/>
      <c r="AD36" s="480"/>
      <c r="AE36" s="481"/>
      <c r="AF36" s="480"/>
    </row>
    <row r="37" spans="4:32" ht="20.25" customHeight="1" thickBot="1">
      <c r="D37" s="884"/>
      <c r="E37" s="1000"/>
      <c r="F37" s="1000"/>
      <c r="G37" s="1114"/>
      <c r="H37" s="623" t="s">
        <v>26</v>
      </c>
      <c r="I37" s="195" t="s">
        <v>1616</v>
      </c>
      <c r="J37" s="50"/>
      <c r="K37" s="195"/>
      <c r="L37" s="195"/>
      <c r="M37" s="195"/>
      <c r="N37" s="195"/>
      <c r="O37" s="195"/>
      <c r="P37" s="195"/>
      <c r="Q37" s="195"/>
      <c r="R37" s="195"/>
      <c r="S37" s="195"/>
      <c r="T37" s="195"/>
      <c r="U37" s="195"/>
      <c r="V37" s="195"/>
      <c r="W37" s="195"/>
      <c r="X37" s="195"/>
      <c r="Y37" s="218"/>
      <c r="Z37" s="51"/>
      <c r="AA37" s="527"/>
      <c r="AB37" s="484"/>
      <c r="AC37" s="528"/>
      <c r="AD37" s="484"/>
      <c r="AE37" s="527"/>
      <c r="AF37" s="484"/>
    </row>
    <row r="38" spans="4:32" ht="11.25" customHeight="1">
      <c r="D38" s="97"/>
      <c r="E38" s="99"/>
      <c r="F38" s="99"/>
      <c r="G38" s="99"/>
      <c r="H38" s="99"/>
      <c r="I38" s="196"/>
      <c r="J38" s="196"/>
      <c r="K38" s="196"/>
      <c r="L38" s="196"/>
      <c r="M38" s="196"/>
      <c r="N38" s="196"/>
      <c r="O38" s="196"/>
      <c r="P38" s="196"/>
      <c r="Q38" s="196"/>
      <c r="R38" s="196"/>
      <c r="S38" s="196"/>
      <c r="T38" s="196"/>
      <c r="U38" s="196"/>
      <c r="V38" s="196"/>
      <c r="W38" s="196"/>
      <c r="X38" s="196"/>
      <c r="Y38" s="196"/>
      <c r="Z38" s="196"/>
    </row>
    <row r="39" spans="4:32" ht="14.25" customHeight="1">
      <c r="D39" s="85"/>
      <c r="E39" s="86" t="s">
        <v>31</v>
      </c>
      <c r="F39" s="52" t="s">
        <v>1558</v>
      </c>
      <c r="G39" s="49"/>
      <c r="H39" s="64"/>
      <c r="I39" s="63"/>
      <c r="J39" s="63"/>
      <c r="K39" s="63"/>
      <c r="L39" s="63"/>
      <c r="M39" s="63"/>
      <c r="N39" s="63"/>
      <c r="O39" s="63"/>
      <c r="P39" s="63"/>
      <c r="Q39" s="63"/>
      <c r="R39" s="63"/>
      <c r="S39" s="63"/>
      <c r="T39" s="63"/>
      <c r="U39" s="63"/>
      <c r="V39" s="63"/>
      <c r="W39" s="63"/>
      <c r="X39" s="63"/>
      <c r="Y39" s="63"/>
      <c r="Z39" s="63"/>
    </row>
    <row r="40" spans="4:32" ht="7.5" customHeight="1">
      <c r="D40" s="64"/>
      <c r="E40" s="64"/>
      <c r="F40" s="52" t="s">
        <v>624</v>
      </c>
      <c r="G40" s="49"/>
      <c r="H40" s="64"/>
      <c r="I40" s="64"/>
      <c r="J40" s="64"/>
      <c r="K40" s="64"/>
      <c r="L40" s="64"/>
      <c r="M40" s="64"/>
      <c r="N40" s="64"/>
      <c r="O40" s="64"/>
      <c r="P40" s="64"/>
      <c r="Q40" s="64"/>
      <c r="R40" s="64"/>
      <c r="S40" s="64"/>
      <c r="T40" s="64"/>
      <c r="U40" s="64"/>
      <c r="V40" s="64"/>
      <c r="W40" s="64"/>
      <c r="X40" s="64"/>
      <c r="Y40" s="49"/>
      <c r="Z40" s="64"/>
    </row>
    <row r="41" spans="4:32" ht="17.100000000000001" customHeight="1">
      <c r="D41" s="64"/>
      <c r="E41" s="64"/>
      <c r="F41" s="64"/>
      <c r="G41" s="64"/>
      <c r="H41" s="64"/>
      <c r="I41" s="64"/>
      <c r="J41" s="64"/>
      <c r="K41" s="64"/>
      <c r="L41" s="64"/>
      <c r="M41" s="64"/>
      <c r="N41" s="64"/>
      <c r="O41" s="64"/>
      <c r="P41" s="64"/>
      <c r="Q41" s="64"/>
      <c r="R41" s="64"/>
      <c r="S41" s="64"/>
      <c r="T41" s="64"/>
      <c r="U41" s="64"/>
      <c r="V41" s="64"/>
      <c r="W41" s="64"/>
      <c r="X41" s="89" t="s">
        <v>28</v>
      </c>
      <c r="Y41" s="49"/>
      <c r="Z41" s="64"/>
    </row>
    <row r="42" spans="4:32" ht="17.100000000000001" customHeight="1">
      <c r="D42" s="64"/>
      <c r="E42" s="64"/>
      <c r="F42" s="64"/>
      <c r="G42" s="64"/>
      <c r="H42" s="64"/>
      <c r="I42" s="64"/>
      <c r="J42" s="64"/>
      <c r="K42" s="64"/>
      <c r="L42" s="64"/>
      <c r="M42" s="64"/>
      <c r="N42" s="64"/>
      <c r="O42" s="64"/>
      <c r="P42" s="64"/>
      <c r="Q42" s="64"/>
      <c r="R42" s="64"/>
      <c r="S42" s="64"/>
      <c r="T42" s="64"/>
      <c r="U42" s="64"/>
      <c r="V42" s="64"/>
      <c r="W42" s="64"/>
      <c r="X42" s="89"/>
      <c r="Y42" s="49"/>
      <c r="Z42" s="64"/>
    </row>
    <row r="43" spans="4:32" ht="17.100000000000001" customHeight="1">
      <c r="D43" s="64"/>
      <c r="E43" s="64"/>
      <c r="F43" s="64"/>
      <c r="G43" s="64"/>
      <c r="H43" s="64"/>
      <c r="I43" s="64"/>
      <c r="J43" s="64"/>
      <c r="K43" s="64"/>
      <c r="L43" s="64"/>
      <c r="M43" s="64"/>
      <c r="N43" s="64"/>
      <c r="O43" s="64"/>
      <c r="P43" s="64"/>
      <c r="Q43" s="64"/>
      <c r="R43" s="64"/>
      <c r="S43" s="64"/>
      <c r="T43" s="64"/>
      <c r="U43" s="64"/>
      <c r="V43" s="64"/>
      <c r="W43" s="64"/>
      <c r="X43" s="89"/>
      <c r="Y43" s="49"/>
      <c r="Z43" s="64"/>
    </row>
    <row r="44" spans="4:32" ht="17.100000000000001" customHeight="1">
      <c r="D44" s="64"/>
      <c r="E44" s="64"/>
      <c r="F44" s="64"/>
      <c r="G44" s="64"/>
      <c r="H44" s="64"/>
      <c r="I44" s="64"/>
      <c r="J44" s="64"/>
      <c r="K44" s="64"/>
      <c r="L44" s="64"/>
      <c r="M44" s="64"/>
      <c r="N44" s="64"/>
      <c r="O44" s="64"/>
      <c r="P44" s="64"/>
      <c r="Q44" s="64"/>
      <c r="R44" s="64"/>
      <c r="S44" s="64"/>
      <c r="T44" s="64"/>
      <c r="U44" s="64"/>
      <c r="V44" s="64"/>
      <c r="W44" s="64"/>
      <c r="X44" s="89"/>
      <c r="Y44" s="49"/>
      <c r="Z44" s="64"/>
    </row>
    <row r="45" spans="4:32" ht="17.100000000000001" customHeight="1">
      <c r="D45" s="64"/>
      <c r="E45" s="64"/>
      <c r="F45" s="64"/>
      <c r="G45" s="64"/>
      <c r="H45" s="64"/>
      <c r="I45" s="64"/>
      <c r="J45" s="64"/>
      <c r="K45" s="64"/>
      <c r="L45" s="64"/>
      <c r="M45" s="64"/>
      <c r="N45" s="64"/>
      <c r="O45" s="64"/>
      <c r="P45" s="64"/>
      <c r="Q45" s="64"/>
      <c r="R45" s="64"/>
      <c r="S45" s="64"/>
      <c r="T45" s="64"/>
      <c r="U45" s="64"/>
      <c r="V45" s="64"/>
      <c r="W45" s="64"/>
      <c r="X45" s="89"/>
      <c r="Y45" s="49"/>
      <c r="Z45" s="64"/>
    </row>
    <row r="46" spans="4:32" ht="17.100000000000001" customHeight="1">
      <c r="D46" s="64"/>
      <c r="E46" s="64"/>
      <c r="F46" s="64"/>
      <c r="G46" s="64"/>
      <c r="H46" s="64"/>
      <c r="I46" s="64"/>
      <c r="J46" s="64"/>
      <c r="K46" s="64"/>
      <c r="L46" s="64"/>
      <c r="M46" s="64"/>
      <c r="N46" s="64"/>
      <c r="O46" s="64"/>
      <c r="P46" s="64"/>
      <c r="Q46" s="64"/>
      <c r="R46" s="64"/>
      <c r="S46" s="64"/>
      <c r="T46" s="64"/>
      <c r="U46" s="64"/>
      <c r="V46" s="64"/>
      <c r="W46" s="64"/>
      <c r="X46" s="89"/>
      <c r="Y46" s="49"/>
      <c r="Z46" s="64"/>
    </row>
    <row r="47" spans="4:32" ht="17.100000000000001" customHeight="1">
      <c r="D47" s="64"/>
      <c r="E47" s="64"/>
      <c r="F47" s="64"/>
      <c r="G47" s="64"/>
      <c r="H47" s="64"/>
      <c r="I47" s="64"/>
      <c r="J47" s="64"/>
      <c r="K47" s="64"/>
      <c r="L47" s="64"/>
      <c r="M47" s="64"/>
      <c r="N47" s="64"/>
      <c r="O47" s="64"/>
      <c r="P47" s="64"/>
      <c r="Q47" s="64"/>
      <c r="R47" s="64"/>
      <c r="S47" s="64"/>
      <c r="T47" s="64"/>
      <c r="U47" s="64"/>
      <c r="V47" s="64"/>
      <c r="W47" s="64"/>
      <c r="X47" s="89"/>
      <c r="Y47" s="49"/>
      <c r="Z47" s="64"/>
    </row>
    <row r="48" spans="4:32" ht="17.100000000000001" customHeight="1">
      <c r="D48" s="64"/>
      <c r="E48" s="64"/>
      <c r="F48" s="64"/>
      <c r="G48" s="64"/>
      <c r="H48" s="64"/>
      <c r="I48" s="64"/>
      <c r="J48" s="64"/>
      <c r="K48" s="64"/>
      <c r="L48" s="64"/>
      <c r="M48" s="64"/>
      <c r="N48" s="64"/>
      <c r="O48" s="64"/>
      <c r="P48" s="64"/>
      <c r="Q48" s="64"/>
      <c r="R48" s="64"/>
      <c r="S48" s="64"/>
      <c r="T48" s="64"/>
      <c r="U48" s="64"/>
      <c r="V48" s="64"/>
      <c r="W48" s="64"/>
      <c r="X48" s="89"/>
      <c r="Y48" s="49"/>
      <c r="Z48" s="64"/>
    </row>
    <row r="49" spans="4:26" ht="17.100000000000001" customHeight="1">
      <c r="D49" s="17"/>
      <c r="E49" s="17"/>
      <c r="F49" s="17"/>
      <c r="G49" s="17"/>
      <c r="H49" s="17"/>
      <c r="I49" s="17"/>
      <c r="J49" s="17"/>
      <c r="K49" s="17"/>
      <c r="L49" s="17"/>
      <c r="M49" s="17"/>
      <c r="N49" s="17"/>
      <c r="O49" s="17"/>
      <c r="P49" s="17"/>
      <c r="Q49" s="17"/>
      <c r="R49" s="17"/>
      <c r="S49" s="17"/>
      <c r="T49" s="17"/>
      <c r="U49" s="17"/>
      <c r="V49" s="17"/>
      <c r="W49" s="17"/>
      <c r="X49" s="17"/>
      <c r="Y49" s="17"/>
      <c r="Z49" s="17"/>
    </row>
    <row r="50" spans="4:26" ht="17.100000000000001" customHeight="1">
      <c r="D50" s="17"/>
      <c r="E50" s="17"/>
      <c r="F50" s="17"/>
      <c r="G50" s="17"/>
      <c r="H50" s="17"/>
      <c r="I50" s="17"/>
      <c r="J50" s="17"/>
      <c r="K50" s="17"/>
      <c r="L50" s="17"/>
      <c r="M50" s="17"/>
      <c r="N50" s="17"/>
      <c r="O50" s="17"/>
      <c r="P50" s="17"/>
      <c r="Q50" s="17"/>
      <c r="R50" s="17"/>
      <c r="S50" s="17"/>
      <c r="T50" s="17"/>
      <c r="U50" s="17"/>
      <c r="V50" s="17"/>
      <c r="W50" s="17"/>
      <c r="X50" s="17"/>
      <c r="Y50" s="17"/>
      <c r="Z50" s="17"/>
    </row>
    <row r="51" spans="4:26" ht="17.100000000000001" customHeight="1">
      <c r="D51" s="17"/>
      <c r="E51" s="17"/>
      <c r="F51" s="17"/>
      <c r="G51" s="17"/>
      <c r="H51" s="17"/>
      <c r="I51" s="17"/>
      <c r="J51" s="17"/>
      <c r="K51" s="17"/>
      <c r="L51" s="17"/>
      <c r="M51" s="17"/>
      <c r="N51" s="17"/>
      <c r="O51" s="17"/>
      <c r="P51" s="17"/>
      <c r="Q51" s="17"/>
      <c r="R51" s="17"/>
      <c r="S51" s="17"/>
      <c r="T51" s="17"/>
      <c r="U51" s="17"/>
      <c r="V51" s="17"/>
      <c r="W51" s="17"/>
      <c r="X51" s="17"/>
      <c r="Y51" s="17"/>
      <c r="Z51" s="17"/>
    </row>
    <row r="52" spans="4:26">
      <c r="D52" s="17"/>
      <c r="E52" s="17"/>
      <c r="F52" s="17"/>
      <c r="G52" s="17"/>
      <c r="H52" s="17"/>
      <c r="I52" s="17"/>
      <c r="J52" s="17"/>
      <c r="K52" s="17"/>
      <c r="L52" s="17"/>
      <c r="M52" s="17"/>
      <c r="N52" s="17"/>
      <c r="O52" s="17"/>
      <c r="P52" s="17"/>
      <c r="Q52" s="17"/>
      <c r="R52" s="17"/>
      <c r="S52" s="17"/>
      <c r="T52" s="17"/>
      <c r="U52" s="17"/>
      <c r="V52" s="17"/>
      <c r="W52" s="17"/>
      <c r="X52" s="17"/>
      <c r="Y52" s="17"/>
      <c r="Z52" s="17"/>
    </row>
    <row r="53" spans="4:26">
      <c r="D53" s="17"/>
      <c r="E53" s="17"/>
      <c r="F53" s="17"/>
      <c r="G53" s="17"/>
      <c r="H53" s="17"/>
      <c r="I53" s="17"/>
      <c r="J53" s="17"/>
      <c r="K53" s="17"/>
      <c r="L53" s="17"/>
      <c r="M53" s="17"/>
      <c r="N53" s="17"/>
      <c r="O53" s="17"/>
      <c r="P53" s="17"/>
      <c r="Q53" s="17"/>
      <c r="R53" s="17"/>
      <c r="S53" s="17"/>
      <c r="T53" s="17"/>
      <c r="U53" s="17"/>
      <c r="V53" s="17"/>
      <c r="W53" s="17"/>
      <c r="X53" s="17"/>
      <c r="Y53" s="17"/>
      <c r="Z53" s="17"/>
    </row>
  </sheetData>
  <mergeCells count="15">
    <mergeCell ref="D27:G37"/>
    <mergeCell ref="J31:X31"/>
    <mergeCell ref="J33:X33"/>
    <mergeCell ref="J35:X35"/>
    <mergeCell ref="AA3:AB4"/>
    <mergeCell ref="D12:G26"/>
    <mergeCell ref="V14:X14"/>
    <mergeCell ref="V15:X15"/>
    <mergeCell ref="R16:X16"/>
    <mergeCell ref="J18:X18"/>
    <mergeCell ref="AC3:AD4"/>
    <mergeCell ref="AE3:AF4"/>
    <mergeCell ref="D4:Z4"/>
    <mergeCell ref="F5:V5"/>
    <mergeCell ref="D6:G11"/>
  </mergeCells>
  <phoneticPr fontId="2"/>
  <dataValidations count="1">
    <dataValidation type="list" allowBlank="1" showInputMessage="1" showErrorMessage="1" sqref="H6 Q6:Q10 V11 R11 H12:H13 H16:H17 H19:H24 H26:H30 H32 H34 H36:H37" xr:uid="{38552594-1B65-444A-909F-7A8C97239A49}">
      <formula1>"□,☑"</formula1>
    </dataValidation>
  </dataValidations>
  <pageMargins left="0.78740157480314965" right="0.47244094488188981" top="0.94488188976377963" bottom="0.43307086614173229" header="0.31496062992125984" footer="0.31496062992125984"/>
  <pageSetup paperSize="9" scale="98"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6F6BF-EB43-4482-9525-DFB4D4B87CB1}">
  <dimension ref="B1:AF43"/>
  <sheetViews>
    <sheetView view="pageBreakPreview" zoomScaleNormal="100" zoomScaleSheetLayoutView="100" workbookViewId="0"/>
  </sheetViews>
  <sheetFormatPr defaultRowHeight="13.5"/>
  <cols>
    <col min="1" max="1" width="4.625" style="222" customWidth="1"/>
    <col min="2" max="20" width="9" style="222" hidden="1" customWidth="1"/>
    <col min="21" max="21" width="5" style="222" hidden="1" customWidth="1"/>
    <col min="22" max="22" width="27.125" style="222" customWidth="1"/>
    <col min="23" max="23" width="12.625" style="222" customWidth="1"/>
    <col min="24" max="24" width="1.75" style="222" customWidth="1"/>
    <col min="25" max="25" width="27.125" style="222" customWidth="1"/>
    <col min="26" max="26" width="12.625" style="222" customWidth="1"/>
    <col min="27" max="27" width="37.625" style="222" hidden="1" customWidth="1"/>
    <col min="28" max="28" width="23" style="222" hidden="1" customWidth="1"/>
    <col min="29" max="29" width="37.625" style="222" hidden="1" customWidth="1"/>
    <col min="30" max="30" width="23" style="222" hidden="1" customWidth="1"/>
    <col min="31" max="31" width="37.625" style="222" hidden="1" customWidth="1"/>
    <col min="32" max="32" width="23" style="222" hidden="1" customWidth="1"/>
    <col min="33" max="277" width="9" style="222"/>
    <col min="278" max="278" width="27.125" style="222" customWidth="1"/>
    <col min="279" max="279" width="12.625" style="222" customWidth="1"/>
    <col min="280" max="280" width="1" style="222" customWidth="1"/>
    <col min="281" max="281" width="27.125" style="222" customWidth="1"/>
    <col min="282" max="282" width="12.625" style="222" customWidth="1"/>
    <col min="283" max="283" width="9.5" style="222" customWidth="1"/>
    <col min="284" max="286" width="6.125" style="222" customWidth="1"/>
    <col min="287" max="533" width="9" style="222"/>
    <col min="534" max="534" width="27.125" style="222" customWidth="1"/>
    <col min="535" max="535" width="12.625" style="222" customWidth="1"/>
    <col min="536" max="536" width="1" style="222" customWidth="1"/>
    <col min="537" max="537" width="27.125" style="222" customWidth="1"/>
    <col min="538" max="538" width="12.625" style="222" customWidth="1"/>
    <col min="539" max="539" width="9.5" style="222" customWidth="1"/>
    <col min="540" max="542" width="6.125" style="222" customWidth="1"/>
    <col min="543" max="789" width="9" style="222"/>
    <col min="790" max="790" width="27.125" style="222" customWidth="1"/>
    <col min="791" max="791" width="12.625" style="222" customWidth="1"/>
    <col min="792" max="792" width="1" style="222" customWidth="1"/>
    <col min="793" max="793" width="27.125" style="222" customWidth="1"/>
    <col min="794" max="794" width="12.625" style="222" customWidth="1"/>
    <col min="795" max="795" width="9.5" style="222" customWidth="1"/>
    <col min="796" max="798" width="6.125" style="222" customWidth="1"/>
    <col min="799" max="1045" width="9" style="222"/>
    <col min="1046" max="1046" width="27.125" style="222" customWidth="1"/>
    <col min="1047" max="1047" width="12.625" style="222" customWidth="1"/>
    <col min="1048" max="1048" width="1" style="222" customWidth="1"/>
    <col min="1049" max="1049" width="27.125" style="222" customWidth="1"/>
    <col min="1050" max="1050" width="12.625" style="222" customWidth="1"/>
    <col min="1051" max="1051" width="9.5" style="222" customWidth="1"/>
    <col min="1052" max="1054" width="6.125" style="222" customWidth="1"/>
    <col min="1055" max="1301" width="9" style="222"/>
    <col min="1302" max="1302" width="27.125" style="222" customWidth="1"/>
    <col min="1303" max="1303" width="12.625" style="222" customWidth="1"/>
    <col min="1304" max="1304" width="1" style="222" customWidth="1"/>
    <col min="1305" max="1305" width="27.125" style="222" customWidth="1"/>
    <col min="1306" max="1306" width="12.625" style="222" customWidth="1"/>
    <col min="1307" max="1307" width="9.5" style="222" customWidth="1"/>
    <col min="1308" max="1310" width="6.125" style="222" customWidth="1"/>
    <col min="1311" max="1557" width="9" style="222"/>
    <col min="1558" max="1558" width="27.125" style="222" customWidth="1"/>
    <col min="1559" max="1559" width="12.625" style="222" customWidth="1"/>
    <col min="1560" max="1560" width="1" style="222" customWidth="1"/>
    <col min="1561" max="1561" width="27.125" style="222" customWidth="1"/>
    <col min="1562" max="1562" width="12.625" style="222" customWidth="1"/>
    <col min="1563" max="1563" width="9.5" style="222" customWidth="1"/>
    <col min="1564" max="1566" width="6.125" style="222" customWidth="1"/>
    <col min="1567" max="1813" width="9" style="222"/>
    <col min="1814" max="1814" width="27.125" style="222" customWidth="1"/>
    <col min="1815" max="1815" width="12.625" style="222" customWidth="1"/>
    <col min="1816" max="1816" width="1" style="222" customWidth="1"/>
    <col min="1817" max="1817" width="27.125" style="222" customWidth="1"/>
    <col min="1818" max="1818" width="12.625" style="222" customWidth="1"/>
    <col min="1819" max="1819" width="9.5" style="222" customWidth="1"/>
    <col min="1820" max="1822" width="6.125" style="222" customWidth="1"/>
    <col min="1823" max="2069" width="9" style="222"/>
    <col min="2070" max="2070" width="27.125" style="222" customWidth="1"/>
    <col min="2071" max="2071" width="12.625" style="222" customWidth="1"/>
    <col min="2072" max="2072" width="1" style="222" customWidth="1"/>
    <col min="2073" max="2073" width="27.125" style="222" customWidth="1"/>
    <col min="2074" max="2074" width="12.625" style="222" customWidth="1"/>
    <col min="2075" max="2075" width="9.5" style="222" customWidth="1"/>
    <col min="2076" max="2078" width="6.125" style="222" customWidth="1"/>
    <col min="2079" max="2325" width="9" style="222"/>
    <col min="2326" max="2326" width="27.125" style="222" customWidth="1"/>
    <col min="2327" max="2327" width="12.625" style="222" customWidth="1"/>
    <col min="2328" max="2328" width="1" style="222" customWidth="1"/>
    <col min="2329" max="2329" width="27.125" style="222" customWidth="1"/>
    <col min="2330" max="2330" width="12.625" style="222" customWidth="1"/>
    <col min="2331" max="2331" width="9.5" style="222" customWidth="1"/>
    <col min="2332" max="2334" width="6.125" style="222" customWidth="1"/>
    <col min="2335" max="2581" width="9" style="222"/>
    <col min="2582" max="2582" width="27.125" style="222" customWidth="1"/>
    <col min="2583" max="2583" width="12.625" style="222" customWidth="1"/>
    <col min="2584" max="2584" width="1" style="222" customWidth="1"/>
    <col min="2585" max="2585" width="27.125" style="222" customWidth="1"/>
    <col min="2586" max="2586" width="12.625" style="222" customWidth="1"/>
    <col min="2587" max="2587" width="9.5" style="222" customWidth="1"/>
    <col min="2588" max="2590" width="6.125" style="222" customWidth="1"/>
    <col min="2591" max="2837" width="9" style="222"/>
    <col min="2838" max="2838" width="27.125" style="222" customWidth="1"/>
    <col min="2839" max="2839" width="12.625" style="222" customWidth="1"/>
    <col min="2840" max="2840" width="1" style="222" customWidth="1"/>
    <col min="2841" max="2841" width="27.125" style="222" customWidth="1"/>
    <col min="2842" max="2842" width="12.625" style="222" customWidth="1"/>
    <col min="2843" max="2843" width="9.5" style="222" customWidth="1"/>
    <col min="2844" max="2846" width="6.125" style="222" customWidth="1"/>
    <col min="2847" max="3093" width="9" style="222"/>
    <col min="3094" max="3094" width="27.125" style="222" customWidth="1"/>
    <col min="3095" max="3095" width="12.625" style="222" customWidth="1"/>
    <col min="3096" max="3096" width="1" style="222" customWidth="1"/>
    <col min="3097" max="3097" width="27.125" style="222" customWidth="1"/>
    <col min="3098" max="3098" width="12.625" style="222" customWidth="1"/>
    <col min="3099" max="3099" width="9.5" style="222" customWidth="1"/>
    <col min="3100" max="3102" width="6.125" style="222" customWidth="1"/>
    <col min="3103" max="3349" width="9" style="222"/>
    <col min="3350" max="3350" width="27.125" style="222" customWidth="1"/>
    <col min="3351" max="3351" width="12.625" style="222" customWidth="1"/>
    <col min="3352" max="3352" width="1" style="222" customWidth="1"/>
    <col min="3353" max="3353" width="27.125" style="222" customWidth="1"/>
    <col min="3354" max="3354" width="12.625" style="222" customWidth="1"/>
    <col min="3355" max="3355" width="9.5" style="222" customWidth="1"/>
    <col min="3356" max="3358" width="6.125" style="222" customWidth="1"/>
    <col min="3359" max="3605" width="9" style="222"/>
    <col min="3606" max="3606" width="27.125" style="222" customWidth="1"/>
    <col min="3607" max="3607" width="12.625" style="222" customWidth="1"/>
    <col min="3608" max="3608" width="1" style="222" customWidth="1"/>
    <col min="3609" max="3609" width="27.125" style="222" customWidth="1"/>
    <col min="3610" max="3610" width="12.625" style="222" customWidth="1"/>
    <col min="3611" max="3611" width="9.5" style="222" customWidth="1"/>
    <col min="3612" max="3614" width="6.125" style="222" customWidth="1"/>
    <col min="3615" max="3861" width="9" style="222"/>
    <col min="3862" max="3862" width="27.125" style="222" customWidth="1"/>
    <col min="3863" max="3863" width="12.625" style="222" customWidth="1"/>
    <col min="3864" max="3864" width="1" style="222" customWidth="1"/>
    <col min="3865" max="3865" width="27.125" style="222" customWidth="1"/>
    <col min="3866" max="3866" width="12.625" style="222" customWidth="1"/>
    <col min="3867" max="3867" width="9.5" style="222" customWidth="1"/>
    <col min="3868" max="3870" width="6.125" style="222" customWidth="1"/>
    <col min="3871" max="4117" width="9" style="222"/>
    <col min="4118" max="4118" width="27.125" style="222" customWidth="1"/>
    <col min="4119" max="4119" width="12.625" style="222" customWidth="1"/>
    <col min="4120" max="4120" width="1" style="222" customWidth="1"/>
    <col min="4121" max="4121" width="27.125" style="222" customWidth="1"/>
    <col min="4122" max="4122" width="12.625" style="222" customWidth="1"/>
    <col min="4123" max="4123" width="9.5" style="222" customWidth="1"/>
    <col min="4124" max="4126" width="6.125" style="222" customWidth="1"/>
    <col min="4127" max="4373" width="9" style="222"/>
    <col min="4374" max="4374" width="27.125" style="222" customWidth="1"/>
    <col min="4375" max="4375" width="12.625" style="222" customWidth="1"/>
    <col min="4376" max="4376" width="1" style="222" customWidth="1"/>
    <col min="4377" max="4377" width="27.125" style="222" customWidth="1"/>
    <col min="4378" max="4378" width="12.625" style="222" customWidth="1"/>
    <col min="4379" max="4379" width="9.5" style="222" customWidth="1"/>
    <col min="4380" max="4382" width="6.125" style="222" customWidth="1"/>
    <col min="4383" max="4629" width="9" style="222"/>
    <col min="4630" max="4630" width="27.125" style="222" customWidth="1"/>
    <col min="4631" max="4631" width="12.625" style="222" customWidth="1"/>
    <col min="4632" max="4632" width="1" style="222" customWidth="1"/>
    <col min="4633" max="4633" width="27.125" style="222" customWidth="1"/>
    <col min="4634" max="4634" width="12.625" style="222" customWidth="1"/>
    <col min="4635" max="4635" width="9.5" style="222" customWidth="1"/>
    <col min="4636" max="4638" width="6.125" style="222" customWidth="1"/>
    <col min="4639" max="4885" width="9" style="222"/>
    <col min="4886" max="4886" width="27.125" style="222" customWidth="1"/>
    <col min="4887" max="4887" width="12.625" style="222" customWidth="1"/>
    <col min="4888" max="4888" width="1" style="222" customWidth="1"/>
    <col min="4889" max="4889" width="27.125" style="222" customWidth="1"/>
    <col min="4890" max="4890" width="12.625" style="222" customWidth="1"/>
    <col min="4891" max="4891" width="9.5" style="222" customWidth="1"/>
    <col min="4892" max="4894" width="6.125" style="222" customWidth="1"/>
    <col min="4895" max="5141" width="9" style="222"/>
    <col min="5142" max="5142" width="27.125" style="222" customWidth="1"/>
    <col min="5143" max="5143" width="12.625" style="222" customWidth="1"/>
    <col min="5144" max="5144" width="1" style="222" customWidth="1"/>
    <col min="5145" max="5145" width="27.125" style="222" customWidth="1"/>
    <col min="5146" max="5146" width="12.625" style="222" customWidth="1"/>
    <col min="5147" max="5147" width="9.5" style="222" customWidth="1"/>
    <col min="5148" max="5150" width="6.125" style="222" customWidth="1"/>
    <col min="5151" max="5397" width="9" style="222"/>
    <col min="5398" max="5398" width="27.125" style="222" customWidth="1"/>
    <col min="5399" max="5399" width="12.625" style="222" customWidth="1"/>
    <col min="5400" max="5400" width="1" style="222" customWidth="1"/>
    <col min="5401" max="5401" width="27.125" style="222" customWidth="1"/>
    <col min="5402" max="5402" width="12.625" style="222" customWidth="1"/>
    <col min="5403" max="5403" width="9.5" style="222" customWidth="1"/>
    <col min="5404" max="5406" width="6.125" style="222" customWidth="1"/>
    <col min="5407" max="5653" width="9" style="222"/>
    <col min="5654" max="5654" width="27.125" style="222" customWidth="1"/>
    <col min="5655" max="5655" width="12.625" style="222" customWidth="1"/>
    <col min="5656" max="5656" width="1" style="222" customWidth="1"/>
    <col min="5657" max="5657" width="27.125" style="222" customWidth="1"/>
    <col min="5658" max="5658" width="12.625" style="222" customWidth="1"/>
    <col min="5659" max="5659" width="9.5" style="222" customWidth="1"/>
    <col min="5660" max="5662" width="6.125" style="222" customWidth="1"/>
    <col min="5663" max="5909" width="9" style="222"/>
    <col min="5910" max="5910" width="27.125" style="222" customWidth="1"/>
    <col min="5911" max="5911" width="12.625" style="222" customWidth="1"/>
    <col min="5912" max="5912" width="1" style="222" customWidth="1"/>
    <col min="5913" max="5913" width="27.125" style="222" customWidth="1"/>
    <col min="5914" max="5914" width="12.625" style="222" customWidth="1"/>
    <col min="5915" max="5915" width="9.5" style="222" customWidth="1"/>
    <col min="5916" max="5918" width="6.125" style="222" customWidth="1"/>
    <col min="5919" max="6165" width="9" style="222"/>
    <col min="6166" max="6166" width="27.125" style="222" customWidth="1"/>
    <col min="6167" max="6167" width="12.625" style="222" customWidth="1"/>
    <col min="6168" max="6168" width="1" style="222" customWidth="1"/>
    <col min="6169" max="6169" width="27.125" style="222" customWidth="1"/>
    <col min="6170" max="6170" width="12.625" style="222" customWidth="1"/>
    <col min="6171" max="6171" width="9.5" style="222" customWidth="1"/>
    <col min="6172" max="6174" width="6.125" style="222" customWidth="1"/>
    <col min="6175" max="6421" width="9" style="222"/>
    <col min="6422" max="6422" width="27.125" style="222" customWidth="1"/>
    <col min="6423" max="6423" width="12.625" style="222" customWidth="1"/>
    <col min="6424" max="6424" width="1" style="222" customWidth="1"/>
    <col min="6425" max="6425" width="27.125" style="222" customWidth="1"/>
    <col min="6426" max="6426" width="12.625" style="222" customWidth="1"/>
    <col min="6427" max="6427" width="9.5" style="222" customWidth="1"/>
    <col min="6428" max="6430" width="6.125" style="222" customWidth="1"/>
    <col min="6431" max="6677" width="9" style="222"/>
    <col min="6678" max="6678" width="27.125" style="222" customWidth="1"/>
    <col min="6679" max="6679" width="12.625" style="222" customWidth="1"/>
    <col min="6680" max="6680" width="1" style="222" customWidth="1"/>
    <col min="6681" max="6681" width="27.125" style="222" customWidth="1"/>
    <col min="6682" max="6682" width="12.625" style="222" customWidth="1"/>
    <col min="6683" max="6683" width="9.5" style="222" customWidth="1"/>
    <col min="6684" max="6686" width="6.125" style="222" customWidth="1"/>
    <col min="6687" max="6933" width="9" style="222"/>
    <col min="6934" max="6934" width="27.125" style="222" customWidth="1"/>
    <col min="6935" max="6935" width="12.625" style="222" customWidth="1"/>
    <col min="6936" max="6936" width="1" style="222" customWidth="1"/>
    <col min="6937" max="6937" width="27.125" style="222" customWidth="1"/>
    <col min="6938" max="6938" width="12.625" style="222" customWidth="1"/>
    <col min="6939" max="6939" width="9.5" style="222" customWidth="1"/>
    <col min="6940" max="6942" width="6.125" style="222" customWidth="1"/>
    <col min="6943" max="7189" width="9" style="222"/>
    <col min="7190" max="7190" width="27.125" style="222" customWidth="1"/>
    <col min="7191" max="7191" width="12.625" style="222" customWidth="1"/>
    <col min="7192" max="7192" width="1" style="222" customWidth="1"/>
    <col min="7193" max="7193" width="27.125" style="222" customWidth="1"/>
    <col min="7194" max="7194" width="12.625" style="222" customWidth="1"/>
    <col min="7195" max="7195" width="9.5" style="222" customWidth="1"/>
    <col min="7196" max="7198" width="6.125" style="222" customWidth="1"/>
    <col min="7199" max="7445" width="9" style="222"/>
    <col min="7446" max="7446" width="27.125" style="222" customWidth="1"/>
    <col min="7447" max="7447" width="12.625" style="222" customWidth="1"/>
    <col min="7448" max="7448" width="1" style="222" customWidth="1"/>
    <col min="7449" max="7449" width="27.125" style="222" customWidth="1"/>
    <col min="7450" max="7450" width="12.625" style="222" customWidth="1"/>
    <col min="7451" max="7451" width="9.5" style="222" customWidth="1"/>
    <col min="7452" max="7454" width="6.125" style="222" customWidth="1"/>
    <col min="7455" max="7701" width="9" style="222"/>
    <col min="7702" max="7702" width="27.125" style="222" customWidth="1"/>
    <col min="7703" max="7703" width="12.625" style="222" customWidth="1"/>
    <col min="7704" max="7704" width="1" style="222" customWidth="1"/>
    <col min="7705" max="7705" width="27.125" style="222" customWidth="1"/>
    <col min="7706" max="7706" width="12.625" style="222" customWidth="1"/>
    <col min="7707" max="7707" width="9.5" style="222" customWidth="1"/>
    <col min="7708" max="7710" width="6.125" style="222" customWidth="1"/>
    <col min="7711" max="7957" width="9" style="222"/>
    <col min="7958" max="7958" width="27.125" style="222" customWidth="1"/>
    <col min="7959" max="7959" width="12.625" style="222" customWidth="1"/>
    <col min="7960" max="7960" width="1" style="222" customWidth="1"/>
    <col min="7961" max="7961" width="27.125" style="222" customWidth="1"/>
    <col min="7962" max="7962" width="12.625" style="222" customWidth="1"/>
    <col min="7963" max="7963" width="9.5" style="222" customWidth="1"/>
    <col min="7964" max="7966" width="6.125" style="222" customWidth="1"/>
    <col min="7967" max="8213" width="9" style="222"/>
    <col min="8214" max="8214" width="27.125" style="222" customWidth="1"/>
    <col min="8215" max="8215" width="12.625" style="222" customWidth="1"/>
    <col min="8216" max="8216" width="1" style="222" customWidth="1"/>
    <col min="8217" max="8217" width="27.125" style="222" customWidth="1"/>
    <col min="8218" max="8218" width="12.625" style="222" customWidth="1"/>
    <col min="8219" max="8219" width="9.5" style="222" customWidth="1"/>
    <col min="8220" max="8222" width="6.125" style="222" customWidth="1"/>
    <col min="8223" max="8469" width="9" style="222"/>
    <col min="8470" max="8470" width="27.125" style="222" customWidth="1"/>
    <col min="8471" max="8471" width="12.625" style="222" customWidth="1"/>
    <col min="8472" max="8472" width="1" style="222" customWidth="1"/>
    <col min="8473" max="8473" width="27.125" style="222" customWidth="1"/>
    <col min="8474" max="8474" width="12.625" style="222" customWidth="1"/>
    <col min="8475" max="8475" width="9.5" style="222" customWidth="1"/>
    <col min="8476" max="8478" width="6.125" style="222" customWidth="1"/>
    <col min="8479" max="8725" width="9" style="222"/>
    <col min="8726" max="8726" width="27.125" style="222" customWidth="1"/>
    <col min="8727" max="8727" width="12.625" style="222" customWidth="1"/>
    <col min="8728" max="8728" width="1" style="222" customWidth="1"/>
    <col min="8729" max="8729" width="27.125" style="222" customWidth="1"/>
    <col min="8730" max="8730" width="12.625" style="222" customWidth="1"/>
    <col min="8731" max="8731" width="9.5" style="222" customWidth="1"/>
    <col min="8732" max="8734" width="6.125" style="222" customWidth="1"/>
    <col min="8735" max="8981" width="9" style="222"/>
    <col min="8982" max="8982" width="27.125" style="222" customWidth="1"/>
    <col min="8983" max="8983" width="12.625" style="222" customWidth="1"/>
    <col min="8984" max="8984" width="1" style="222" customWidth="1"/>
    <col min="8985" max="8985" width="27.125" style="222" customWidth="1"/>
    <col min="8986" max="8986" width="12.625" style="222" customWidth="1"/>
    <col min="8987" max="8987" width="9.5" style="222" customWidth="1"/>
    <col min="8988" max="8990" width="6.125" style="222" customWidth="1"/>
    <col min="8991" max="9237" width="9" style="222"/>
    <col min="9238" max="9238" width="27.125" style="222" customWidth="1"/>
    <col min="9239" max="9239" width="12.625" style="222" customWidth="1"/>
    <col min="9240" max="9240" width="1" style="222" customWidth="1"/>
    <col min="9241" max="9241" width="27.125" style="222" customWidth="1"/>
    <col min="9242" max="9242" width="12.625" style="222" customWidth="1"/>
    <col min="9243" max="9243" width="9.5" style="222" customWidth="1"/>
    <col min="9244" max="9246" width="6.125" style="222" customWidth="1"/>
    <col min="9247" max="9493" width="9" style="222"/>
    <col min="9494" max="9494" width="27.125" style="222" customWidth="1"/>
    <col min="9495" max="9495" width="12.625" style="222" customWidth="1"/>
    <col min="9496" max="9496" width="1" style="222" customWidth="1"/>
    <col min="9497" max="9497" width="27.125" style="222" customWidth="1"/>
    <col min="9498" max="9498" width="12.625" style="222" customWidth="1"/>
    <col min="9499" max="9499" width="9.5" style="222" customWidth="1"/>
    <col min="9500" max="9502" width="6.125" style="222" customWidth="1"/>
    <col min="9503" max="9749" width="9" style="222"/>
    <col min="9750" max="9750" width="27.125" style="222" customWidth="1"/>
    <col min="9751" max="9751" width="12.625" style="222" customWidth="1"/>
    <col min="9752" max="9752" width="1" style="222" customWidth="1"/>
    <col min="9753" max="9753" width="27.125" style="222" customWidth="1"/>
    <col min="9754" max="9754" width="12.625" style="222" customWidth="1"/>
    <col min="9755" max="9755" width="9.5" style="222" customWidth="1"/>
    <col min="9756" max="9758" width="6.125" style="222" customWidth="1"/>
    <col min="9759" max="10005" width="9" style="222"/>
    <col min="10006" max="10006" width="27.125" style="222" customWidth="1"/>
    <col min="10007" max="10007" width="12.625" style="222" customWidth="1"/>
    <col min="10008" max="10008" width="1" style="222" customWidth="1"/>
    <col min="10009" max="10009" width="27.125" style="222" customWidth="1"/>
    <col min="10010" max="10010" width="12.625" style="222" customWidth="1"/>
    <col min="10011" max="10011" width="9.5" style="222" customWidth="1"/>
    <col min="10012" max="10014" width="6.125" style="222" customWidth="1"/>
    <col min="10015" max="10261" width="9" style="222"/>
    <col min="10262" max="10262" width="27.125" style="222" customWidth="1"/>
    <col min="10263" max="10263" width="12.625" style="222" customWidth="1"/>
    <col min="10264" max="10264" width="1" style="222" customWidth="1"/>
    <col min="10265" max="10265" width="27.125" style="222" customWidth="1"/>
    <col min="10266" max="10266" width="12.625" style="222" customWidth="1"/>
    <col min="10267" max="10267" width="9.5" style="222" customWidth="1"/>
    <col min="10268" max="10270" width="6.125" style="222" customWidth="1"/>
    <col min="10271" max="10517" width="9" style="222"/>
    <col min="10518" max="10518" width="27.125" style="222" customWidth="1"/>
    <col min="10519" max="10519" width="12.625" style="222" customWidth="1"/>
    <col min="10520" max="10520" width="1" style="222" customWidth="1"/>
    <col min="10521" max="10521" width="27.125" style="222" customWidth="1"/>
    <col min="10522" max="10522" width="12.625" style="222" customWidth="1"/>
    <col min="10523" max="10523" width="9.5" style="222" customWidth="1"/>
    <col min="10524" max="10526" width="6.125" style="222" customWidth="1"/>
    <col min="10527" max="10773" width="9" style="222"/>
    <col min="10774" max="10774" width="27.125" style="222" customWidth="1"/>
    <col min="10775" max="10775" width="12.625" style="222" customWidth="1"/>
    <col min="10776" max="10776" width="1" style="222" customWidth="1"/>
    <col min="10777" max="10777" width="27.125" style="222" customWidth="1"/>
    <col min="10778" max="10778" width="12.625" style="222" customWidth="1"/>
    <col min="10779" max="10779" width="9.5" style="222" customWidth="1"/>
    <col min="10780" max="10782" width="6.125" style="222" customWidth="1"/>
    <col min="10783" max="11029" width="9" style="222"/>
    <col min="11030" max="11030" width="27.125" style="222" customWidth="1"/>
    <col min="11031" max="11031" width="12.625" style="222" customWidth="1"/>
    <col min="11032" max="11032" width="1" style="222" customWidth="1"/>
    <col min="11033" max="11033" width="27.125" style="222" customWidth="1"/>
    <col min="11034" max="11034" width="12.625" style="222" customWidth="1"/>
    <col min="11035" max="11035" width="9.5" style="222" customWidth="1"/>
    <col min="11036" max="11038" width="6.125" style="222" customWidth="1"/>
    <col min="11039" max="11285" width="9" style="222"/>
    <col min="11286" max="11286" width="27.125" style="222" customWidth="1"/>
    <col min="11287" max="11287" width="12.625" style="222" customWidth="1"/>
    <col min="11288" max="11288" width="1" style="222" customWidth="1"/>
    <col min="11289" max="11289" width="27.125" style="222" customWidth="1"/>
    <col min="11290" max="11290" width="12.625" style="222" customWidth="1"/>
    <col min="11291" max="11291" width="9.5" style="222" customWidth="1"/>
    <col min="11292" max="11294" width="6.125" style="222" customWidth="1"/>
    <col min="11295" max="11541" width="9" style="222"/>
    <col min="11542" max="11542" width="27.125" style="222" customWidth="1"/>
    <col min="11543" max="11543" width="12.625" style="222" customWidth="1"/>
    <col min="11544" max="11544" width="1" style="222" customWidth="1"/>
    <col min="11545" max="11545" width="27.125" style="222" customWidth="1"/>
    <col min="11546" max="11546" width="12.625" style="222" customWidth="1"/>
    <col min="11547" max="11547" width="9.5" style="222" customWidth="1"/>
    <col min="11548" max="11550" width="6.125" style="222" customWidth="1"/>
    <col min="11551" max="11797" width="9" style="222"/>
    <col min="11798" max="11798" width="27.125" style="222" customWidth="1"/>
    <col min="11799" max="11799" width="12.625" style="222" customWidth="1"/>
    <col min="11800" max="11800" width="1" style="222" customWidth="1"/>
    <col min="11801" max="11801" width="27.125" style="222" customWidth="1"/>
    <col min="11802" max="11802" width="12.625" style="222" customWidth="1"/>
    <col min="11803" max="11803" width="9.5" style="222" customWidth="1"/>
    <col min="11804" max="11806" width="6.125" style="222" customWidth="1"/>
    <col min="11807" max="12053" width="9" style="222"/>
    <col min="12054" max="12054" width="27.125" style="222" customWidth="1"/>
    <col min="12055" max="12055" width="12.625" style="222" customWidth="1"/>
    <col min="12056" max="12056" width="1" style="222" customWidth="1"/>
    <col min="12057" max="12057" width="27.125" style="222" customWidth="1"/>
    <col min="12058" max="12058" width="12.625" style="222" customWidth="1"/>
    <col min="12059" max="12059" width="9.5" style="222" customWidth="1"/>
    <col min="12060" max="12062" width="6.125" style="222" customWidth="1"/>
    <col min="12063" max="12309" width="9" style="222"/>
    <col min="12310" max="12310" width="27.125" style="222" customWidth="1"/>
    <col min="12311" max="12311" width="12.625" style="222" customWidth="1"/>
    <col min="12312" max="12312" width="1" style="222" customWidth="1"/>
    <col min="12313" max="12313" width="27.125" style="222" customWidth="1"/>
    <col min="12314" max="12314" width="12.625" style="222" customWidth="1"/>
    <col min="12315" max="12315" width="9.5" style="222" customWidth="1"/>
    <col min="12316" max="12318" width="6.125" style="222" customWidth="1"/>
    <col min="12319" max="12565" width="9" style="222"/>
    <col min="12566" max="12566" width="27.125" style="222" customWidth="1"/>
    <col min="12567" max="12567" width="12.625" style="222" customWidth="1"/>
    <col min="12568" max="12568" width="1" style="222" customWidth="1"/>
    <col min="12569" max="12569" width="27.125" style="222" customWidth="1"/>
    <col min="12570" max="12570" width="12.625" style="222" customWidth="1"/>
    <col min="12571" max="12571" width="9.5" style="222" customWidth="1"/>
    <col min="12572" max="12574" width="6.125" style="222" customWidth="1"/>
    <col min="12575" max="12821" width="9" style="222"/>
    <col min="12822" max="12822" width="27.125" style="222" customWidth="1"/>
    <col min="12823" max="12823" width="12.625" style="222" customWidth="1"/>
    <col min="12824" max="12824" width="1" style="222" customWidth="1"/>
    <col min="12825" max="12825" width="27.125" style="222" customWidth="1"/>
    <col min="12826" max="12826" width="12.625" style="222" customWidth="1"/>
    <col min="12827" max="12827" width="9.5" style="222" customWidth="1"/>
    <col min="12828" max="12830" width="6.125" style="222" customWidth="1"/>
    <col min="12831" max="13077" width="9" style="222"/>
    <col min="13078" max="13078" width="27.125" style="222" customWidth="1"/>
    <col min="13079" max="13079" width="12.625" style="222" customWidth="1"/>
    <col min="13080" max="13080" width="1" style="222" customWidth="1"/>
    <col min="13081" max="13081" width="27.125" style="222" customWidth="1"/>
    <col min="13082" max="13082" width="12.625" style="222" customWidth="1"/>
    <col min="13083" max="13083" width="9.5" style="222" customWidth="1"/>
    <col min="13084" max="13086" width="6.125" style="222" customWidth="1"/>
    <col min="13087" max="13333" width="9" style="222"/>
    <col min="13334" max="13334" width="27.125" style="222" customWidth="1"/>
    <col min="13335" max="13335" width="12.625" style="222" customWidth="1"/>
    <col min="13336" max="13336" width="1" style="222" customWidth="1"/>
    <col min="13337" max="13337" width="27.125" style="222" customWidth="1"/>
    <col min="13338" max="13338" width="12.625" style="222" customWidth="1"/>
    <col min="13339" max="13339" width="9.5" style="222" customWidth="1"/>
    <col min="13340" max="13342" width="6.125" style="222" customWidth="1"/>
    <col min="13343" max="13589" width="9" style="222"/>
    <col min="13590" max="13590" width="27.125" style="222" customWidth="1"/>
    <col min="13591" max="13591" width="12.625" style="222" customWidth="1"/>
    <col min="13592" max="13592" width="1" style="222" customWidth="1"/>
    <col min="13593" max="13593" width="27.125" style="222" customWidth="1"/>
    <col min="13594" max="13594" width="12.625" style="222" customWidth="1"/>
    <col min="13595" max="13595" width="9.5" style="222" customWidth="1"/>
    <col min="13596" max="13598" width="6.125" style="222" customWidth="1"/>
    <col min="13599" max="13845" width="9" style="222"/>
    <col min="13846" max="13846" width="27.125" style="222" customWidth="1"/>
    <col min="13847" max="13847" width="12.625" style="222" customWidth="1"/>
    <col min="13848" max="13848" width="1" style="222" customWidth="1"/>
    <col min="13849" max="13849" width="27.125" style="222" customWidth="1"/>
    <col min="13850" max="13850" width="12.625" style="222" customWidth="1"/>
    <col min="13851" max="13851" width="9.5" style="222" customWidth="1"/>
    <col min="13852" max="13854" width="6.125" style="222" customWidth="1"/>
    <col min="13855" max="14101" width="9" style="222"/>
    <col min="14102" max="14102" width="27.125" style="222" customWidth="1"/>
    <col min="14103" max="14103" width="12.625" style="222" customWidth="1"/>
    <col min="14104" max="14104" width="1" style="222" customWidth="1"/>
    <col min="14105" max="14105" width="27.125" style="222" customWidth="1"/>
    <col min="14106" max="14106" width="12.625" style="222" customWidth="1"/>
    <col min="14107" max="14107" width="9.5" style="222" customWidth="1"/>
    <col min="14108" max="14110" width="6.125" style="222" customWidth="1"/>
    <col min="14111" max="14357" width="9" style="222"/>
    <col min="14358" max="14358" width="27.125" style="222" customWidth="1"/>
    <col min="14359" max="14359" width="12.625" style="222" customWidth="1"/>
    <col min="14360" max="14360" width="1" style="222" customWidth="1"/>
    <col min="14361" max="14361" width="27.125" style="222" customWidth="1"/>
    <col min="14362" max="14362" width="12.625" style="222" customWidth="1"/>
    <col min="14363" max="14363" width="9.5" style="222" customWidth="1"/>
    <col min="14364" max="14366" width="6.125" style="222" customWidth="1"/>
    <col min="14367" max="14613" width="9" style="222"/>
    <col min="14614" max="14614" width="27.125" style="222" customWidth="1"/>
    <col min="14615" max="14615" width="12.625" style="222" customWidth="1"/>
    <col min="14616" max="14616" width="1" style="222" customWidth="1"/>
    <col min="14617" max="14617" width="27.125" style="222" customWidth="1"/>
    <col min="14618" max="14618" width="12.625" style="222" customWidth="1"/>
    <col min="14619" max="14619" width="9.5" style="222" customWidth="1"/>
    <col min="14620" max="14622" width="6.125" style="222" customWidth="1"/>
    <col min="14623" max="14869" width="9" style="222"/>
    <col min="14870" max="14870" width="27.125" style="222" customWidth="1"/>
    <col min="14871" max="14871" width="12.625" style="222" customWidth="1"/>
    <col min="14872" max="14872" width="1" style="222" customWidth="1"/>
    <col min="14873" max="14873" width="27.125" style="222" customWidth="1"/>
    <col min="14874" max="14874" width="12.625" style="222" customWidth="1"/>
    <col min="14875" max="14875" width="9.5" style="222" customWidth="1"/>
    <col min="14876" max="14878" width="6.125" style="222" customWidth="1"/>
    <col min="14879" max="15125" width="9" style="222"/>
    <col min="15126" max="15126" width="27.125" style="222" customWidth="1"/>
    <col min="15127" max="15127" width="12.625" style="222" customWidth="1"/>
    <col min="15128" max="15128" width="1" style="222" customWidth="1"/>
    <col min="15129" max="15129" width="27.125" style="222" customWidth="1"/>
    <col min="15130" max="15130" width="12.625" style="222" customWidth="1"/>
    <col min="15131" max="15131" width="9.5" style="222" customWidth="1"/>
    <col min="15132" max="15134" width="6.125" style="222" customWidth="1"/>
    <col min="15135" max="15381" width="9" style="222"/>
    <col min="15382" max="15382" width="27.125" style="222" customWidth="1"/>
    <col min="15383" max="15383" width="12.625" style="222" customWidth="1"/>
    <col min="15384" max="15384" width="1" style="222" customWidth="1"/>
    <col min="15385" max="15385" width="27.125" style="222" customWidth="1"/>
    <col min="15386" max="15386" width="12.625" style="222" customWidth="1"/>
    <col min="15387" max="15387" width="9.5" style="222" customWidth="1"/>
    <col min="15388" max="15390" width="6.125" style="222" customWidth="1"/>
    <col min="15391" max="15637" width="9" style="222"/>
    <col min="15638" max="15638" width="27.125" style="222" customWidth="1"/>
    <col min="15639" max="15639" width="12.625" style="222" customWidth="1"/>
    <col min="15640" max="15640" width="1" style="222" customWidth="1"/>
    <col min="15641" max="15641" width="27.125" style="222" customWidth="1"/>
    <col min="15642" max="15642" width="12.625" style="222" customWidth="1"/>
    <col min="15643" max="15643" width="9.5" style="222" customWidth="1"/>
    <col min="15644" max="15646" width="6.125" style="222" customWidth="1"/>
    <col min="15647" max="15893" width="9" style="222"/>
    <col min="15894" max="15894" width="27.125" style="222" customWidth="1"/>
    <col min="15895" max="15895" width="12.625" style="222" customWidth="1"/>
    <col min="15896" max="15896" width="1" style="222" customWidth="1"/>
    <col min="15897" max="15897" width="27.125" style="222" customWidth="1"/>
    <col min="15898" max="15898" width="12.625" style="222" customWidth="1"/>
    <col min="15899" max="15899" width="9.5" style="222" customWidth="1"/>
    <col min="15900" max="15902" width="6.125" style="222" customWidth="1"/>
    <col min="15903" max="16149" width="9" style="222"/>
    <col min="16150" max="16150" width="27.125" style="222" customWidth="1"/>
    <col min="16151" max="16151" width="12.625" style="222" customWidth="1"/>
    <col min="16152" max="16152" width="1" style="222" customWidth="1"/>
    <col min="16153" max="16153" width="27.125" style="222" customWidth="1"/>
    <col min="16154" max="16154" width="12.625" style="222" customWidth="1"/>
    <col min="16155" max="16155" width="9.5" style="222" customWidth="1"/>
    <col min="16156" max="16158" width="6.125" style="222" customWidth="1"/>
    <col min="16159" max="16384" width="9" style="222"/>
  </cols>
  <sheetData>
    <row r="1" spans="22:32" ht="23.25" customHeight="1"/>
    <row r="2" spans="22:32" ht="14.25" customHeight="1">
      <c r="V2" s="219" t="s">
        <v>1617</v>
      </c>
      <c r="W2" s="219"/>
      <c r="X2" s="219"/>
      <c r="Y2" s="219"/>
      <c r="Z2" s="219"/>
      <c r="AA2" s="1171" t="s">
        <v>1460</v>
      </c>
      <c r="AB2" s="220"/>
      <c r="AC2" s="220"/>
      <c r="AD2" s="221"/>
    </row>
    <row r="3" spans="22:32" ht="16.5" customHeight="1">
      <c r="V3" s="1173" t="s">
        <v>1618</v>
      </c>
      <c r="W3" s="1173"/>
      <c r="X3" s="1173"/>
      <c r="Y3" s="1173"/>
      <c r="Z3" s="1173"/>
      <c r="AA3" s="1172"/>
      <c r="AB3"/>
      <c r="AC3"/>
      <c r="AD3" s="221"/>
    </row>
    <row r="4" spans="22:32" ht="14.25" customHeight="1">
      <c r="V4" s="1174" t="s">
        <v>1619</v>
      </c>
      <c r="W4" s="1174"/>
      <c r="X4" s="1174"/>
      <c r="Y4" s="1174"/>
      <c r="Z4" s="1174"/>
      <c r="AA4" s="1079" t="s">
        <v>2537</v>
      </c>
      <c r="AB4" s="1079"/>
      <c r="AC4" s="1082" t="s">
        <v>2538</v>
      </c>
      <c r="AD4" s="1082"/>
      <c r="AE4" s="1082" t="s">
        <v>2539</v>
      </c>
      <c r="AF4" s="1082"/>
    </row>
    <row r="5" spans="22:32" ht="14.25" customHeight="1" thickBot="1">
      <c r="V5" s="219"/>
      <c r="W5" s="219"/>
      <c r="X5" s="219"/>
      <c r="Y5" s="219"/>
      <c r="Z5" s="219"/>
      <c r="AA5" s="1080"/>
      <c r="AB5" s="1081"/>
      <c r="AC5" s="1082"/>
      <c r="AD5" s="1082"/>
      <c r="AE5" s="1082"/>
      <c r="AF5" s="1082"/>
    </row>
    <row r="6" spans="22:32" ht="14.25" customHeight="1">
      <c r="V6" s="219" t="s">
        <v>1620</v>
      </c>
      <c r="W6" s="219"/>
      <c r="X6" s="219"/>
      <c r="Y6" s="219"/>
      <c r="Z6" s="241"/>
      <c r="AA6" s="641" t="s">
        <v>1462</v>
      </c>
      <c r="AB6" s="459" t="s">
        <v>2560</v>
      </c>
      <c r="AC6" s="451" t="s">
        <v>1462</v>
      </c>
      <c r="AD6" s="459" t="s">
        <v>2560</v>
      </c>
      <c r="AE6" s="444" t="s">
        <v>1462</v>
      </c>
      <c r="AF6" s="459" t="s">
        <v>2560</v>
      </c>
    </row>
    <row r="7" spans="22:32" ht="30" customHeight="1">
      <c r="V7" s="223" t="s">
        <v>1621</v>
      </c>
      <c r="W7" s="223"/>
      <c r="X7" s="224"/>
      <c r="Y7" s="225" t="s">
        <v>1622</v>
      </c>
      <c r="Z7" s="223"/>
      <c r="AA7" s="518"/>
      <c r="AB7" s="519"/>
      <c r="AC7" s="520"/>
      <c r="AD7" s="519"/>
      <c r="AE7" s="518"/>
      <c r="AF7" s="519"/>
    </row>
    <row r="8" spans="22:32" ht="30" customHeight="1">
      <c r="V8" s="223" t="s">
        <v>1623</v>
      </c>
      <c r="W8" s="223"/>
      <c r="X8" s="224"/>
      <c r="Y8" s="225" t="s">
        <v>1624</v>
      </c>
      <c r="Z8" s="223"/>
      <c r="AA8" s="518"/>
      <c r="AB8" s="521"/>
      <c r="AC8" s="520"/>
      <c r="AD8" s="521"/>
      <c r="AE8" s="518"/>
      <c r="AF8" s="521"/>
    </row>
    <row r="9" spans="22:32" ht="30" customHeight="1">
      <c r="V9" s="223" t="s">
        <v>1625</v>
      </c>
      <c r="W9" s="223"/>
      <c r="X9" s="224"/>
      <c r="Y9" s="225" t="s">
        <v>1626</v>
      </c>
      <c r="Z9" s="223"/>
      <c r="AA9" s="518"/>
      <c r="AB9" s="521"/>
      <c r="AC9" s="520"/>
      <c r="AD9" s="521"/>
      <c r="AE9" s="518"/>
      <c r="AF9" s="521"/>
    </row>
    <row r="10" spans="22:32" ht="30" customHeight="1" thickBot="1">
      <c r="V10" s="226"/>
      <c r="W10" s="219"/>
      <c r="X10" s="224"/>
      <c r="Y10" s="225" t="s">
        <v>1627</v>
      </c>
      <c r="Z10" s="227"/>
      <c r="AA10" s="518"/>
      <c r="AB10" s="521"/>
      <c r="AC10" s="520"/>
      <c r="AD10" s="521"/>
      <c r="AE10" s="518"/>
      <c r="AF10" s="521"/>
    </row>
    <row r="11" spans="22:32" ht="24.75" customHeight="1" thickTop="1">
      <c r="V11" s="228" t="s">
        <v>1628</v>
      </c>
      <c r="W11" s="229" t="s">
        <v>1629</v>
      </c>
      <c r="X11" s="224"/>
      <c r="Y11" s="228" t="s">
        <v>1630</v>
      </c>
      <c r="Z11" s="229" t="s">
        <v>1631</v>
      </c>
      <c r="AA11" s="520"/>
      <c r="AB11" s="521"/>
      <c r="AC11" s="520"/>
      <c r="AD11" s="521"/>
      <c r="AE11" s="520"/>
      <c r="AF11" s="521"/>
    </row>
    <row r="12" spans="22:32" ht="15" customHeight="1" thickBot="1">
      <c r="V12" s="230" t="s">
        <v>1632</v>
      </c>
      <c r="W12" s="231"/>
      <c r="X12" s="224"/>
      <c r="Y12" s="230" t="s">
        <v>1633</v>
      </c>
      <c r="Z12" s="231"/>
      <c r="AA12" s="520"/>
      <c r="AB12" s="521"/>
      <c r="AC12" s="520"/>
      <c r="AD12" s="521"/>
      <c r="AE12" s="520"/>
      <c r="AF12" s="521"/>
    </row>
    <row r="13" spans="22:32" ht="15" customHeight="1" thickTop="1" thickBot="1">
      <c r="V13" s="232"/>
      <c r="W13" s="219"/>
      <c r="X13" s="219"/>
      <c r="Y13" s="233"/>
      <c r="Z13" s="655"/>
      <c r="AA13" s="520"/>
      <c r="AB13" s="521"/>
      <c r="AC13" s="520"/>
      <c r="AD13" s="521"/>
      <c r="AE13" s="520"/>
      <c r="AF13" s="521"/>
    </row>
    <row r="14" spans="22:32" ht="15" customHeight="1" thickTop="1">
      <c r="V14" s="1167" t="s">
        <v>1634</v>
      </c>
      <c r="W14" s="229" t="s">
        <v>1635</v>
      </c>
      <c r="X14" s="219"/>
      <c r="Y14" s="219"/>
      <c r="Z14" s="219"/>
      <c r="AA14" s="520"/>
      <c r="AB14" s="521"/>
      <c r="AC14" s="520"/>
      <c r="AD14" s="521"/>
      <c r="AE14" s="520"/>
      <c r="AF14" s="521"/>
    </row>
    <row r="15" spans="22:32" ht="30" customHeight="1" thickBot="1">
      <c r="V15" s="1168"/>
      <c r="W15" s="231"/>
      <c r="X15" s="219"/>
      <c r="Y15" s="219"/>
      <c r="Z15" s="219"/>
      <c r="AA15" s="520"/>
      <c r="AB15" s="521"/>
      <c r="AC15" s="520"/>
      <c r="AD15" s="521"/>
      <c r="AE15" s="520"/>
      <c r="AF15" s="521"/>
    </row>
    <row r="16" spans="22:32" ht="14.25" customHeight="1" thickTop="1">
      <c r="V16" s="219"/>
      <c r="W16" s="219"/>
      <c r="X16" s="219"/>
      <c r="Y16" s="219"/>
      <c r="Z16" s="219"/>
      <c r="AA16" s="523"/>
      <c r="AB16" s="521"/>
      <c r="AC16" s="523"/>
      <c r="AD16" s="521"/>
      <c r="AE16" s="522"/>
      <c r="AF16" s="521"/>
    </row>
    <row r="17" spans="22:32" ht="14.25" customHeight="1">
      <c r="V17" s="219" t="s">
        <v>1636</v>
      </c>
      <c r="W17" s="219"/>
      <c r="X17" s="219"/>
      <c r="Y17" s="219"/>
      <c r="Z17" s="241"/>
      <c r="AA17" s="523"/>
      <c r="AB17" s="521"/>
      <c r="AC17" s="523"/>
      <c r="AD17" s="521"/>
      <c r="AE17" s="522"/>
      <c r="AF17" s="521"/>
    </row>
    <row r="18" spans="22:32" ht="30" customHeight="1">
      <c r="V18" s="223" t="s">
        <v>1637</v>
      </c>
      <c r="W18" s="223"/>
      <c r="X18" s="224"/>
      <c r="Y18" s="223" t="s">
        <v>1638</v>
      </c>
      <c r="Z18" s="223"/>
      <c r="AA18" s="518"/>
      <c r="AB18" s="521"/>
      <c r="AC18" s="520"/>
      <c r="AD18" s="521"/>
      <c r="AE18" s="518"/>
      <c r="AF18" s="521"/>
    </row>
    <row r="19" spans="22:32" ht="30" customHeight="1">
      <c r="V19" s="223" t="s">
        <v>1639</v>
      </c>
      <c r="W19" s="223"/>
      <c r="X19" s="224"/>
      <c r="Y19" s="223" t="s">
        <v>1640</v>
      </c>
      <c r="Z19" s="223"/>
      <c r="AA19" s="518"/>
      <c r="AB19" s="521"/>
      <c r="AC19" s="520"/>
      <c r="AD19" s="521"/>
      <c r="AE19" s="518"/>
      <c r="AF19" s="521"/>
    </row>
    <row r="20" spans="22:32" ht="30" customHeight="1">
      <c r="V20" s="223" t="s">
        <v>1641</v>
      </c>
      <c r="W20" s="223"/>
      <c r="X20" s="224"/>
      <c r="Y20" s="223" t="s">
        <v>1642</v>
      </c>
      <c r="Z20" s="223"/>
      <c r="AA20" s="518"/>
      <c r="AB20" s="521"/>
      <c r="AC20" s="520"/>
      <c r="AD20" s="521"/>
      <c r="AE20" s="518"/>
      <c r="AF20" s="521"/>
    </row>
    <row r="21" spans="22:32" ht="30" customHeight="1" thickBot="1">
      <c r="V21" s="234"/>
      <c r="W21" s="235"/>
      <c r="X21" s="224"/>
      <c r="Y21" s="223" t="s">
        <v>1643</v>
      </c>
      <c r="Z21" s="227"/>
      <c r="AA21" s="518"/>
      <c r="AB21" s="521"/>
      <c r="AC21" s="520"/>
      <c r="AD21" s="521"/>
      <c r="AE21" s="518"/>
      <c r="AF21" s="521"/>
    </row>
    <row r="22" spans="22:32" ht="24.75" customHeight="1" thickTop="1">
      <c r="V22" s="228" t="s">
        <v>1644</v>
      </c>
      <c r="W22" s="236" t="s">
        <v>1645</v>
      </c>
      <c r="X22" s="224"/>
      <c r="Y22" s="228" t="s">
        <v>1646</v>
      </c>
      <c r="Z22" s="236" t="s">
        <v>1647</v>
      </c>
      <c r="AA22" s="520"/>
      <c r="AB22" s="521"/>
      <c r="AC22" s="520"/>
      <c r="AD22" s="521"/>
      <c r="AE22" s="520"/>
      <c r="AF22" s="521"/>
    </row>
    <row r="23" spans="22:32" ht="15" customHeight="1" thickBot="1">
      <c r="V23" s="230" t="s">
        <v>1648</v>
      </c>
      <c r="W23" s="231"/>
      <c r="X23" s="224"/>
      <c r="Y23" s="230" t="s">
        <v>1649</v>
      </c>
      <c r="Z23" s="231"/>
      <c r="AA23" s="520"/>
      <c r="AB23" s="521"/>
      <c r="AC23" s="520"/>
      <c r="AD23" s="521"/>
      <c r="AE23" s="520"/>
      <c r="AF23" s="521"/>
    </row>
    <row r="24" spans="22:32" ht="15" customHeight="1" thickTop="1" thickBot="1">
      <c r="V24" s="232"/>
      <c r="W24" s="219"/>
      <c r="X24" s="219"/>
      <c r="Y24" s="233"/>
      <c r="Z24" s="655"/>
      <c r="AA24" s="520"/>
      <c r="AB24" s="521"/>
      <c r="AC24" s="520"/>
      <c r="AD24" s="521"/>
      <c r="AE24" s="518"/>
      <c r="AF24" s="521"/>
    </row>
    <row r="25" spans="22:32" ht="15" customHeight="1" thickTop="1">
      <c r="V25" s="1169" t="s">
        <v>1650</v>
      </c>
      <c r="W25" s="229" t="s">
        <v>1651</v>
      </c>
      <c r="X25" s="219"/>
      <c r="Y25" s="219"/>
      <c r="Z25" s="219"/>
      <c r="AA25" s="520"/>
      <c r="AB25" s="521"/>
      <c r="AC25" s="520"/>
      <c r="AD25" s="521"/>
      <c r="AE25" s="518"/>
      <c r="AF25" s="521"/>
    </row>
    <row r="26" spans="22:32" ht="30" customHeight="1" thickBot="1">
      <c r="V26" s="1170"/>
      <c r="W26" s="231"/>
      <c r="X26" s="219"/>
      <c r="Y26" s="219"/>
      <c r="Z26" s="219"/>
      <c r="AA26" s="520"/>
      <c r="AB26" s="521"/>
      <c r="AC26" s="520"/>
      <c r="AD26" s="521"/>
      <c r="AE26" s="518"/>
      <c r="AF26" s="521"/>
    </row>
    <row r="27" spans="22:32" ht="15" thickTop="1">
      <c r="V27" s="237"/>
      <c r="W27" s="237"/>
      <c r="X27" s="237"/>
      <c r="Y27" s="237"/>
      <c r="Z27" s="237"/>
      <c r="AA27" s="520"/>
      <c r="AB27" s="521"/>
      <c r="AC27" s="520"/>
      <c r="AD27" s="521"/>
      <c r="AE27" s="518"/>
      <c r="AF27" s="521"/>
    </row>
    <row r="28" spans="22:32" ht="15" thickBot="1">
      <c r="V28" s="219" t="s">
        <v>1652</v>
      </c>
      <c r="W28" s="219"/>
      <c r="X28" s="219"/>
      <c r="Y28" s="219"/>
      <c r="Z28" s="241"/>
      <c r="AA28" s="526"/>
      <c r="AB28" s="525"/>
      <c r="AC28" s="526"/>
      <c r="AD28" s="525"/>
      <c r="AE28" s="524"/>
      <c r="AF28" s="525"/>
    </row>
    <row r="29" spans="22:32">
      <c r="V29" s="238"/>
      <c r="W29" s="233"/>
      <c r="X29" s="233"/>
      <c r="Y29" s="233"/>
      <c r="Z29" s="239"/>
      <c r="AA29" s="221"/>
      <c r="AB29" s="221"/>
      <c r="AC29" s="221"/>
      <c r="AD29" s="221"/>
    </row>
    <row r="30" spans="22:32">
      <c r="V30" s="230"/>
      <c r="W30" s="219"/>
      <c r="X30" s="219"/>
      <c r="Y30" s="219"/>
      <c r="Z30" s="224"/>
      <c r="AA30" s="221"/>
      <c r="AB30" s="221"/>
      <c r="AC30" s="221"/>
      <c r="AD30" s="221"/>
    </row>
    <row r="31" spans="22:32">
      <c r="V31" s="230"/>
      <c r="W31" s="219"/>
      <c r="X31" s="219"/>
      <c r="Y31" s="219"/>
      <c r="Z31" s="224"/>
      <c r="AA31" s="221"/>
      <c r="AB31" s="221"/>
      <c r="AC31" s="221"/>
      <c r="AD31" s="221"/>
    </row>
    <row r="32" spans="22:32">
      <c r="V32" s="230"/>
      <c r="W32" s="219"/>
      <c r="X32" s="219"/>
      <c r="Y32" s="219"/>
      <c r="Z32" s="224"/>
      <c r="AA32" s="221"/>
      <c r="AB32" s="221"/>
      <c r="AC32" s="221"/>
      <c r="AD32" s="221"/>
    </row>
    <row r="33" spans="22:30">
      <c r="V33" s="230"/>
      <c r="W33" s="219"/>
      <c r="X33" s="219"/>
      <c r="Y33" s="219"/>
      <c r="Z33" s="224"/>
      <c r="AA33" s="221"/>
      <c r="AB33" s="221"/>
      <c r="AC33" s="221"/>
      <c r="AD33" s="221"/>
    </row>
    <row r="34" spans="22:30">
      <c r="V34" s="230"/>
      <c r="W34" s="219"/>
      <c r="X34" s="219"/>
      <c r="Y34" s="219"/>
      <c r="Z34" s="224"/>
      <c r="AA34" s="221"/>
      <c r="AB34" s="221"/>
      <c r="AC34" s="221"/>
      <c r="AD34" s="221"/>
    </row>
    <row r="35" spans="22:30">
      <c r="V35" s="230"/>
      <c r="W35" s="219"/>
      <c r="X35" s="219"/>
      <c r="Y35" s="219"/>
      <c r="Z35" s="224"/>
      <c r="AA35" s="221"/>
      <c r="AB35" s="221"/>
      <c r="AC35" s="221"/>
      <c r="AD35" s="221"/>
    </row>
    <row r="36" spans="22:30">
      <c r="V36" s="230"/>
      <c r="W36" s="219"/>
      <c r="X36" s="219"/>
      <c r="Y36" s="219"/>
      <c r="Z36" s="224"/>
      <c r="AA36" s="221"/>
      <c r="AB36" s="221"/>
      <c r="AC36" s="221"/>
      <c r="AD36" s="221"/>
    </row>
    <row r="37" spans="22:30">
      <c r="V37" s="230"/>
      <c r="W37" s="219"/>
      <c r="X37" s="219"/>
      <c r="Y37" s="219"/>
      <c r="Z37" s="224"/>
      <c r="AA37" s="221"/>
      <c r="AB37" s="221"/>
      <c r="AC37" s="221"/>
      <c r="AD37" s="221"/>
    </row>
    <row r="38" spans="22:30">
      <c r="V38" s="230"/>
      <c r="W38" s="219"/>
      <c r="X38" s="219"/>
      <c r="Y38" s="219"/>
      <c r="Z38" s="224"/>
      <c r="AA38" s="221"/>
      <c r="AB38" s="221"/>
      <c r="AC38" s="221"/>
      <c r="AD38" s="221"/>
    </row>
    <row r="39" spans="22:30">
      <c r="V39" s="230"/>
      <c r="W39" s="219"/>
      <c r="X39" s="219"/>
      <c r="Y39" s="219"/>
      <c r="Z39" s="224"/>
    </row>
    <row r="40" spans="22:30">
      <c r="V40" s="230"/>
      <c r="W40" s="219"/>
      <c r="X40" s="219"/>
      <c r="Y40" s="219"/>
      <c r="Z40" s="224"/>
    </row>
    <row r="41" spans="22:30">
      <c r="V41" s="240"/>
      <c r="W41" s="241"/>
      <c r="X41" s="241"/>
      <c r="Y41" s="241"/>
      <c r="Z41" s="242"/>
    </row>
    <row r="42" spans="22:30">
      <c r="V42" s="243"/>
      <c r="W42" s="243"/>
      <c r="X42" s="243"/>
      <c r="Y42" s="243"/>
      <c r="Z42" s="244" t="s">
        <v>1653</v>
      </c>
    </row>
    <row r="43" spans="22:30">
      <c r="V43" s="243"/>
      <c r="W43" s="243"/>
      <c r="X43" s="243"/>
      <c r="Y43" s="243"/>
      <c r="Z43" s="243"/>
    </row>
  </sheetData>
  <mergeCells count="8">
    <mergeCell ref="AC4:AD5"/>
    <mergeCell ref="AE4:AF5"/>
    <mergeCell ref="V14:V15"/>
    <mergeCell ref="V25:V26"/>
    <mergeCell ref="AA2:AA3"/>
    <mergeCell ref="V3:Z3"/>
    <mergeCell ref="V4:Z4"/>
    <mergeCell ref="AA4:AB5"/>
  </mergeCells>
  <phoneticPr fontId="2"/>
  <pageMargins left="0.6692913385826772" right="0.47244094488188981" top="0.86614173228346458" bottom="0.43307086614173229" header="0.31496062992125984" footer="0.31496062992125984"/>
  <pageSetup paperSize="9" scale="98"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004CA-6871-419F-ADF7-5D76BA7F3AC0}">
  <dimension ref="B1:AF47"/>
  <sheetViews>
    <sheetView view="pageBreakPreview" zoomScaleNormal="100" zoomScaleSheetLayoutView="100" workbookViewId="0"/>
  </sheetViews>
  <sheetFormatPr defaultRowHeight="13.5"/>
  <cols>
    <col min="1" max="1" width="3.25" style="222" customWidth="1"/>
    <col min="2" max="13" width="9" style="222" hidden="1" customWidth="1"/>
    <col min="14" max="14" width="3.125" style="222" customWidth="1"/>
    <col min="15" max="15" width="5.625" style="222" customWidth="1"/>
    <col min="16" max="16" width="10.875" style="222" customWidth="1"/>
    <col min="17" max="17" width="6.375" style="222" customWidth="1"/>
    <col min="18" max="18" width="6.625" style="222" customWidth="1"/>
    <col min="19" max="19" width="7.625" style="222" customWidth="1"/>
    <col min="20" max="20" width="7.875" style="222" customWidth="1"/>
    <col min="21" max="21" width="4.625" style="222" customWidth="1"/>
    <col min="22" max="22" width="5.625" style="222" customWidth="1"/>
    <col min="23" max="23" width="4" style="222" customWidth="1"/>
    <col min="24" max="24" width="7.375" style="222" customWidth="1"/>
    <col min="25" max="25" width="4.375" style="222" customWidth="1"/>
    <col min="26" max="26" width="7.375" style="222" customWidth="1"/>
    <col min="27" max="27" width="31.625" style="222" hidden="1" customWidth="1"/>
    <col min="28" max="28" width="23.25" style="222" hidden="1" customWidth="1"/>
    <col min="29" max="29" width="31.625" style="222" hidden="1" customWidth="1"/>
    <col min="30" max="30" width="23.25" style="222" hidden="1" customWidth="1"/>
    <col min="31" max="31" width="31.625" style="222" hidden="1" customWidth="1"/>
    <col min="32" max="32" width="23.25" style="222" hidden="1" customWidth="1"/>
    <col min="33" max="269" width="9" style="222"/>
    <col min="270" max="270" width="3.125" style="222" customWidth="1"/>
    <col min="271" max="271" width="5.625" style="222" customWidth="1"/>
    <col min="272" max="272" width="12.125" style="222" customWidth="1"/>
    <col min="273" max="273" width="8.5" style="222" customWidth="1"/>
    <col min="274" max="274" width="6.625" style="222" customWidth="1"/>
    <col min="275" max="275" width="7.625" style="222" customWidth="1"/>
    <col min="276" max="276" width="8.625" style="222" customWidth="1"/>
    <col min="277" max="277" width="4.625" style="222" customWidth="1"/>
    <col min="278" max="278" width="7.625" style="222" customWidth="1"/>
    <col min="279" max="279" width="4.625" style="222" customWidth="1"/>
    <col min="280" max="280" width="7.625" style="222" customWidth="1"/>
    <col min="281" max="281" width="6.375" style="222" customWidth="1"/>
    <col min="282" max="282" width="7.625" style="222" customWidth="1"/>
    <col min="283" max="283" width="9" style="222"/>
    <col min="284" max="284" width="11.625" style="222" bestFit="1" customWidth="1"/>
    <col min="285" max="525" width="9" style="222"/>
    <col min="526" max="526" width="3.125" style="222" customWidth="1"/>
    <col min="527" max="527" width="5.625" style="222" customWidth="1"/>
    <col min="528" max="528" width="12.125" style="222" customWidth="1"/>
    <col min="529" max="529" width="8.5" style="222" customWidth="1"/>
    <col min="530" max="530" width="6.625" style="222" customWidth="1"/>
    <col min="531" max="531" width="7.625" style="222" customWidth="1"/>
    <col min="532" max="532" width="8.625" style="222" customWidth="1"/>
    <col min="533" max="533" width="4.625" style="222" customWidth="1"/>
    <col min="534" max="534" width="7.625" style="222" customWidth="1"/>
    <col min="535" max="535" width="4.625" style="222" customWidth="1"/>
    <col min="536" max="536" width="7.625" style="222" customWidth="1"/>
    <col min="537" max="537" width="6.375" style="222" customWidth="1"/>
    <col min="538" max="538" width="7.625" style="222" customWidth="1"/>
    <col min="539" max="539" width="9" style="222"/>
    <col min="540" max="540" width="11.625" style="222" bestFit="1" customWidth="1"/>
    <col min="541" max="781" width="9" style="222"/>
    <col min="782" max="782" width="3.125" style="222" customWidth="1"/>
    <col min="783" max="783" width="5.625" style="222" customWidth="1"/>
    <col min="784" max="784" width="12.125" style="222" customWidth="1"/>
    <col min="785" max="785" width="8.5" style="222" customWidth="1"/>
    <col min="786" max="786" width="6.625" style="222" customWidth="1"/>
    <col min="787" max="787" width="7.625" style="222" customWidth="1"/>
    <col min="788" max="788" width="8.625" style="222" customWidth="1"/>
    <col min="789" max="789" width="4.625" style="222" customWidth="1"/>
    <col min="790" max="790" width="7.625" style="222" customWidth="1"/>
    <col min="791" max="791" width="4.625" style="222" customWidth="1"/>
    <col min="792" max="792" width="7.625" style="222" customWidth="1"/>
    <col min="793" max="793" width="6.375" style="222" customWidth="1"/>
    <col min="794" max="794" width="7.625" style="222" customWidth="1"/>
    <col min="795" max="795" width="9" style="222"/>
    <col min="796" max="796" width="11.625" style="222" bestFit="1" customWidth="1"/>
    <col min="797" max="1037" width="9" style="222"/>
    <col min="1038" max="1038" width="3.125" style="222" customWidth="1"/>
    <col min="1039" max="1039" width="5.625" style="222" customWidth="1"/>
    <col min="1040" max="1040" width="12.125" style="222" customWidth="1"/>
    <col min="1041" max="1041" width="8.5" style="222" customWidth="1"/>
    <col min="1042" max="1042" width="6.625" style="222" customWidth="1"/>
    <col min="1043" max="1043" width="7.625" style="222" customWidth="1"/>
    <col min="1044" max="1044" width="8.625" style="222" customWidth="1"/>
    <col min="1045" max="1045" width="4.625" style="222" customWidth="1"/>
    <col min="1046" max="1046" width="7.625" style="222" customWidth="1"/>
    <col min="1047" max="1047" width="4.625" style="222" customWidth="1"/>
    <col min="1048" max="1048" width="7.625" style="222" customWidth="1"/>
    <col min="1049" max="1049" width="6.375" style="222" customWidth="1"/>
    <col min="1050" max="1050" width="7.625" style="222" customWidth="1"/>
    <col min="1051" max="1051" width="9" style="222"/>
    <col min="1052" max="1052" width="11.625" style="222" bestFit="1" customWidth="1"/>
    <col min="1053" max="1293" width="9" style="222"/>
    <col min="1294" max="1294" width="3.125" style="222" customWidth="1"/>
    <col min="1295" max="1295" width="5.625" style="222" customWidth="1"/>
    <col min="1296" max="1296" width="12.125" style="222" customWidth="1"/>
    <col min="1297" max="1297" width="8.5" style="222" customWidth="1"/>
    <col min="1298" max="1298" width="6.625" style="222" customWidth="1"/>
    <col min="1299" max="1299" width="7.625" style="222" customWidth="1"/>
    <col min="1300" max="1300" width="8.625" style="222" customWidth="1"/>
    <col min="1301" max="1301" width="4.625" style="222" customWidth="1"/>
    <col min="1302" max="1302" width="7.625" style="222" customWidth="1"/>
    <col min="1303" max="1303" width="4.625" style="222" customWidth="1"/>
    <col min="1304" max="1304" width="7.625" style="222" customWidth="1"/>
    <col min="1305" max="1305" width="6.375" style="222" customWidth="1"/>
    <col min="1306" max="1306" width="7.625" style="222" customWidth="1"/>
    <col min="1307" max="1307" width="9" style="222"/>
    <col min="1308" max="1308" width="11.625" style="222" bestFit="1" customWidth="1"/>
    <col min="1309" max="1549" width="9" style="222"/>
    <col min="1550" max="1550" width="3.125" style="222" customWidth="1"/>
    <col min="1551" max="1551" width="5.625" style="222" customWidth="1"/>
    <col min="1552" max="1552" width="12.125" style="222" customWidth="1"/>
    <col min="1553" max="1553" width="8.5" style="222" customWidth="1"/>
    <col min="1554" max="1554" width="6.625" style="222" customWidth="1"/>
    <col min="1555" max="1555" width="7.625" style="222" customWidth="1"/>
    <col min="1556" max="1556" width="8.625" style="222" customWidth="1"/>
    <col min="1557" max="1557" width="4.625" style="222" customWidth="1"/>
    <col min="1558" max="1558" width="7.625" style="222" customWidth="1"/>
    <col min="1559" max="1559" width="4.625" style="222" customWidth="1"/>
    <col min="1560" max="1560" width="7.625" style="222" customWidth="1"/>
    <col min="1561" max="1561" width="6.375" style="222" customWidth="1"/>
    <col min="1562" max="1562" width="7.625" style="222" customWidth="1"/>
    <col min="1563" max="1563" width="9" style="222"/>
    <col min="1564" max="1564" width="11.625" style="222" bestFit="1" customWidth="1"/>
    <col min="1565" max="1805" width="9" style="222"/>
    <col min="1806" max="1806" width="3.125" style="222" customWidth="1"/>
    <col min="1807" max="1807" width="5.625" style="222" customWidth="1"/>
    <col min="1808" max="1808" width="12.125" style="222" customWidth="1"/>
    <col min="1809" max="1809" width="8.5" style="222" customWidth="1"/>
    <col min="1810" max="1810" width="6.625" style="222" customWidth="1"/>
    <col min="1811" max="1811" width="7.625" style="222" customWidth="1"/>
    <col min="1812" max="1812" width="8.625" style="222" customWidth="1"/>
    <col min="1813" max="1813" width="4.625" style="222" customWidth="1"/>
    <col min="1814" max="1814" width="7.625" style="222" customWidth="1"/>
    <col min="1815" max="1815" width="4.625" style="222" customWidth="1"/>
    <col min="1816" max="1816" width="7.625" style="222" customWidth="1"/>
    <col min="1817" max="1817" width="6.375" style="222" customWidth="1"/>
    <col min="1818" max="1818" width="7.625" style="222" customWidth="1"/>
    <col min="1819" max="1819" width="9" style="222"/>
    <col min="1820" max="1820" width="11.625" style="222" bestFit="1" customWidth="1"/>
    <col min="1821" max="2061" width="9" style="222"/>
    <col min="2062" max="2062" width="3.125" style="222" customWidth="1"/>
    <col min="2063" max="2063" width="5.625" style="222" customWidth="1"/>
    <col min="2064" max="2064" width="12.125" style="222" customWidth="1"/>
    <col min="2065" max="2065" width="8.5" style="222" customWidth="1"/>
    <col min="2066" max="2066" width="6.625" style="222" customWidth="1"/>
    <col min="2067" max="2067" width="7.625" style="222" customWidth="1"/>
    <col min="2068" max="2068" width="8.625" style="222" customWidth="1"/>
    <col min="2069" max="2069" width="4.625" style="222" customWidth="1"/>
    <col min="2070" max="2070" width="7.625" style="222" customWidth="1"/>
    <col min="2071" max="2071" width="4.625" style="222" customWidth="1"/>
    <col min="2072" max="2072" width="7.625" style="222" customWidth="1"/>
    <col min="2073" max="2073" width="6.375" style="222" customWidth="1"/>
    <col min="2074" max="2074" width="7.625" style="222" customWidth="1"/>
    <col min="2075" max="2075" width="9" style="222"/>
    <col min="2076" max="2076" width="11.625" style="222" bestFit="1" customWidth="1"/>
    <col min="2077" max="2317" width="9" style="222"/>
    <col min="2318" max="2318" width="3.125" style="222" customWidth="1"/>
    <col min="2319" max="2319" width="5.625" style="222" customWidth="1"/>
    <col min="2320" max="2320" width="12.125" style="222" customWidth="1"/>
    <col min="2321" max="2321" width="8.5" style="222" customWidth="1"/>
    <col min="2322" max="2322" width="6.625" style="222" customWidth="1"/>
    <col min="2323" max="2323" width="7.625" style="222" customWidth="1"/>
    <col min="2324" max="2324" width="8.625" style="222" customWidth="1"/>
    <col min="2325" max="2325" width="4.625" style="222" customWidth="1"/>
    <col min="2326" max="2326" width="7.625" style="222" customWidth="1"/>
    <col min="2327" max="2327" width="4.625" style="222" customWidth="1"/>
    <col min="2328" max="2328" width="7.625" style="222" customWidth="1"/>
    <col min="2329" max="2329" width="6.375" style="222" customWidth="1"/>
    <col min="2330" max="2330" width="7.625" style="222" customWidth="1"/>
    <col min="2331" max="2331" width="9" style="222"/>
    <col min="2332" max="2332" width="11.625" style="222" bestFit="1" customWidth="1"/>
    <col min="2333" max="2573" width="9" style="222"/>
    <col min="2574" max="2574" width="3.125" style="222" customWidth="1"/>
    <col min="2575" max="2575" width="5.625" style="222" customWidth="1"/>
    <col min="2576" max="2576" width="12.125" style="222" customWidth="1"/>
    <col min="2577" max="2577" width="8.5" style="222" customWidth="1"/>
    <col min="2578" max="2578" width="6.625" style="222" customWidth="1"/>
    <col min="2579" max="2579" width="7.625" style="222" customWidth="1"/>
    <col min="2580" max="2580" width="8.625" style="222" customWidth="1"/>
    <col min="2581" max="2581" width="4.625" style="222" customWidth="1"/>
    <col min="2582" max="2582" width="7.625" style="222" customWidth="1"/>
    <col min="2583" max="2583" width="4.625" style="222" customWidth="1"/>
    <col min="2584" max="2584" width="7.625" style="222" customWidth="1"/>
    <col min="2585" max="2585" width="6.375" style="222" customWidth="1"/>
    <col min="2586" max="2586" width="7.625" style="222" customWidth="1"/>
    <col min="2587" max="2587" width="9" style="222"/>
    <col min="2588" max="2588" width="11.625" style="222" bestFit="1" customWidth="1"/>
    <col min="2589" max="2829" width="9" style="222"/>
    <col min="2830" max="2830" width="3.125" style="222" customWidth="1"/>
    <col min="2831" max="2831" width="5.625" style="222" customWidth="1"/>
    <col min="2832" max="2832" width="12.125" style="222" customWidth="1"/>
    <col min="2833" max="2833" width="8.5" style="222" customWidth="1"/>
    <col min="2834" max="2834" width="6.625" style="222" customWidth="1"/>
    <col min="2835" max="2835" width="7.625" style="222" customWidth="1"/>
    <col min="2836" max="2836" width="8.625" style="222" customWidth="1"/>
    <col min="2837" max="2837" width="4.625" style="222" customWidth="1"/>
    <col min="2838" max="2838" width="7.625" style="222" customWidth="1"/>
    <col min="2839" max="2839" width="4.625" style="222" customWidth="1"/>
    <col min="2840" max="2840" width="7.625" style="222" customWidth="1"/>
    <col min="2841" max="2841" width="6.375" style="222" customWidth="1"/>
    <col min="2842" max="2842" width="7.625" style="222" customWidth="1"/>
    <col min="2843" max="2843" width="9" style="222"/>
    <col min="2844" max="2844" width="11.625" style="222" bestFit="1" customWidth="1"/>
    <col min="2845" max="3085" width="9" style="222"/>
    <col min="3086" max="3086" width="3.125" style="222" customWidth="1"/>
    <col min="3087" max="3087" width="5.625" style="222" customWidth="1"/>
    <col min="3088" max="3088" width="12.125" style="222" customWidth="1"/>
    <col min="3089" max="3089" width="8.5" style="222" customWidth="1"/>
    <col min="3090" max="3090" width="6.625" style="222" customWidth="1"/>
    <col min="3091" max="3091" width="7.625" style="222" customWidth="1"/>
    <col min="3092" max="3092" width="8.625" style="222" customWidth="1"/>
    <col min="3093" max="3093" width="4.625" style="222" customWidth="1"/>
    <col min="3094" max="3094" width="7.625" style="222" customWidth="1"/>
    <col min="3095" max="3095" width="4.625" style="222" customWidth="1"/>
    <col min="3096" max="3096" width="7.625" style="222" customWidth="1"/>
    <col min="3097" max="3097" width="6.375" style="222" customWidth="1"/>
    <col min="3098" max="3098" width="7.625" style="222" customWidth="1"/>
    <col min="3099" max="3099" width="9" style="222"/>
    <col min="3100" max="3100" width="11.625" style="222" bestFit="1" customWidth="1"/>
    <col min="3101" max="3341" width="9" style="222"/>
    <col min="3342" max="3342" width="3.125" style="222" customWidth="1"/>
    <col min="3343" max="3343" width="5.625" style="222" customWidth="1"/>
    <col min="3344" max="3344" width="12.125" style="222" customWidth="1"/>
    <col min="3345" max="3345" width="8.5" style="222" customWidth="1"/>
    <col min="3346" max="3346" width="6.625" style="222" customWidth="1"/>
    <col min="3347" max="3347" width="7.625" style="222" customWidth="1"/>
    <col min="3348" max="3348" width="8.625" style="222" customWidth="1"/>
    <col min="3349" max="3349" width="4.625" style="222" customWidth="1"/>
    <col min="3350" max="3350" width="7.625" style="222" customWidth="1"/>
    <col min="3351" max="3351" width="4.625" style="222" customWidth="1"/>
    <col min="3352" max="3352" width="7.625" style="222" customWidth="1"/>
    <col min="3353" max="3353" width="6.375" style="222" customWidth="1"/>
    <col min="3354" max="3354" width="7.625" style="222" customWidth="1"/>
    <col min="3355" max="3355" width="9" style="222"/>
    <col min="3356" max="3356" width="11.625" style="222" bestFit="1" customWidth="1"/>
    <col min="3357" max="3597" width="9" style="222"/>
    <col min="3598" max="3598" width="3.125" style="222" customWidth="1"/>
    <col min="3599" max="3599" width="5.625" style="222" customWidth="1"/>
    <col min="3600" max="3600" width="12.125" style="222" customWidth="1"/>
    <col min="3601" max="3601" width="8.5" style="222" customWidth="1"/>
    <col min="3602" max="3602" width="6.625" style="222" customWidth="1"/>
    <col min="3603" max="3603" width="7.625" style="222" customWidth="1"/>
    <col min="3604" max="3604" width="8.625" style="222" customWidth="1"/>
    <col min="3605" max="3605" width="4.625" style="222" customWidth="1"/>
    <col min="3606" max="3606" width="7.625" style="222" customWidth="1"/>
    <col min="3607" max="3607" width="4.625" style="222" customWidth="1"/>
    <col min="3608" max="3608" width="7.625" style="222" customWidth="1"/>
    <col min="3609" max="3609" width="6.375" style="222" customWidth="1"/>
    <col min="3610" max="3610" width="7.625" style="222" customWidth="1"/>
    <col min="3611" max="3611" width="9" style="222"/>
    <col min="3612" max="3612" width="11.625" style="222" bestFit="1" customWidth="1"/>
    <col min="3613" max="3853" width="9" style="222"/>
    <col min="3854" max="3854" width="3.125" style="222" customWidth="1"/>
    <col min="3855" max="3855" width="5.625" style="222" customWidth="1"/>
    <col min="3856" max="3856" width="12.125" style="222" customWidth="1"/>
    <col min="3857" max="3857" width="8.5" style="222" customWidth="1"/>
    <col min="3858" max="3858" width="6.625" style="222" customWidth="1"/>
    <col min="3859" max="3859" width="7.625" style="222" customWidth="1"/>
    <col min="3860" max="3860" width="8.625" style="222" customWidth="1"/>
    <col min="3861" max="3861" width="4.625" style="222" customWidth="1"/>
    <col min="3862" max="3862" width="7.625" style="222" customWidth="1"/>
    <col min="3863" max="3863" width="4.625" style="222" customWidth="1"/>
    <col min="3864" max="3864" width="7.625" style="222" customWidth="1"/>
    <col min="3865" max="3865" width="6.375" style="222" customWidth="1"/>
    <col min="3866" max="3866" width="7.625" style="222" customWidth="1"/>
    <col min="3867" max="3867" width="9" style="222"/>
    <col min="3868" max="3868" width="11.625" style="222" bestFit="1" customWidth="1"/>
    <col min="3869" max="4109" width="9" style="222"/>
    <col min="4110" max="4110" width="3.125" style="222" customWidth="1"/>
    <col min="4111" max="4111" width="5.625" style="222" customWidth="1"/>
    <col min="4112" max="4112" width="12.125" style="222" customWidth="1"/>
    <col min="4113" max="4113" width="8.5" style="222" customWidth="1"/>
    <col min="4114" max="4114" width="6.625" style="222" customWidth="1"/>
    <col min="4115" max="4115" width="7.625" style="222" customWidth="1"/>
    <col min="4116" max="4116" width="8.625" style="222" customWidth="1"/>
    <col min="4117" max="4117" width="4.625" style="222" customWidth="1"/>
    <col min="4118" max="4118" width="7.625" style="222" customWidth="1"/>
    <col min="4119" max="4119" width="4.625" style="222" customWidth="1"/>
    <col min="4120" max="4120" width="7.625" style="222" customWidth="1"/>
    <col min="4121" max="4121" width="6.375" style="222" customWidth="1"/>
    <col min="4122" max="4122" width="7.625" style="222" customWidth="1"/>
    <col min="4123" max="4123" width="9" style="222"/>
    <col min="4124" max="4124" width="11.625" style="222" bestFit="1" customWidth="1"/>
    <col min="4125" max="4365" width="9" style="222"/>
    <col min="4366" max="4366" width="3.125" style="222" customWidth="1"/>
    <col min="4367" max="4367" width="5.625" style="222" customWidth="1"/>
    <col min="4368" max="4368" width="12.125" style="222" customWidth="1"/>
    <col min="4369" max="4369" width="8.5" style="222" customWidth="1"/>
    <col min="4370" max="4370" width="6.625" style="222" customWidth="1"/>
    <col min="4371" max="4371" width="7.625" style="222" customWidth="1"/>
    <col min="4372" max="4372" width="8.625" style="222" customWidth="1"/>
    <col min="4373" max="4373" width="4.625" style="222" customWidth="1"/>
    <col min="4374" max="4374" width="7.625" style="222" customWidth="1"/>
    <col min="4375" max="4375" width="4.625" style="222" customWidth="1"/>
    <col min="4376" max="4376" width="7.625" style="222" customWidth="1"/>
    <col min="4377" max="4377" width="6.375" style="222" customWidth="1"/>
    <col min="4378" max="4378" width="7.625" style="222" customWidth="1"/>
    <col min="4379" max="4379" width="9" style="222"/>
    <col min="4380" max="4380" width="11.625" style="222" bestFit="1" customWidth="1"/>
    <col min="4381" max="4621" width="9" style="222"/>
    <col min="4622" max="4622" width="3.125" style="222" customWidth="1"/>
    <col min="4623" max="4623" width="5.625" style="222" customWidth="1"/>
    <col min="4624" max="4624" width="12.125" style="222" customWidth="1"/>
    <col min="4625" max="4625" width="8.5" style="222" customWidth="1"/>
    <col min="4626" max="4626" width="6.625" style="222" customWidth="1"/>
    <col min="4627" max="4627" width="7.625" style="222" customWidth="1"/>
    <col min="4628" max="4628" width="8.625" style="222" customWidth="1"/>
    <col min="4629" max="4629" width="4.625" style="222" customWidth="1"/>
    <col min="4630" max="4630" width="7.625" style="222" customWidth="1"/>
    <col min="4631" max="4631" width="4.625" style="222" customWidth="1"/>
    <col min="4632" max="4632" width="7.625" style="222" customWidth="1"/>
    <col min="4633" max="4633" width="6.375" style="222" customWidth="1"/>
    <col min="4634" max="4634" width="7.625" style="222" customWidth="1"/>
    <col min="4635" max="4635" width="9" style="222"/>
    <col min="4636" max="4636" width="11.625" style="222" bestFit="1" customWidth="1"/>
    <col min="4637" max="4877" width="9" style="222"/>
    <col min="4878" max="4878" width="3.125" style="222" customWidth="1"/>
    <col min="4879" max="4879" width="5.625" style="222" customWidth="1"/>
    <col min="4880" max="4880" width="12.125" style="222" customWidth="1"/>
    <col min="4881" max="4881" width="8.5" style="222" customWidth="1"/>
    <col min="4882" max="4882" width="6.625" style="222" customWidth="1"/>
    <col min="4883" max="4883" width="7.625" style="222" customWidth="1"/>
    <col min="4884" max="4884" width="8.625" style="222" customWidth="1"/>
    <col min="4885" max="4885" width="4.625" style="222" customWidth="1"/>
    <col min="4886" max="4886" width="7.625" style="222" customWidth="1"/>
    <col min="4887" max="4887" width="4.625" style="222" customWidth="1"/>
    <col min="4888" max="4888" width="7.625" style="222" customWidth="1"/>
    <col min="4889" max="4889" width="6.375" style="222" customWidth="1"/>
    <col min="4890" max="4890" width="7.625" style="222" customWidth="1"/>
    <col min="4891" max="4891" width="9" style="222"/>
    <col min="4892" max="4892" width="11.625" style="222" bestFit="1" customWidth="1"/>
    <col min="4893" max="5133" width="9" style="222"/>
    <col min="5134" max="5134" width="3.125" style="222" customWidth="1"/>
    <col min="5135" max="5135" width="5.625" style="222" customWidth="1"/>
    <col min="5136" max="5136" width="12.125" style="222" customWidth="1"/>
    <col min="5137" max="5137" width="8.5" style="222" customWidth="1"/>
    <col min="5138" max="5138" width="6.625" style="222" customWidth="1"/>
    <col min="5139" max="5139" width="7.625" style="222" customWidth="1"/>
    <col min="5140" max="5140" width="8.625" style="222" customWidth="1"/>
    <col min="5141" max="5141" width="4.625" style="222" customWidth="1"/>
    <col min="5142" max="5142" width="7.625" style="222" customWidth="1"/>
    <col min="5143" max="5143" width="4.625" style="222" customWidth="1"/>
    <col min="5144" max="5144" width="7.625" style="222" customWidth="1"/>
    <col min="5145" max="5145" width="6.375" style="222" customWidth="1"/>
    <col min="5146" max="5146" width="7.625" style="222" customWidth="1"/>
    <col min="5147" max="5147" width="9" style="222"/>
    <col min="5148" max="5148" width="11.625" style="222" bestFit="1" customWidth="1"/>
    <col min="5149" max="5389" width="9" style="222"/>
    <col min="5390" max="5390" width="3.125" style="222" customWidth="1"/>
    <col min="5391" max="5391" width="5.625" style="222" customWidth="1"/>
    <col min="5392" max="5392" width="12.125" style="222" customWidth="1"/>
    <col min="5393" max="5393" width="8.5" style="222" customWidth="1"/>
    <col min="5394" max="5394" width="6.625" style="222" customWidth="1"/>
    <col min="5395" max="5395" width="7.625" style="222" customWidth="1"/>
    <col min="5396" max="5396" width="8.625" style="222" customWidth="1"/>
    <col min="5397" max="5397" width="4.625" style="222" customWidth="1"/>
    <col min="5398" max="5398" width="7.625" style="222" customWidth="1"/>
    <col min="5399" max="5399" width="4.625" style="222" customWidth="1"/>
    <col min="5400" max="5400" width="7.625" style="222" customWidth="1"/>
    <col min="5401" max="5401" width="6.375" style="222" customWidth="1"/>
    <col min="5402" max="5402" width="7.625" style="222" customWidth="1"/>
    <col min="5403" max="5403" width="9" style="222"/>
    <col min="5404" max="5404" width="11.625" style="222" bestFit="1" customWidth="1"/>
    <col min="5405" max="5645" width="9" style="222"/>
    <col min="5646" max="5646" width="3.125" style="222" customWidth="1"/>
    <col min="5647" max="5647" width="5.625" style="222" customWidth="1"/>
    <col min="5648" max="5648" width="12.125" style="222" customWidth="1"/>
    <col min="5649" max="5649" width="8.5" style="222" customWidth="1"/>
    <col min="5650" max="5650" width="6.625" style="222" customWidth="1"/>
    <col min="5651" max="5651" width="7.625" style="222" customWidth="1"/>
    <col min="5652" max="5652" width="8.625" style="222" customWidth="1"/>
    <col min="5653" max="5653" width="4.625" style="222" customWidth="1"/>
    <col min="5654" max="5654" width="7.625" style="222" customWidth="1"/>
    <col min="5655" max="5655" width="4.625" style="222" customWidth="1"/>
    <col min="5656" max="5656" width="7.625" style="222" customWidth="1"/>
    <col min="5657" max="5657" width="6.375" style="222" customWidth="1"/>
    <col min="5658" max="5658" width="7.625" style="222" customWidth="1"/>
    <col min="5659" max="5659" width="9" style="222"/>
    <col min="5660" max="5660" width="11.625" style="222" bestFit="1" customWidth="1"/>
    <col min="5661" max="5901" width="9" style="222"/>
    <col min="5902" max="5902" width="3.125" style="222" customWidth="1"/>
    <col min="5903" max="5903" width="5.625" style="222" customWidth="1"/>
    <col min="5904" max="5904" width="12.125" style="222" customWidth="1"/>
    <col min="5905" max="5905" width="8.5" style="222" customWidth="1"/>
    <col min="5906" max="5906" width="6.625" style="222" customWidth="1"/>
    <col min="5907" max="5907" width="7.625" style="222" customWidth="1"/>
    <col min="5908" max="5908" width="8.625" style="222" customWidth="1"/>
    <col min="5909" max="5909" width="4.625" style="222" customWidth="1"/>
    <col min="5910" max="5910" width="7.625" style="222" customWidth="1"/>
    <col min="5911" max="5911" width="4.625" style="222" customWidth="1"/>
    <col min="5912" max="5912" width="7.625" style="222" customWidth="1"/>
    <col min="5913" max="5913" width="6.375" style="222" customWidth="1"/>
    <col min="5914" max="5914" width="7.625" style="222" customWidth="1"/>
    <col min="5915" max="5915" width="9" style="222"/>
    <col min="5916" max="5916" width="11.625" style="222" bestFit="1" customWidth="1"/>
    <col min="5917" max="6157" width="9" style="222"/>
    <col min="6158" max="6158" width="3.125" style="222" customWidth="1"/>
    <col min="6159" max="6159" width="5.625" style="222" customWidth="1"/>
    <col min="6160" max="6160" width="12.125" style="222" customWidth="1"/>
    <col min="6161" max="6161" width="8.5" style="222" customWidth="1"/>
    <col min="6162" max="6162" width="6.625" style="222" customWidth="1"/>
    <col min="6163" max="6163" width="7.625" style="222" customWidth="1"/>
    <col min="6164" max="6164" width="8.625" style="222" customWidth="1"/>
    <col min="6165" max="6165" width="4.625" style="222" customWidth="1"/>
    <col min="6166" max="6166" width="7.625" style="222" customWidth="1"/>
    <col min="6167" max="6167" width="4.625" style="222" customWidth="1"/>
    <col min="6168" max="6168" width="7.625" style="222" customWidth="1"/>
    <col min="6169" max="6169" width="6.375" style="222" customWidth="1"/>
    <col min="6170" max="6170" width="7.625" style="222" customWidth="1"/>
    <col min="6171" max="6171" width="9" style="222"/>
    <col min="6172" max="6172" width="11.625" style="222" bestFit="1" customWidth="1"/>
    <col min="6173" max="6413" width="9" style="222"/>
    <col min="6414" max="6414" width="3.125" style="222" customWidth="1"/>
    <col min="6415" max="6415" width="5.625" style="222" customWidth="1"/>
    <col min="6416" max="6416" width="12.125" style="222" customWidth="1"/>
    <col min="6417" max="6417" width="8.5" style="222" customWidth="1"/>
    <col min="6418" max="6418" width="6.625" style="222" customWidth="1"/>
    <col min="6419" max="6419" width="7.625" style="222" customWidth="1"/>
    <col min="6420" max="6420" width="8.625" style="222" customWidth="1"/>
    <col min="6421" max="6421" width="4.625" style="222" customWidth="1"/>
    <col min="6422" max="6422" width="7.625" style="222" customWidth="1"/>
    <col min="6423" max="6423" width="4.625" style="222" customWidth="1"/>
    <col min="6424" max="6424" width="7.625" style="222" customWidth="1"/>
    <col min="6425" max="6425" width="6.375" style="222" customWidth="1"/>
    <col min="6426" max="6426" width="7.625" style="222" customWidth="1"/>
    <col min="6427" max="6427" width="9" style="222"/>
    <col min="6428" max="6428" width="11.625" style="222" bestFit="1" customWidth="1"/>
    <col min="6429" max="6669" width="9" style="222"/>
    <col min="6670" max="6670" width="3.125" style="222" customWidth="1"/>
    <col min="6671" max="6671" width="5.625" style="222" customWidth="1"/>
    <col min="6672" max="6672" width="12.125" style="222" customWidth="1"/>
    <col min="6673" max="6673" width="8.5" style="222" customWidth="1"/>
    <col min="6674" max="6674" width="6.625" style="222" customWidth="1"/>
    <col min="6675" max="6675" width="7.625" style="222" customWidth="1"/>
    <col min="6676" max="6676" width="8.625" style="222" customWidth="1"/>
    <col min="6677" max="6677" width="4.625" style="222" customWidth="1"/>
    <col min="6678" max="6678" width="7.625" style="222" customWidth="1"/>
    <col min="6679" max="6679" width="4.625" style="222" customWidth="1"/>
    <col min="6680" max="6680" width="7.625" style="222" customWidth="1"/>
    <col min="6681" max="6681" width="6.375" style="222" customWidth="1"/>
    <col min="6682" max="6682" width="7.625" style="222" customWidth="1"/>
    <col min="6683" max="6683" width="9" style="222"/>
    <col min="6684" max="6684" width="11.625" style="222" bestFit="1" customWidth="1"/>
    <col min="6685" max="6925" width="9" style="222"/>
    <col min="6926" max="6926" width="3.125" style="222" customWidth="1"/>
    <col min="6927" max="6927" width="5.625" style="222" customWidth="1"/>
    <col min="6928" max="6928" width="12.125" style="222" customWidth="1"/>
    <col min="6929" max="6929" width="8.5" style="222" customWidth="1"/>
    <col min="6930" max="6930" width="6.625" style="222" customWidth="1"/>
    <col min="6931" max="6931" width="7.625" style="222" customWidth="1"/>
    <col min="6932" max="6932" width="8.625" style="222" customWidth="1"/>
    <col min="6933" max="6933" width="4.625" style="222" customWidth="1"/>
    <col min="6934" max="6934" width="7.625" style="222" customWidth="1"/>
    <col min="6935" max="6935" width="4.625" style="222" customWidth="1"/>
    <col min="6936" max="6936" width="7.625" style="222" customWidth="1"/>
    <col min="6937" max="6937" width="6.375" style="222" customWidth="1"/>
    <col min="6938" max="6938" width="7.625" style="222" customWidth="1"/>
    <col min="6939" max="6939" width="9" style="222"/>
    <col min="6940" max="6940" width="11.625" style="222" bestFit="1" customWidth="1"/>
    <col min="6941" max="7181" width="9" style="222"/>
    <col min="7182" max="7182" width="3.125" style="222" customWidth="1"/>
    <col min="7183" max="7183" width="5.625" style="222" customWidth="1"/>
    <col min="7184" max="7184" width="12.125" style="222" customWidth="1"/>
    <col min="7185" max="7185" width="8.5" style="222" customWidth="1"/>
    <col min="7186" max="7186" width="6.625" style="222" customWidth="1"/>
    <col min="7187" max="7187" width="7.625" style="222" customWidth="1"/>
    <col min="7188" max="7188" width="8.625" style="222" customWidth="1"/>
    <col min="7189" max="7189" width="4.625" style="222" customWidth="1"/>
    <col min="7190" max="7190" width="7.625" style="222" customWidth="1"/>
    <col min="7191" max="7191" width="4.625" style="222" customWidth="1"/>
    <col min="7192" max="7192" width="7.625" style="222" customWidth="1"/>
    <col min="7193" max="7193" width="6.375" style="222" customWidth="1"/>
    <col min="7194" max="7194" width="7.625" style="222" customWidth="1"/>
    <col min="7195" max="7195" width="9" style="222"/>
    <col min="7196" max="7196" width="11.625" style="222" bestFit="1" customWidth="1"/>
    <col min="7197" max="7437" width="9" style="222"/>
    <col min="7438" max="7438" width="3.125" style="222" customWidth="1"/>
    <col min="7439" max="7439" width="5.625" style="222" customWidth="1"/>
    <col min="7440" max="7440" width="12.125" style="222" customWidth="1"/>
    <col min="7441" max="7441" width="8.5" style="222" customWidth="1"/>
    <col min="7442" max="7442" width="6.625" style="222" customWidth="1"/>
    <col min="7443" max="7443" width="7.625" style="222" customWidth="1"/>
    <col min="7444" max="7444" width="8.625" style="222" customWidth="1"/>
    <col min="7445" max="7445" width="4.625" style="222" customWidth="1"/>
    <col min="7446" max="7446" width="7.625" style="222" customWidth="1"/>
    <col min="7447" max="7447" width="4.625" style="222" customWidth="1"/>
    <col min="7448" max="7448" width="7.625" style="222" customWidth="1"/>
    <col min="7449" max="7449" width="6.375" style="222" customWidth="1"/>
    <col min="7450" max="7450" width="7.625" style="222" customWidth="1"/>
    <col min="7451" max="7451" width="9" style="222"/>
    <col min="7452" max="7452" width="11.625" style="222" bestFit="1" customWidth="1"/>
    <col min="7453" max="7693" width="9" style="222"/>
    <col min="7694" max="7694" width="3.125" style="222" customWidth="1"/>
    <col min="7695" max="7695" width="5.625" style="222" customWidth="1"/>
    <col min="7696" max="7696" width="12.125" style="222" customWidth="1"/>
    <col min="7697" max="7697" width="8.5" style="222" customWidth="1"/>
    <col min="7698" max="7698" width="6.625" style="222" customWidth="1"/>
    <col min="7699" max="7699" width="7.625" style="222" customWidth="1"/>
    <col min="7700" max="7700" width="8.625" style="222" customWidth="1"/>
    <col min="7701" max="7701" width="4.625" style="222" customWidth="1"/>
    <col min="7702" max="7702" width="7.625" style="222" customWidth="1"/>
    <col min="7703" max="7703" width="4.625" style="222" customWidth="1"/>
    <col min="7704" max="7704" width="7.625" style="222" customWidth="1"/>
    <col min="7705" max="7705" width="6.375" style="222" customWidth="1"/>
    <col min="7706" max="7706" width="7.625" style="222" customWidth="1"/>
    <col min="7707" max="7707" width="9" style="222"/>
    <col min="7708" max="7708" width="11.625" style="222" bestFit="1" customWidth="1"/>
    <col min="7709" max="7949" width="9" style="222"/>
    <col min="7950" max="7950" width="3.125" style="222" customWidth="1"/>
    <col min="7951" max="7951" width="5.625" style="222" customWidth="1"/>
    <col min="7952" max="7952" width="12.125" style="222" customWidth="1"/>
    <col min="7953" max="7953" width="8.5" style="222" customWidth="1"/>
    <col min="7954" max="7954" width="6.625" style="222" customWidth="1"/>
    <col min="7955" max="7955" width="7.625" style="222" customWidth="1"/>
    <col min="7956" max="7956" width="8.625" style="222" customWidth="1"/>
    <col min="7957" max="7957" width="4.625" style="222" customWidth="1"/>
    <col min="7958" max="7958" width="7.625" style="222" customWidth="1"/>
    <col min="7959" max="7959" width="4.625" style="222" customWidth="1"/>
    <col min="7960" max="7960" width="7.625" style="222" customWidth="1"/>
    <col min="7961" max="7961" width="6.375" style="222" customWidth="1"/>
    <col min="7962" max="7962" width="7.625" style="222" customWidth="1"/>
    <col min="7963" max="7963" width="9" style="222"/>
    <col min="7964" max="7964" width="11.625" style="222" bestFit="1" customWidth="1"/>
    <col min="7965" max="8205" width="9" style="222"/>
    <col min="8206" max="8206" width="3.125" style="222" customWidth="1"/>
    <col min="8207" max="8207" width="5.625" style="222" customWidth="1"/>
    <col min="8208" max="8208" width="12.125" style="222" customWidth="1"/>
    <col min="8209" max="8209" width="8.5" style="222" customWidth="1"/>
    <col min="8210" max="8210" width="6.625" style="222" customWidth="1"/>
    <col min="8211" max="8211" width="7.625" style="222" customWidth="1"/>
    <col min="8212" max="8212" width="8.625" style="222" customWidth="1"/>
    <col min="8213" max="8213" width="4.625" style="222" customWidth="1"/>
    <col min="8214" max="8214" width="7.625" style="222" customWidth="1"/>
    <col min="8215" max="8215" width="4.625" style="222" customWidth="1"/>
    <col min="8216" max="8216" width="7.625" style="222" customWidth="1"/>
    <col min="8217" max="8217" width="6.375" style="222" customWidth="1"/>
    <col min="8218" max="8218" width="7.625" style="222" customWidth="1"/>
    <col min="8219" max="8219" width="9" style="222"/>
    <col min="8220" max="8220" width="11.625" style="222" bestFit="1" customWidth="1"/>
    <col min="8221" max="8461" width="9" style="222"/>
    <col min="8462" max="8462" width="3.125" style="222" customWidth="1"/>
    <col min="8463" max="8463" width="5.625" style="222" customWidth="1"/>
    <col min="8464" max="8464" width="12.125" style="222" customWidth="1"/>
    <col min="8465" max="8465" width="8.5" style="222" customWidth="1"/>
    <col min="8466" max="8466" width="6.625" style="222" customWidth="1"/>
    <col min="8467" max="8467" width="7.625" style="222" customWidth="1"/>
    <col min="8468" max="8468" width="8.625" style="222" customWidth="1"/>
    <col min="8469" max="8469" width="4.625" style="222" customWidth="1"/>
    <col min="8470" max="8470" width="7.625" style="222" customWidth="1"/>
    <col min="8471" max="8471" width="4.625" style="222" customWidth="1"/>
    <col min="8472" max="8472" width="7.625" style="222" customWidth="1"/>
    <col min="8473" max="8473" width="6.375" style="222" customWidth="1"/>
    <col min="8474" max="8474" width="7.625" style="222" customWidth="1"/>
    <col min="8475" max="8475" width="9" style="222"/>
    <col min="8476" max="8476" width="11.625" style="222" bestFit="1" customWidth="1"/>
    <col min="8477" max="8717" width="9" style="222"/>
    <col min="8718" max="8718" width="3.125" style="222" customWidth="1"/>
    <col min="8719" max="8719" width="5.625" style="222" customWidth="1"/>
    <col min="8720" max="8720" width="12.125" style="222" customWidth="1"/>
    <col min="8721" max="8721" width="8.5" style="222" customWidth="1"/>
    <col min="8722" max="8722" width="6.625" style="222" customWidth="1"/>
    <col min="8723" max="8723" width="7.625" style="222" customWidth="1"/>
    <col min="8724" max="8724" width="8.625" style="222" customWidth="1"/>
    <col min="8725" max="8725" width="4.625" style="222" customWidth="1"/>
    <col min="8726" max="8726" width="7.625" style="222" customWidth="1"/>
    <col min="8727" max="8727" width="4.625" style="222" customWidth="1"/>
    <col min="8728" max="8728" width="7.625" style="222" customWidth="1"/>
    <col min="8729" max="8729" width="6.375" style="222" customWidth="1"/>
    <col min="8730" max="8730" width="7.625" style="222" customWidth="1"/>
    <col min="8731" max="8731" width="9" style="222"/>
    <col min="8732" max="8732" width="11.625" style="222" bestFit="1" customWidth="1"/>
    <col min="8733" max="8973" width="9" style="222"/>
    <col min="8974" max="8974" width="3.125" style="222" customWidth="1"/>
    <col min="8975" max="8975" width="5.625" style="222" customWidth="1"/>
    <col min="8976" max="8976" width="12.125" style="222" customWidth="1"/>
    <col min="8977" max="8977" width="8.5" style="222" customWidth="1"/>
    <col min="8978" max="8978" width="6.625" style="222" customWidth="1"/>
    <col min="8979" max="8979" width="7.625" style="222" customWidth="1"/>
    <col min="8980" max="8980" width="8.625" style="222" customWidth="1"/>
    <col min="8981" max="8981" width="4.625" style="222" customWidth="1"/>
    <col min="8982" max="8982" width="7.625" style="222" customWidth="1"/>
    <col min="8983" max="8983" width="4.625" style="222" customWidth="1"/>
    <col min="8984" max="8984" width="7.625" style="222" customWidth="1"/>
    <col min="8985" max="8985" width="6.375" style="222" customWidth="1"/>
    <col min="8986" max="8986" width="7.625" style="222" customWidth="1"/>
    <col min="8987" max="8987" width="9" style="222"/>
    <col min="8988" max="8988" width="11.625" style="222" bestFit="1" customWidth="1"/>
    <col min="8989" max="9229" width="9" style="222"/>
    <col min="9230" max="9230" width="3.125" style="222" customWidth="1"/>
    <col min="9231" max="9231" width="5.625" style="222" customWidth="1"/>
    <col min="9232" max="9232" width="12.125" style="222" customWidth="1"/>
    <col min="9233" max="9233" width="8.5" style="222" customWidth="1"/>
    <col min="9234" max="9234" width="6.625" style="222" customWidth="1"/>
    <col min="9235" max="9235" width="7.625" style="222" customWidth="1"/>
    <col min="9236" max="9236" width="8.625" style="222" customWidth="1"/>
    <col min="9237" max="9237" width="4.625" style="222" customWidth="1"/>
    <col min="9238" max="9238" width="7.625" style="222" customWidth="1"/>
    <col min="9239" max="9239" width="4.625" style="222" customWidth="1"/>
    <col min="9240" max="9240" width="7.625" style="222" customWidth="1"/>
    <col min="9241" max="9241" width="6.375" style="222" customWidth="1"/>
    <col min="9242" max="9242" width="7.625" style="222" customWidth="1"/>
    <col min="9243" max="9243" width="9" style="222"/>
    <col min="9244" max="9244" width="11.625" style="222" bestFit="1" customWidth="1"/>
    <col min="9245" max="9485" width="9" style="222"/>
    <col min="9486" max="9486" width="3.125" style="222" customWidth="1"/>
    <col min="9487" max="9487" width="5.625" style="222" customWidth="1"/>
    <col min="9488" max="9488" width="12.125" style="222" customWidth="1"/>
    <col min="9489" max="9489" width="8.5" style="222" customWidth="1"/>
    <col min="9490" max="9490" width="6.625" style="222" customWidth="1"/>
    <col min="9491" max="9491" width="7.625" style="222" customWidth="1"/>
    <col min="9492" max="9492" width="8.625" style="222" customWidth="1"/>
    <col min="9493" max="9493" width="4.625" style="222" customWidth="1"/>
    <col min="9494" max="9494" width="7.625" style="222" customWidth="1"/>
    <col min="9495" max="9495" width="4.625" style="222" customWidth="1"/>
    <col min="9496" max="9496" width="7.625" style="222" customWidth="1"/>
    <col min="9497" max="9497" width="6.375" style="222" customWidth="1"/>
    <col min="9498" max="9498" width="7.625" style="222" customWidth="1"/>
    <col min="9499" max="9499" width="9" style="222"/>
    <col min="9500" max="9500" width="11.625" style="222" bestFit="1" customWidth="1"/>
    <col min="9501" max="9741" width="9" style="222"/>
    <col min="9742" max="9742" width="3.125" style="222" customWidth="1"/>
    <col min="9743" max="9743" width="5.625" style="222" customWidth="1"/>
    <col min="9744" max="9744" width="12.125" style="222" customWidth="1"/>
    <col min="9745" max="9745" width="8.5" style="222" customWidth="1"/>
    <col min="9746" max="9746" width="6.625" style="222" customWidth="1"/>
    <col min="9747" max="9747" width="7.625" style="222" customWidth="1"/>
    <col min="9748" max="9748" width="8.625" style="222" customWidth="1"/>
    <col min="9749" max="9749" width="4.625" style="222" customWidth="1"/>
    <col min="9750" max="9750" width="7.625" style="222" customWidth="1"/>
    <col min="9751" max="9751" width="4.625" style="222" customWidth="1"/>
    <col min="9752" max="9752" width="7.625" style="222" customWidth="1"/>
    <col min="9753" max="9753" width="6.375" style="222" customWidth="1"/>
    <col min="9754" max="9754" width="7.625" style="222" customWidth="1"/>
    <col min="9755" max="9755" width="9" style="222"/>
    <col min="9756" max="9756" width="11.625" style="222" bestFit="1" customWidth="1"/>
    <col min="9757" max="9997" width="9" style="222"/>
    <col min="9998" max="9998" width="3.125" style="222" customWidth="1"/>
    <col min="9999" max="9999" width="5.625" style="222" customWidth="1"/>
    <col min="10000" max="10000" width="12.125" style="222" customWidth="1"/>
    <col min="10001" max="10001" width="8.5" style="222" customWidth="1"/>
    <col min="10002" max="10002" width="6.625" style="222" customWidth="1"/>
    <col min="10003" max="10003" width="7.625" style="222" customWidth="1"/>
    <col min="10004" max="10004" width="8.625" style="222" customWidth="1"/>
    <col min="10005" max="10005" width="4.625" style="222" customWidth="1"/>
    <col min="10006" max="10006" width="7.625" style="222" customWidth="1"/>
    <col min="10007" max="10007" width="4.625" style="222" customWidth="1"/>
    <col min="10008" max="10008" width="7.625" style="222" customWidth="1"/>
    <col min="10009" max="10009" width="6.375" style="222" customWidth="1"/>
    <col min="10010" max="10010" width="7.625" style="222" customWidth="1"/>
    <col min="10011" max="10011" width="9" style="222"/>
    <col min="10012" max="10012" width="11.625" style="222" bestFit="1" customWidth="1"/>
    <col min="10013" max="10253" width="9" style="222"/>
    <col min="10254" max="10254" width="3.125" style="222" customWidth="1"/>
    <col min="10255" max="10255" width="5.625" style="222" customWidth="1"/>
    <col min="10256" max="10256" width="12.125" style="222" customWidth="1"/>
    <col min="10257" max="10257" width="8.5" style="222" customWidth="1"/>
    <col min="10258" max="10258" width="6.625" style="222" customWidth="1"/>
    <col min="10259" max="10259" width="7.625" style="222" customWidth="1"/>
    <col min="10260" max="10260" width="8.625" style="222" customWidth="1"/>
    <col min="10261" max="10261" width="4.625" style="222" customWidth="1"/>
    <col min="10262" max="10262" width="7.625" style="222" customWidth="1"/>
    <col min="10263" max="10263" width="4.625" style="222" customWidth="1"/>
    <col min="10264" max="10264" width="7.625" style="222" customWidth="1"/>
    <col min="10265" max="10265" width="6.375" style="222" customWidth="1"/>
    <col min="10266" max="10266" width="7.625" style="222" customWidth="1"/>
    <col min="10267" max="10267" width="9" style="222"/>
    <col min="10268" max="10268" width="11.625" style="222" bestFit="1" customWidth="1"/>
    <col min="10269" max="10509" width="9" style="222"/>
    <col min="10510" max="10510" width="3.125" style="222" customWidth="1"/>
    <col min="10511" max="10511" width="5.625" style="222" customWidth="1"/>
    <col min="10512" max="10512" width="12.125" style="222" customWidth="1"/>
    <col min="10513" max="10513" width="8.5" style="222" customWidth="1"/>
    <col min="10514" max="10514" width="6.625" style="222" customWidth="1"/>
    <col min="10515" max="10515" width="7.625" style="222" customWidth="1"/>
    <col min="10516" max="10516" width="8.625" style="222" customWidth="1"/>
    <col min="10517" max="10517" width="4.625" style="222" customWidth="1"/>
    <col min="10518" max="10518" width="7.625" style="222" customWidth="1"/>
    <col min="10519" max="10519" width="4.625" style="222" customWidth="1"/>
    <col min="10520" max="10520" width="7.625" style="222" customWidth="1"/>
    <col min="10521" max="10521" width="6.375" style="222" customWidth="1"/>
    <col min="10522" max="10522" width="7.625" style="222" customWidth="1"/>
    <col min="10523" max="10523" width="9" style="222"/>
    <col min="10524" max="10524" width="11.625" style="222" bestFit="1" customWidth="1"/>
    <col min="10525" max="10765" width="9" style="222"/>
    <col min="10766" max="10766" width="3.125" style="222" customWidth="1"/>
    <col min="10767" max="10767" width="5.625" style="222" customWidth="1"/>
    <col min="10768" max="10768" width="12.125" style="222" customWidth="1"/>
    <col min="10769" max="10769" width="8.5" style="222" customWidth="1"/>
    <col min="10770" max="10770" width="6.625" style="222" customWidth="1"/>
    <col min="10771" max="10771" width="7.625" style="222" customWidth="1"/>
    <col min="10772" max="10772" width="8.625" style="222" customWidth="1"/>
    <col min="10773" max="10773" width="4.625" style="222" customWidth="1"/>
    <col min="10774" max="10774" width="7.625" style="222" customWidth="1"/>
    <col min="10775" max="10775" width="4.625" style="222" customWidth="1"/>
    <col min="10776" max="10776" width="7.625" style="222" customWidth="1"/>
    <col min="10777" max="10777" width="6.375" style="222" customWidth="1"/>
    <col min="10778" max="10778" width="7.625" style="222" customWidth="1"/>
    <col min="10779" max="10779" width="9" style="222"/>
    <col min="10780" max="10780" width="11.625" style="222" bestFit="1" customWidth="1"/>
    <col min="10781" max="11021" width="9" style="222"/>
    <col min="11022" max="11022" width="3.125" style="222" customWidth="1"/>
    <col min="11023" max="11023" width="5.625" style="222" customWidth="1"/>
    <col min="11024" max="11024" width="12.125" style="222" customWidth="1"/>
    <col min="11025" max="11025" width="8.5" style="222" customWidth="1"/>
    <col min="11026" max="11026" width="6.625" style="222" customWidth="1"/>
    <col min="11027" max="11027" width="7.625" style="222" customWidth="1"/>
    <col min="11028" max="11028" width="8.625" style="222" customWidth="1"/>
    <col min="11029" max="11029" width="4.625" style="222" customWidth="1"/>
    <col min="11030" max="11030" width="7.625" style="222" customWidth="1"/>
    <col min="11031" max="11031" width="4.625" style="222" customWidth="1"/>
    <col min="11032" max="11032" width="7.625" style="222" customWidth="1"/>
    <col min="11033" max="11033" width="6.375" style="222" customWidth="1"/>
    <col min="11034" max="11034" width="7.625" style="222" customWidth="1"/>
    <col min="11035" max="11035" width="9" style="222"/>
    <col min="11036" max="11036" width="11.625" style="222" bestFit="1" customWidth="1"/>
    <col min="11037" max="11277" width="9" style="222"/>
    <col min="11278" max="11278" width="3.125" style="222" customWidth="1"/>
    <col min="11279" max="11279" width="5.625" style="222" customWidth="1"/>
    <col min="11280" max="11280" width="12.125" style="222" customWidth="1"/>
    <col min="11281" max="11281" width="8.5" style="222" customWidth="1"/>
    <col min="11282" max="11282" width="6.625" style="222" customWidth="1"/>
    <col min="11283" max="11283" width="7.625" style="222" customWidth="1"/>
    <col min="11284" max="11284" width="8.625" style="222" customWidth="1"/>
    <col min="11285" max="11285" width="4.625" style="222" customWidth="1"/>
    <col min="11286" max="11286" width="7.625" style="222" customWidth="1"/>
    <col min="11287" max="11287" width="4.625" style="222" customWidth="1"/>
    <col min="11288" max="11288" width="7.625" style="222" customWidth="1"/>
    <col min="11289" max="11289" width="6.375" style="222" customWidth="1"/>
    <col min="11290" max="11290" width="7.625" style="222" customWidth="1"/>
    <col min="11291" max="11291" width="9" style="222"/>
    <col min="11292" max="11292" width="11.625" style="222" bestFit="1" customWidth="1"/>
    <col min="11293" max="11533" width="9" style="222"/>
    <col min="11534" max="11534" width="3.125" style="222" customWidth="1"/>
    <col min="11535" max="11535" width="5.625" style="222" customWidth="1"/>
    <col min="11536" max="11536" width="12.125" style="222" customWidth="1"/>
    <col min="11537" max="11537" width="8.5" style="222" customWidth="1"/>
    <col min="11538" max="11538" width="6.625" style="222" customWidth="1"/>
    <col min="11539" max="11539" width="7.625" style="222" customWidth="1"/>
    <col min="11540" max="11540" width="8.625" style="222" customWidth="1"/>
    <col min="11541" max="11541" width="4.625" style="222" customWidth="1"/>
    <col min="11542" max="11542" width="7.625" style="222" customWidth="1"/>
    <col min="11543" max="11543" width="4.625" style="222" customWidth="1"/>
    <col min="11544" max="11544" width="7.625" style="222" customWidth="1"/>
    <col min="11545" max="11545" width="6.375" style="222" customWidth="1"/>
    <col min="11546" max="11546" width="7.625" style="222" customWidth="1"/>
    <col min="11547" max="11547" width="9" style="222"/>
    <col min="11548" max="11548" width="11.625" style="222" bestFit="1" customWidth="1"/>
    <col min="11549" max="11789" width="9" style="222"/>
    <col min="11790" max="11790" width="3.125" style="222" customWidth="1"/>
    <col min="11791" max="11791" width="5.625" style="222" customWidth="1"/>
    <col min="11792" max="11792" width="12.125" style="222" customWidth="1"/>
    <col min="11793" max="11793" width="8.5" style="222" customWidth="1"/>
    <col min="11794" max="11794" width="6.625" style="222" customWidth="1"/>
    <col min="11795" max="11795" width="7.625" style="222" customWidth="1"/>
    <col min="11796" max="11796" width="8.625" style="222" customWidth="1"/>
    <col min="11797" max="11797" width="4.625" style="222" customWidth="1"/>
    <col min="11798" max="11798" width="7.625" style="222" customWidth="1"/>
    <col min="11799" max="11799" width="4.625" style="222" customWidth="1"/>
    <col min="11800" max="11800" width="7.625" style="222" customWidth="1"/>
    <col min="11801" max="11801" width="6.375" style="222" customWidth="1"/>
    <col min="11802" max="11802" width="7.625" style="222" customWidth="1"/>
    <col min="11803" max="11803" width="9" style="222"/>
    <col min="11804" max="11804" width="11.625" style="222" bestFit="1" customWidth="1"/>
    <col min="11805" max="12045" width="9" style="222"/>
    <col min="12046" max="12046" width="3.125" style="222" customWidth="1"/>
    <col min="12047" max="12047" width="5.625" style="222" customWidth="1"/>
    <col min="12048" max="12048" width="12.125" style="222" customWidth="1"/>
    <col min="12049" max="12049" width="8.5" style="222" customWidth="1"/>
    <col min="12050" max="12050" width="6.625" style="222" customWidth="1"/>
    <col min="12051" max="12051" width="7.625" style="222" customWidth="1"/>
    <col min="12052" max="12052" width="8.625" style="222" customWidth="1"/>
    <col min="12053" max="12053" width="4.625" style="222" customWidth="1"/>
    <col min="12054" max="12054" width="7.625" style="222" customWidth="1"/>
    <col min="12055" max="12055" width="4.625" style="222" customWidth="1"/>
    <col min="12056" max="12056" width="7.625" style="222" customWidth="1"/>
    <col min="12057" max="12057" width="6.375" style="222" customWidth="1"/>
    <col min="12058" max="12058" width="7.625" style="222" customWidth="1"/>
    <col min="12059" max="12059" width="9" style="222"/>
    <col min="12060" max="12060" width="11.625" style="222" bestFit="1" customWidth="1"/>
    <col min="12061" max="12301" width="9" style="222"/>
    <col min="12302" max="12302" width="3.125" style="222" customWidth="1"/>
    <col min="12303" max="12303" width="5.625" style="222" customWidth="1"/>
    <col min="12304" max="12304" width="12.125" style="222" customWidth="1"/>
    <col min="12305" max="12305" width="8.5" style="222" customWidth="1"/>
    <col min="12306" max="12306" width="6.625" style="222" customWidth="1"/>
    <col min="12307" max="12307" width="7.625" style="222" customWidth="1"/>
    <col min="12308" max="12308" width="8.625" style="222" customWidth="1"/>
    <col min="12309" max="12309" width="4.625" style="222" customWidth="1"/>
    <col min="12310" max="12310" width="7.625" style="222" customWidth="1"/>
    <col min="12311" max="12311" width="4.625" style="222" customWidth="1"/>
    <col min="12312" max="12312" width="7.625" style="222" customWidth="1"/>
    <col min="12313" max="12313" width="6.375" style="222" customWidth="1"/>
    <col min="12314" max="12314" width="7.625" style="222" customWidth="1"/>
    <col min="12315" max="12315" width="9" style="222"/>
    <col min="12316" max="12316" width="11.625" style="222" bestFit="1" customWidth="1"/>
    <col min="12317" max="12557" width="9" style="222"/>
    <col min="12558" max="12558" width="3.125" style="222" customWidth="1"/>
    <col min="12559" max="12559" width="5.625" style="222" customWidth="1"/>
    <col min="12560" max="12560" width="12.125" style="222" customWidth="1"/>
    <col min="12561" max="12561" width="8.5" style="222" customWidth="1"/>
    <col min="12562" max="12562" width="6.625" style="222" customWidth="1"/>
    <col min="12563" max="12563" width="7.625" style="222" customWidth="1"/>
    <col min="12564" max="12564" width="8.625" style="222" customWidth="1"/>
    <col min="12565" max="12565" width="4.625" style="222" customWidth="1"/>
    <col min="12566" max="12566" width="7.625" style="222" customWidth="1"/>
    <col min="12567" max="12567" width="4.625" style="222" customWidth="1"/>
    <col min="12568" max="12568" width="7.625" style="222" customWidth="1"/>
    <col min="12569" max="12569" width="6.375" style="222" customWidth="1"/>
    <col min="12570" max="12570" width="7.625" style="222" customWidth="1"/>
    <col min="12571" max="12571" width="9" style="222"/>
    <col min="12572" max="12572" width="11.625" style="222" bestFit="1" customWidth="1"/>
    <col min="12573" max="12813" width="9" style="222"/>
    <col min="12814" max="12814" width="3.125" style="222" customWidth="1"/>
    <col min="12815" max="12815" width="5.625" style="222" customWidth="1"/>
    <col min="12816" max="12816" width="12.125" style="222" customWidth="1"/>
    <col min="12817" max="12817" width="8.5" style="222" customWidth="1"/>
    <col min="12818" max="12818" width="6.625" style="222" customWidth="1"/>
    <col min="12819" max="12819" width="7.625" style="222" customWidth="1"/>
    <col min="12820" max="12820" width="8.625" style="222" customWidth="1"/>
    <col min="12821" max="12821" width="4.625" style="222" customWidth="1"/>
    <col min="12822" max="12822" width="7.625" style="222" customWidth="1"/>
    <col min="12823" max="12823" width="4.625" style="222" customWidth="1"/>
    <col min="12824" max="12824" width="7.625" style="222" customWidth="1"/>
    <col min="12825" max="12825" width="6.375" style="222" customWidth="1"/>
    <col min="12826" max="12826" width="7.625" style="222" customWidth="1"/>
    <col min="12827" max="12827" width="9" style="222"/>
    <col min="12828" max="12828" width="11.625" style="222" bestFit="1" customWidth="1"/>
    <col min="12829" max="13069" width="9" style="222"/>
    <col min="13070" max="13070" width="3.125" style="222" customWidth="1"/>
    <col min="13071" max="13071" width="5.625" style="222" customWidth="1"/>
    <col min="13072" max="13072" width="12.125" style="222" customWidth="1"/>
    <col min="13073" max="13073" width="8.5" style="222" customWidth="1"/>
    <col min="13074" max="13074" width="6.625" style="222" customWidth="1"/>
    <col min="13075" max="13075" width="7.625" style="222" customWidth="1"/>
    <col min="13076" max="13076" width="8.625" style="222" customWidth="1"/>
    <col min="13077" max="13077" width="4.625" style="222" customWidth="1"/>
    <col min="13078" max="13078" width="7.625" style="222" customWidth="1"/>
    <col min="13079" max="13079" width="4.625" style="222" customWidth="1"/>
    <col min="13080" max="13080" width="7.625" style="222" customWidth="1"/>
    <col min="13081" max="13081" width="6.375" style="222" customWidth="1"/>
    <col min="13082" max="13082" width="7.625" style="222" customWidth="1"/>
    <col min="13083" max="13083" width="9" style="222"/>
    <col min="13084" max="13084" width="11.625" style="222" bestFit="1" customWidth="1"/>
    <col min="13085" max="13325" width="9" style="222"/>
    <col min="13326" max="13326" width="3.125" style="222" customWidth="1"/>
    <col min="13327" max="13327" width="5.625" style="222" customWidth="1"/>
    <col min="13328" max="13328" width="12.125" style="222" customWidth="1"/>
    <col min="13329" max="13329" width="8.5" style="222" customWidth="1"/>
    <col min="13330" max="13330" width="6.625" style="222" customWidth="1"/>
    <col min="13331" max="13331" width="7.625" style="222" customWidth="1"/>
    <col min="13332" max="13332" width="8.625" style="222" customWidth="1"/>
    <col min="13333" max="13333" width="4.625" style="222" customWidth="1"/>
    <col min="13334" max="13334" width="7.625" style="222" customWidth="1"/>
    <col min="13335" max="13335" width="4.625" style="222" customWidth="1"/>
    <col min="13336" max="13336" width="7.625" style="222" customWidth="1"/>
    <col min="13337" max="13337" width="6.375" style="222" customWidth="1"/>
    <col min="13338" max="13338" width="7.625" style="222" customWidth="1"/>
    <col min="13339" max="13339" width="9" style="222"/>
    <col min="13340" max="13340" width="11.625" style="222" bestFit="1" customWidth="1"/>
    <col min="13341" max="13581" width="9" style="222"/>
    <col min="13582" max="13582" width="3.125" style="222" customWidth="1"/>
    <col min="13583" max="13583" width="5.625" style="222" customWidth="1"/>
    <col min="13584" max="13584" width="12.125" style="222" customWidth="1"/>
    <col min="13585" max="13585" width="8.5" style="222" customWidth="1"/>
    <col min="13586" max="13586" width="6.625" style="222" customWidth="1"/>
    <col min="13587" max="13587" width="7.625" style="222" customWidth="1"/>
    <col min="13588" max="13588" width="8.625" style="222" customWidth="1"/>
    <col min="13589" max="13589" width="4.625" style="222" customWidth="1"/>
    <col min="13590" max="13590" width="7.625" style="222" customWidth="1"/>
    <col min="13591" max="13591" width="4.625" style="222" customWidth="1"/>
    <col min="13592" max="13592" width="7.625" style="222" customWidth="1"/>
    <col min="13593" max="13593" width="6.375" style="222" customWidth="1"/>
    <col min="13594" max="13594" width="7.625" style="222" customWidth="1"/>
    <col min="13595" max="13595" width="9" style="222"/>
    <col min="13596" max="13596" width="11.625" style="222" bestFit="1" customWidth="1"/>
    <col min="13597" max="13837" width="9" style="222"/>
    <col min="13838" max="13838" width="3.125" style="222" customWidth="1"/>
    <col min="13839" max="13839" width="5.625" style="222" customWidth="1"/>
    <col min="13840" max="13840" width="12.125" style="222" customWidth="1"/>
    <col min="13841" max="13841" width="8.5" style="222" customWidth="1"/>
    <col min="13842" max="13842" width="6.625" style="222" customWidth="1"/>
    <col min="13843" max="13843" width="7.625" style="222" customWidth="1"/>
    <col min="13844" max="13844" width="8.625" style="222" customWidth="1"/>
    <col min="13845" max="13845" width="4.625" style="222" customWidth="1"/>
    <col min="13846" max="13846" width="7.625" style="222" customWidth="1"/>
    <col min="13847" max="13847" width="4.625" style="222" customWidth="1"/>
    <col min="13848" max="13848" width="7.625" style="222" customWidth="1"/>
    <col min="13849" max="13849" width="6.375" style="222" customWidth="1"/>
    <col min="13850" max="13850" width="7.625" style="222" customWidth="1"/>
    <col min="13851" max="13851" width="9" style="222"/>
    <col min="13852" max="13852" width="11.625" style="222" bestFit="1" customWidth="1"/>
    <col min="13853" max="14093" width="9" style="222"/>
    <col min="14094" max="14094" width="3.125" style="222" customWidth="1"/>
    <col min="14095" max="14095" width="5.625" style="222" customWidth="1"/>
    <col min="14096" max="14096" width="12.125" style="222" customWidth="1"/>
    <col min="14097" max="14097" width="8.5" style="222" customWidth="1"/>
    <col min="14098" max="14098" width="6.625" style="222" customWidth="1"/>
    <col min="14099" max="14099" width="7.625" style="222" customWidth="1"/>
    <col min="14100" max="14100" width="8.625" style="222" customWidth="1"/>
    <col min="14101" max="14101" width="4.625" style="222" customWidth="1"/>
    <col min="14102" max="14102" width="7.625" style="222" customWidth="1"/>
    <col min="14103" max="14103" width="4.625" style="222" customWidth="1"/>
    <col min="14104" max="14104" width="7.625" style="222" customWidth="1"/>
    <col min="14105" max="14105" width="6.375" style="222" customWidth="1"/>
    <col min="14106" max="14106" width="7.625" style="222" customWidth="1"/>
    <col min="14107" max="14107" width="9" style="222"/>
    <col min="14108" max="14108" width="11.625" style="222" bestFit="1" customWidth="1"/>
    <col min="14109" max="14349" width="9" style="222"/>
    <col min="14350" max="14350" width="3.125" style="222" customWidth="1"/>
    <col min="14351" max="14351" width="5.625" style="222" customWidth="1"/>
    <col min="14352" max="14352" width="12.125" style="222" customWidth="1"/>
    <col min="14353" max="14353" width="8.5" style="222" customWidth="1"/>
    <col min="14354" max="14354" width="6.625" style="222" customWidth="1"/>
    <col min="14355" max="14355" width="7.625" style="222" customWidth="1"/>
    <col min="14356" max="14356" width="8.625" style="222" customWidth="1"/>
    <col min="14357" max="14357" width="4.625" style="222" customWidth="1"/>
    <col min="14358" max="14358" width="7.625" style="222" customWidth="1"/>
    <col min="14359" max="14359" width="4.625" style="222" customWidth="1"/>
    <col min="14360" max="14360" width="7.625" style="222" customWidth="1"/>
    <col min="14361" max="14361" width="6.375" style="222" customWidth="1"/>
    <col min="14362" max="14362" width="7.625" style="222" customWidth="1"/>
    <col min="14363" max="14363" width="9" style="222"/>
    <col min="14364" max="14364" width="11.625" style="222" bestFit="1" customWidth="1"/>
    <col min="14365" max="14605" width="9" style="222"/>
    <col min="14606" max="14606" width="3.125" style="222" customWidth="1"/>
    <col min="14607" max="14607" width="5.625" style="222" customWidth="1"/>
    <col min="14608" max="14608" width="12.125" style="222" customWidth="1"/>
    <col min="14609" max="14609" width="8.5" style="222" customWidth="1"/>
    <col min="14610" max="14610" width="6.625" style="222" customWidth="1"/>
    <col min="14611" max="14611" width="7.625" style="222" customWidth="1"/>
    <col min="14612" max="14612" width="8.625" style="222" customWidth="1"/>
    <col min="14613" max="14613" width="4.625" style="222" customWidth="1"/>
    <col min="14614" max="14614" width="7.625" style="222" customWidth="1"/>
    <col min="14615" max="14615" width="4.625" style="222" customWidth="1"/>
    <col min="14616" max="14616" width="7.625" style="222" customWidth="1"/>
    <col min="14617" max="14617" width="6.375" style="222" customWidth="1"/>
    <col min="14618" max="14618" width="7.625" style="222" customWidth="1"/>
    <col min="14619" max="14619" width="9" style="222"/>
    <col min="14620" max="14620" width="11.625" style="222" bestFit="1" customWidth="1"/>
    <col min="14621" max="14861" width="9" style="222"/>
    <col min="14862" max="14862" width="3.125" style="222" customWidth="1"/>
    <col min="14863" max="14863" width="5.625" style="222" customWidth="1"/>
    <col min="14864" max="14864" width="12.125" style="222" customWidth="1"/>
    <col min="14865" max="14865" width="8.5" style="222" customWidth="1"/>
    <col min="14866" max="14866" width="6.625" style="222" customWidth="1"/>
    <col min="14867" max="14867" width="7.625" style="222" customWidth="1"/>
    <col min="14868" max="14868" width="8.625" style="222" customWidth="1"/>
    <col min="14869" max="14869" width="4.625" style="222" customWidth="1"/>
    <col min="14870" max="14870" width="7.625" style="222" customWidth="1"/>
    <col min="14871" max="14871" width="4.625" style="222" customWidth="1"/>
    <col min="14872" max="14872" width="7.625" style="222" customWidth="1"/>
    <col min="14873" max="14873" width="6.375" style="222" customWidth="1"/>
    <col min="14874" max="14874" width="7.625" style="222" customWidth="1"/>
    <col min="14875" max="14875" width="9" style="222"/>
    <col min="14876" max="14876" width="11.625" style="222" bestFit="1" customWidth="1"/>
    <col min="14877" max="15117" width="9" style="222"/>
    <col min="15118" max="15118" width="3.125" style="222" customWidth="1"/>
    <col min="15119" max="15119" width="5.625" style="222" customWidth="1"/>
    <col min="15120" max="15120" width="12.125" style="222" customWidth="1"/>
    <col min="15121" max="15121" width="8.5" style="222" customWidth="1"/>
    <col min="15122" max="15122" width="6.625" style="222" customWidth="1"/>
    <col min="15123" max="15123" width="7.625" style="222" customWidth="1"/>
    <col min="15124" max="15124" width="8.625" style="222" customWidth="1"/>
    <col min="15125" max="15125" width="4.625" style="222" customWidth="1"/>
    <col min="15126" max="15126" width="7.625" style="222" customWidth="1"/>
    <col min="15127" max="15127" width="4.625" style="222" customWidth="1"/>
    <col min="15128" max="15128" width="7.625" style="222" customWidth="1"/>
    <col min="15129" max="15129" width="6.375" style="222" customWidth="1"/>
    <col min="15130" max="15130" width="7.625" style="222" customWidth="1"/>
    <col min="15131" max="15131" width="9" style="222"/>
    <col min="15132" max="15132" width="11.625" style="222" bestFit="1" customWidth="1"/>
    <col min="15133" max="15373" width="9" style="222"/>
    <col min="15374" max="15374" width="3.125" style="222" customWidth="1"/>
    <col min="15375" max="15375" width="5.625" style="222" customWidth="1"/>
    <col min="15376" max="15376" width="12.125" style="222" customWidth="1"/>
    <col min="15377" max="15377" width="8.5" style="222" customWidth="1"/>
    <col min="15378" max="15378" width="6.625" style="222" customWidth="1"/>
    <col min="15379" max="15379" width="7.625" style="222" customWidth="1"/>
    <col min="15380" max="15380" width="8.625" style="222" customWidth="1"/>
    <col min="15381" max="15381" width="4.625" style="222" customWidth="1"/>
    <col min="15382" max="15382" width="7.625" style="222" customWidth="1"/>
    <col min="15383" max="15383" width="4.625" style="222" customWidth="1"/>
    <col min="15384" max="15384" width="7.625" style="222" customWidth="1"/>
    <col min="15385" max="15385" width="6.375" style="222" customWidth="1"/>
    <col min="15386" max="15386" width="7.625" style="222" customWidth="1"/>
    <col min="15387" max="15387" width="9" style="222"/>
    <col min="15388" max="15388" width="11.625" style="222" bestFit="1" customWidth="1"/>
    <col min="15389" max="15629" width="9" style="222"/>
    <col min="15630" max="15630" width="3.125" style="222" customWidth="1"/>
    <col min="15631" max="15631" width="5.625" style="222" customWidth="1"/>
    <col min="15632" max="15632" width="12.125" style="222" customWidth="1"/>
    <col min="15633" max="15633" width="8.5" style="222" customWidth="1"/>
    <col min="15634" max="15634" width="6.625" style="222" customWidth="1"/>
    <col min="15635" max="15635" width="7.625" style="222" customWidth="1"/>
    <col min="15636" max="15636" width="8.625" style="222" customWidth="1"/>
    <col min="15637" max="15637" width="4.625" style="222" customWidth="1"/>
    <col min="15638" max="15638" width="7.625" style="222" customWidth="1"/>
    <col min="15639" max="15639" width="4.625" style="222" customWidth="1"/>
    <col min="15640" max="15640" width="7.625" style="222" customWidth="1"/>
    <col min="15641" max="15641" width="6.375" style="222" customWidth="1"/>
    <col min="15642" max="15642" width="7.625" style="222" customWidth="1"/>
    <col min="15643" max="15643" width="9" style="222"/>
    <col min="15644" max="15644" width="11.625" style="222" bestFit="1" customWidth="1"/>
    <col min="15645" max="15885" width="9" style="222"/>
    <col min="15886" max="15886" width="3.125" style="222" customWidth="1"/>
    <col min="15887" max="15887" width="5.625" style="222" customWidth="1"/>
    <col min="15888" max="15888" width="12.125" style="222" customWidth="1"/>
    <col min="15889" max="15889" width="8.5" style="222" customWidth="1"/>
    <col min="15890" max="15890" width="6.625" style="222" customWidth="1"/>
    <col min="15891" max="15891" width="7.625" style="222" customWidth="1"/>
    <col min="15892" max="15892" width="8.625" style="222" customWidth="1"/>
    <col min="15893" max="15893" width="4.625" style="222" customWidth="1"/>
    <col min="15894" max="15894" width="7.625" style="222" customWidth="1"/>
    <col min="15895" max="15895" width="4.625" style="222" customWidth="1"/>
    <col min="15896" max="15896" width="7.625" style="222" customWidth="1"/>
    <col min="15897" max="15897" width="6.375" style="222" customWidth="1"/>
    <col min="15898" max="15898" width="7.625" style="222" customWidth="1"/>
    <col min="15899" max="15899" width="9" style="222"/>
    <col min="15900" max="15900" width="11.625" style="222" bestFit="1" customWidth="1"/>
    <col min="15901" max="16141" width="9" style="222"/>
    <col min="16142" max="16142" width="3.125" style="222" customWidth="1"/>
    <col min="16143" max="16143" width="5.625" style="222" customWidth="1"/>
    <col min="16144" max="16144" width="12.125" style="222" customWidth="1"/>
    <col min="16145" max="16145" width="8.5" style="222" customWidth="1"/>
    <col min="16146" max="16146" width="6.625" style="222" customWidth="1"/>
    <col min="16147" max="16147" width="7.625" style="222" customWidth="1"/>
    <col min="16148" max="16148" width="8.625" style="222" customWidth="1"/>
    <col min="16149" max="16149" width="4.625" style="222" customWidth="1"/>
    <col min="16150" max="16150" width="7.625" style="222" customWidth="1"/>
    <col min="16151" max="16151" width="4.625" style="222" customWidth="1"/>
    <col min="16152" max="16152" width="7.625" style="222" customWidth="1"/>
    <col min="16153" max="16153" width="6.375" style="222" customWidth="1"/>
    <col min="16154" max="16154" width="7.625" style="222" customWidth="1"/>
    <col min="16155" max="16155" width="9" style="222"/>
    <col min="16156" max="16156" width="11.625" style="222" bestFit="1" customWidth="1"/>
    <col min="16157" max="16384" width="9" style="222"/>
  </cols>
  <sheetData>
    <row r="1" spans="14:32" ht="21" customHeight="1"/>
    <row r="2" spans="14:32" ht="20.25" customHeight="1">
      <c r="N2" s="1173" t="s">
        <v>1654</v>
      </c>
      <c r="O2" s="1173"/>
      <c r="P2" s="1173"/>
      <c r="Q2" s="1173"/>
      <c r="R2" s="1173"/>
      <c r="S2" s="1173"/>
      <c r="T2" s="1173"/>
      <c r="U2" s="1173"/>
      <c r="V2" s="1173"/>
      <c r="W2" s="1173"/>
      <c r="X2" s="1173"/>
      <c r="Y2" s="1173"/>
      <c r="Z2" s="1173"/>
      <c r="AA2" s="1171" t="s">
        <v>1460</v>
      </c>
      <c r="AB2" s="220"/>
      <c r="AC2" s="220"/>
    </row>
    <row r="3" spans="14:32" ht="18.75" customHeight="1">
      <c r="N3" s="219" t="s">
        <v>1655</v>
      </c>
      <c r="O3" s="219"/>
      <c r="P3" s="219"/>
      <c r="Q3" s="219"/>
      <c r="R3" s="219"/>
      <c r="S3" s="219"/>
      <c r="T3" s="219"/>
      <c r="U3" s="219"/>
      <c r="V3" s="219"/>
      <c r="W3" s="219"/>
      <c r="X3" s="219"/>
      <c r="Y3" s="219"/>
      <c r="Z3" s="237"/>
      <c r="AA3" s="1172"/>
      <c r="AB3"/>
      <c r="AC3"/>
    </row>
    <row r="4" spans="14:32" ht="21" customHeight="1" thickBot="1">
      <c r="N4" s="1175" t="s">
        <v>1656</v>
      </c>
      <c r="O4" s="1175" t="s">
        <v>1657</v>
      </c>
      <c r="P4" s="1177" t="s">
        <v>1658</v>
      </c>
      <c r="Q4" s="1177" t="s">
        <v>1659</v>
      </c>
      <c r="R4" s="1175" t="s">
        <v>1660</v>
      </c>
      <c r="S4" s="1175" t="s">
        <v>1661</v>
      </c>
      <c r="T4" s="1177" t="s">
        <v>1662</v>
      </c>
      <c r="U4" s="1178" t="s">
        <v>1663</v>
      </c>
      <c r="V4" s="1179"/>
      <c r="W4" s="1178" t="s">
        <v>1664</v>
      </c>
      <c r="X4" s="1179"/>
      <c r="Y4" s="1178" t="s">
        <v>1665</v>
      </c>
      <c r="Z4" s="1179"/>
      <c r="AA4" s="1180" t="s">
        <v>2537</v>
      </c>
      <c r="AB4" s="1181"/>
      <c r="AC4" s="1180" t="s">
        <v>2538</v>
      </c>
      <c r="AD4" s="1182"/>
      <c r="AE4" s="1180" t="s">
        <v>2539</v>
      </c>
      <c r="AF4" s="1182"/>
    </row>
    <row r="5" spans="14:32" ht="60" customHeight="1">
      <c r="N5" s="1176"/>
      <c r="O5" s="1176"/>
      <c r="P5" s="1176"/>
      <c r="Q5" s="1176"/>
      <c r="R5" s="1176"/>
      <c r="S5" s="1176"/>
      <c r="T5" s="1176"/>
      <c r="U5" s="247" t="s">
        <v>1666</v>
      </c>
      <c r="V5" s="247" t="s">
        <v>1667</v>
      </c>
      <c r="W5" s="247" t="s">
        <v>1666</v>
      </c>
      <c r="X5" s="247" t="s">
        <v>1668</v>
      </c>
      <c r="Y5" s="247" t="s">
        <v>1666</v>
      </c>
      <c r="Z5" s="247" t="s">
        <v>1669</v>
      </c>
      <c r="AA5" s="446" t="s">
        <v>1462</v>
      </c>
      <c r="AB5" s="459" t="s">
        <v>2560</v>
      </c>
      <c r="AC5" s="451" t="s">
        <v>1462</v>
      </c>
      <c r="AD5" s="459" t="s">
        <v>2560</v>
      </c>
      <c r="AE5" s="444" t="s">
        <v>1462</v>
      </c>
      <c r="AF5" s="459" t="s">
        <v>2560</v>
      </c>
    </row>
    <row r="6" spans="14:32" ht="14.25" customHeight="1">
      <c r="N6" s="1198" t="s">
        <v>1670</v>
      </c>
      <c r="O6" s="248"/>
      <c r="P6" s="248"/>
      <c r="Q6" s="230"/>
      <c r="R6" s="248"/>
      <c r="S6" s="248"/>
      <c r="T6" s="248"/>
      <c r="U6" s="248"/>
      <c r="V6" s="248"/>
      <c r="W6" s="248"/>
      <c r="X6" s="249"/>
      <c r="Y6" s="248"/>
      <c r="Z6" s="448"/>
      <c r="AA6" s="502"/>
      <c r="AB6" s="497"/>
      <c r="AC6" s="503"/>
      <c r="AD6" s="497"/>
      <c r="AE6" s="504"/>
      <c r="AF6" s="497"/>
    </row>
    <row r="7" spans="14:32" ht="14.25" customHeight="1">
      <c r="N7" s="1198"/>
      <c r="O7" s="248"/>
      <c r="P7" s="248"/>
      <c r="Q7" s="230"/>
      <c r="R7" s="248"/>
      <c r="S7" s="248"/>
      <c r="T7" s="248"/>
      <c r="U7" s="248"/>
      <c r="V7" s="248"/>
      <c r="W7" s="248"/>
      <c r="X7" s="248"/>
      <c r="Y7" s="248"/>
      <c r="Z7" s="250"/>
      <c r="AA7" s="496"/>
      <c r="AB7" s="499"/>
      <c r="AC7" s="505"/>
      <c r="AD7" s="499"/>
      <c r="AE7" s="506"/>
      <c r="AF7" s="499"/>
    </row>
    <row r="8" spans="14:32" ht="14.25" customHeight="1">
      <c r="N8" s="1198"/>
      <c r="O8" s="248"/>
      <c r="P8" s="248"/>
      <c r="Q8" s="230"/>
      <c r="R8" s="248"/>
      <c r="S8" s="248"/>
      <c r="T8" s="248"/>
      <c r="U8" s="248"/>
      <c r="V8" s="248"/>
      <c r="W8" s="248"/>
      <c r="X8" s="248"/>
      <c r="Y8" s="248"/>
      <c r="Z8" s="250"/>
      <c r="AA8" s="496"/>
      <c r="AB8" s="499"/>
      <c r="AC8" s="505"/>
      <c r="AD8" s="499"/>
      <c r="AE8" s="506"/>
      <c r="AF8" s="499"/>
    </row>
    <row r="9" spans="14:32" ht="14.25" customHeight="1">
      <c r="N9" s="1198"/>
      <c r="O9" s="248"/>
      <c r="P9" s="248"/>
      <c r="Q9" s="230"/>
      <c r="R9" s="248"/>
      <c r="S9" s="248"/>
      <c r="T9" s="248"/>
      <c r="U9" s="248"/>
      <c r="V9" s="248"/>
      <c r="W9" s="248"/>
      <c r="X9" s="248"/>
      <c r="Y9" s="248"/>
      <c r="Z9" s="250"/>
      <c r="AA9" s="496"/>
      <c r="AB9" s="499"/>
      <c r="AC9" s="505"/>
      <c r="AD9" s="499"/>
      <c r="AE9" s="506"/>
      <c r="AF9" s="499"/>
    </row>
    <row r="10" spans="14:32" ht="14.25" customHeight="1">
      <c r="N10" s="1198"/>
      <c r="O10" s="248"/>
      <c r="P10" s="248"/>
      <c r="Q10" s="230"/>
      <c r="R10" s="248"/>
      <c r="S10" s="248"/>
      <c r="T10" s="248"/>
      <c r="U10" s="248"/>
      <c r="V10" s="248"/>
      <c r="W10" s="248"/>
      <c r="X10" s="248"/>
      <c r="Y10" s="248"/>
      <c r="Z10" s="250"/>
      <c r="AA10" s="496"/>
      <c r="AB10" s="499"/>
      <c r="AC10" s="505"/>
      <c r="AD10" s="499"/>
      <c r="AE10" s="506"/>
      <c r="AF10" s="499"/>
    </row>
    <row r="11" spans="14:32" ht="14.25" customHeight="1">
      <c r="N11" s="1198"/>
      <c r="O11" s="248"/>
      <c r="P11" s="248"/>
      <c r="Q11" s="230"/>
      <c r="R11" s="248"/>
      <c r="S11" s="248"/>
      <c r="T11" s="248"/>
      <c r="U11" s="248"/>
      <c r="V11" s="248"/>
      <c r="W11" s="248"/>
      <c r="X11" s="248"/>
      <c r="Y11" s="248"/>
      <c r="Z11" s="250"/>
      <c r="AA11" s="496"/>
      <c r="AB11" s="499"/>
      <c r="AC11" s="505"/>
      <c r="AD11" s="499"/>
      <c r="AE11" s="506"/>
      <c r="AF11" s="499"/>
    </row>
    <row r="12" spans="14:32" ht="14.25" customHeight="1">
      <c r="N12" s="1198"/>
      <c r="O12" s="248"/>
      <c r="P12" s="248"/>
      <c r="Q12" s="230"/>
      <c r="R12" s="248"/>
      <c r="S12" s="248"/>
      <c r="T12" s="248"/>
      <c r="U12" s="248"/>
      <c r="V12" s="248"/>
      <c r="W12" s="230"/>
      <c r="X12" s="230"/>
      <c r="Y12" s="230"/>
      <c r="Z12" s="250"/>
      <c r="AA12" s="496"/>
      <c r="AB12" s="499"/>
      <c r="AC12" s="505"/>
      <c r="AD12" s="499"/>
      <c r="AE12" s="506"/>
      <c r="AF12" s="499"/>
    </row>
    <row r="13" spans="14:32" ht="14.25" customHeight="1">
      <c r="N13" s="1198"/>
      <c r="O13" s="248"/>
      <c r="P13" s="248"/>
      <c r="Q13" s="230"/>
      <c r="R13" s="248"/>
      <c r="S13" s="248"/>
      <c r="T13" s="248"/>
      <c r="U13" s="248"/>
      <c r="V13" s="248"/>
      <c r="W13" s="230"/>
      <c r="X13" s="230"/>
      <c r="Y13" s="230"/>
      <c r="Z13" s="250"/>
      <c r="AA13" s="496"/>
      <c r="AB13" s="499"/>
      <c r="AC13" s="505"/>
      <c r="AD13" s="499"/>
      <c r="AE13" s="506"/>
      <c r="AF13" s="499"/>
    </row>
    <row r="14" spans="14:32" ht="14.25" customHeight="1">
      <c r="N14" s="1198"/>
      <c r="O14" s="248"/>
      <c r="P14" s="248"/>
      <c r="Q14" s="230"/>
      <c r="R14" s="248"/>
      <c r="S14" s="248"/>
      <c r="T14" s="248"/>
      <c r="U14" s="248"/>
      <c r="V14" s="248"/>
      <c r="W14" s="230"/>
      <c r="X14" s="230"/>
      <c r="Y14" s="230"/>
      <c r="Z14" s="250"/>
      <c r="AA14" s="496"/>
      <c r="AB14" s="499"/>
      <c r="AC14" s="505"/>
      <c r="AD14" s="499"/>
      <c r="AE14" s="506"/>
      <c r="AF14" s="499"/>
    </row>
    <row r="15" spans="14:32" ht="14.25" customHeight="1">
      <c r="N15" s="1198"/>
      <c r="O15" s="248"/>
      <c r="P15" s="248"/>
      <c r="Q15" s="230"/>
      <c r="R15" s="248"/>
      <c r="S15" s="248"/>
      <c r="T15" s="248"/>
      <c r="U15" s="248"/>
      <c r="V15" s="248"/>
      <c r="W15" s="230"/>
      <c r="X15" s="230"/>
      <c r="Y15" s="230"/>
      <c r="Z15" s="250"/>
      <c r="AA15" s="496"/>
      <c r="AB15" s="499"/>
      <c r="AC15" s="505"/>
      <c r="AD15" s="499"/>
      <c r="AE15" s="506"/>
      <c r="AF15" s="499"/>
    </row>
    <row r="16" spans="14:32" ht="14.25" customHeight="1">
      <c r="N16" s="1198"/>
      <c r="O16" s="248"/>
      <c r="P16" s="248"/>
      <c r="Q16" s="230"/>
      <c r="R16" s="248"/>
      <c r="S16" s="248"/>
      <c r="T16" s="248"/>
      <c r="U16" s="248"/>
      <c r="V16" s="248"/>
      <c r="W16" s="230"/>
      <c r="X16" s="230"/>
      <c r="Y16" s="230"/>
      <c r="Z16" s="250"/>
      <c r="AA16" s="496"/>
      <c r="AB16" s="499"/>
      <c r="AC16" s="505"/>
      <c r="AD16" s="499"/>
      <c r="AE16" s="506"/>
      <c r="AF16" s="499"/>
    </row>
    <row r="17" spans="14:32" ht="14.25" customHeight="1">
      <c r="N17" s="1198"/>
      <c r="O17" s="248"/>
      <c r="P17" s="248"/>
      <c r="Q17" s="230"/>
      <c r="R17" s="248"/>
      <c r="S17" s="248"/>
      <c r="T17" s="248"/>
      <c r="U17" s="248"/>
      <c r="V17" s="248"/>
      <c r="W17" s="230"/>
      <c r="X17" s="230"/>
      <c r="Y17" s="230"/>
      <c r="Z17" s="250"/>
      <c r="AA17" s="496"/>
      <c r="AB17" s="499"/>
      <c r="AC17" s="505"/>
      <c r="AD17" s="499"/>
      <c r="AE17" s="506"/>
      <c r="AF17" s="499"/>
    </row>
    <row r="18" spans="14:32" ht="14.25" customHeight="1">
      <c r="N18" s="1198"/>
      <c r="O18" s="248"/>
      <c r="P18" s="248"/>
      <c r="Q18" s="230"/>
      <c r="R18" s="248"/>
      <c r="S18" s="248"/>
      <c r="T18" s="248"/>
      <c r="U18" s="248"/>
      <c r="V18" s="248"/>
      <c r="W18" s="230"/>
      <c r="X18" s="230"/>
      <c r="Y18" s="230"/>
      <c r="Z18" s="250"/>
      <c r="AA18" s="496"/>
      <c r="AB18" s="499"/>
      <c r="AC18" s="505"/>
      <c r="AD18" s="499"/>
      <c r="AE18" s="506"/>
      <c r="AF18" s="499"/>
    </row>
    <row r="19" spans="14:32" ht="14.25" customHeight="1">
      <c r="N19" s="1199"/>
      <c r="O19" s="246"/>
      <c r="P19" s="246"/>
      <c r="Q19" s="240"/>
      <c r="R19" s="246"/>
      <c r="S19" s="246"/>
      <c r="T19" s="246"/>
      <c r="U19" s="246"/>
      <c r="V19" s="246"/>
      <c r="W19" s="240"/>
      <c r="X19" s="240"/>
      <c r="Y19" s="240"/>
      <c r="Z19" s="251"/>
      <c r="AA19" s="496"/>
      <c r="AB19" s="499"/>
      <c r="AC19" s="505"/>
      <c r="AD19" s="499"/>
      <c r="AE19" s="506"/>
      <c r="AF19" s="499"/>
    </row>
    <row r="20" spans="14:32" ht="14.25" customHeight="1">
      <c r="N20" s="248"/>
      <c r="O20" s="248"/>
      <c r="P20" s="248"/>
      <c r="Q20" s="230"/>
      <c r="R20" s="248"/>
      <c r="S20" s="248"/>
      <c r="T20" s="248"/>
      <c r="U20" s="248"/>
      <c r="V20" s="248"/>
      <c r="W20" s="248"/>
      <c r="X20" s="248"/>
      <c r="Y20" s="248"/>
      <c r="Z20" s="250"/>
      <c r="AA20" s="496"/>
      <c r="AB20" s="499"/>
      <c r="AC20" s="505"/>
      <c r="AD20" s="499"/>
      <c r="AE20" s="506"/>
      <c r="AF20" s="499"/>
    </row>
    <row r="21" spans="14:32" ht="14.25" customHeight="1">
      <c r="N21" s="248"/>
      <c r="O21" s="248"/>
      <c r="P21" s="248"/>
      <c r="Q21" s="230"/>
      <c r="R21" s="248"/>
      <c r="S21" s="248"/>
      <c r="T21" s="248"/>
      <c r="U21" s="248"/>
      <c r="V21" s="248"/>
      <c r="W21" s="248"/>
      <c r="X21" s="248"/>
      <c r="Y21" s="248"/>
      <c r="Z21" s="250"/>
      <c r="AA21" s="496"/>
      <c r="AB21" s="499"/>
      <c r="AC21" s="505"/>
      <c r="AD21" s="499"/>
      <c r="AE21" s="506"/>
      <c r="AF21" s="499"/>
    </row>
    <row r="22" spans="14:32" ht="14.25" customHeight="1">
      <c r="N22" s="248"/>
      <c r="O22" s="248"/>
      <c r="P22" s="248"/>
      <c r="Q22" s="230"/>
      <c r="R22" s="248"/>
      <c r="S22" s="248"/>
      <c r="T22" s="248"/>
      <c r="U22" s="248"/>
      <c r="V22" s="248"/>
      <c r="W22" s="248"/>
      <c r="X22" s="248"/>
      <c r="Y22" s="248"/>
      <c r="Z22" s="250"/>
      <c r="AA22" s="496"/>
      <c r="AB22" s="499"/>
      <c r="AC22" s="505"/>
      <c r="AD22" s="499"/>
      <c r="AE22" s="506"/>
      <c r="AF22" s="499"/>
    </row>
    <row r="23" spans="14:32" ht="14.25" customHeight="1">
      <c r="N23" s="248"/>
      <c r="O23" s="248"/>
      <c r="P23" s="248"/>
      <c r="Q23" s="230"/>
      <c r="R23" s="248"/>
      <c r="S23" s="248"/>
      <c r="T23" s="248"/>
      <c r="U23" s="248"/>
      <c r="V23" s="248"/>
      <c r="W23" s="248"/>
      <c r="X23" s="248"/>
      <c r="Y23" s="248"/>
      <c r="Z23" s="250"/>
      <c r="AA23" s="496"/>
      <c r="AB23" s="499"/>
      <c r="AC23" s="505"/>
      <c r="AD23" s="499"/>
      <c r="AE23" s="506"/>
      <c r="AF23" s="499"/>
    </row>
    <row r="24" spans="14:32" ht="14.25" customHeight="1">
      <c r="N24" s="248"/>
      <c r="O24" s="248"/>
      <c r="P24" s="248"/>
      <c r="Q24" s="230"/>
      <c r="R24" s="248"/>
      <c r="S24" s="248"/>
      <c r="T24" s="248"/>
      <c r="U24" s="248"/>
      <c r="V24" s="248"/>
      <c r="W24" s="248"/>
      <c r="X24" s="248"/>
      <c r="Y24" s="248"/>
      <c r="Z24" s="250"/>
      <c r="AA24" s="496"/>
      <c r="AB24" s="499"/>
      <c r="AC24" s="505"/>
      <c r="AD24" s="499"/>
      <c r="AE24" s="506"/>
      <c r="AF24" s="499"/>
    </row>
    <row r="25" spans="14:32" ht="14.25" customHeight="1">
      <c r="N25" s="248"/>
      <c r="O25" s="248"/>
      <c r="P25" s="248"/>
      <c r="Q25" s="230"/>
      <c r="R25" s="248"/>
      <c r="S25" s="248"/>
      <c r="T25" s="248"/>
      <c r="U25" s="248"/>
      <c r="V25" s="248"/>
      <c r="W25" s="230"/>
      <c r="X25" s="230"/>
      <c r="Y25" s="230"/>
      <c r="Z25" s="250"/>
      <c r="AA25" s="496"/>
      <c r="AB25" s="499"/>
      <c r="AC25" s="505"/>
      <c r="AD25" s="499"/>
      <c r="AE25" s="506"/>
      <c r="AF25" s="499"/>
    </row>
    <row r="26" spans="14:32" ht="14.25" customHeight="1">
      <c r="N26" s="248"/>
      <c r="O26" s="248"/>
      <c r="P26" s="248"/>
      <c r="Q26" s="230"/>
      <c r="R26" s="248"/>
      <c r="S26" s="248"/>
      <c r="T26" s="248"/>
      <c r="U26" s="248"/>
      <c r="V26" s="248"/>
      <c r="W26" s="230"/>
      <c r="X26" s="230"/>
      <c r="Y26" s="230"/>
      <c r="Z26" s="250"/>
      <c r="AA26" s="496"/>
      <c r="AB26" s="499"/>
      <c r="AC26" s="505"/>
      <c r="AD26" s="499"/>
      <c r="AE26" s="506"/>
      <c r="AF26" s="499"/>
    </row>
    <row r="27" spans="14:32" ht="14.25" customHeight="1">
      <c r="N27" s="248"/>
      <c r="O27" s="248"/>
      <c r="P27" s="248"/>
      <c r="Q27" s="230"/>
      <c r="R27" s="248"/>
      <c r="S27" s="248"/>
      <c r="T27" s="248"/>
      <c r="U27" s="248"/>
      <c r="V27" s="248"/>
      <c r="W27" s="230"/>
      <c r="X27" s="230"/>
      <c r="Y27" s="230"/>
      <c r="Z27" s="250"/>
      <c r="AA27" s="496"/>
      <c r="AB27" s="499"/>
      <c r="AC27" s="505"/>
      <c r="AD27" s="499"/>
      <c r="AE27" s="506"/>
      <c r="AF27" s="499"/>
    </row>
    <row r="28" spans="14:32" ht="14.25" customHeight="1">
      <c r="N28" s="248"/>
      <c r="O28" s="248"/>
      <c r="P28" s="248"/>
      <c r="Q28" s="230"/>
      <c r="R28" s="248"/>
      <c r="S28" s="248"/>
      <c r="T28" s="248"/>
      <c r="U28" s="248"/>
      <c r="V28" s="248"/>
      <c r="W28" s="230"/>
      <c r="X28" s="230"/>
      <c r="Y28" s="230"/>
      <c r="Z28" s="250"/>
      <c r="AA28" s="496"/>
      <c r="AB28" s="499"/>
      <c r="AC28" s="505"/>
      <c r="AD28" s="499"/>
      <c r="AE28" s="506"/>
      <c r="AF28" s="499"/>
    </row>
    <row r="29" spans="14:32" ht="14.25" customHeight="1">
      <c r="N29" s="248"/>
      <c r="O29" s="248"/>
      <c r="P29" s="248"/>
      <c r="Q29" s="230"/>
      <c r="R29" s="248"/>
      <c r="S29" s="248"/>
      <c r="T29" s="248"/>
      <c r="U29" s="248"/>
      <c r="V29" s="248"/>
      <c r="W29" s="230"/>
      <c r="X29" s="230"/>
      <c r="Y29" s="230"/>
      <c r="Z29" s="250"/>
      <c r="AA29" s="496"/>
      <c r="AB29" s="499"/>
      <c r="AC29" s="505"/>
      <c r="AD29" s="499"/>
      <c r="AE29" s="506"/>
      <c r="AF29" s="499"/>
    </row>
    <row r="30" spans="14:32" ht="14.25" customHeight="1">
      <c r="N30" s="248"/>
      <c r="O30" s="248"/>
      <c r="P30" s="248"/>
      <c r="Q30" s="230"/>
      <c r="R30" s="248"/>
      <c r="S30" s="248"/>
      <c r="T30" s="248"/>
      <c r="U30" s="248"/>
      <c r="V30" s="248"/>
      <c r="W30" s="230"/>
      <c r="X30" s="230"/>
      <c r="Y30" s="230"/>
      <c r="Z30" s="250"/>
      <c r="AA30" s="496"/>
      <c r="AB30" s="499"/>
      <c r="AC30" s="505"/>
      <c r="AD30" s="499"/>
      <c r="AE30" s="506"/>
      <c r="AF30" s="499"/>
    </row>
    <row r="31" spans="14:32" ht="14.25" customHeight="1">
      <c r="N31" s="248"/>
      <c r="O31" s="248"/>
      <c r="P31" s="248"/>
      <c r="Q31" s="230"/>
      <c r="R31" s="248"/>
      <c r="S31" s="248"/>
      <c r="T31" s="248"/>
      <c r="U31" s="248"/>
      <c r="V31" s="248"/>
      <c r="W31" s="230"/>
      <c r="X31" s="230"/>
      <c r="Y31" s="230"/>
      <c r="Z31" s="250"/>
      <c r="AA31" s="496"/>
      <c r="AB31" s="499"/>
      <c r="AC31" s="505"/>
      <c r="AD31" s="499"/>
      <c r="AE31" s="506"/>
      <c r="AF31" s="499"/>
    </row>
    <row r="32" spans="14:32" ht="14.25" customHeight="1">
      <c r="N32" s="248"/>
      <c r="O32" s="248"/>
      <c r="P32" s="248"/>
      <c r="Q32" s="230"/>
      <c r="R32" s="248"/>
      <c r="S32" s="248"/>
      <c r="T32" s="248"/>
      <c r="U32" s="248"/>
      <c r="V32" s="248"/>
      <c r="W32" s="230"/>
      <c r="X32" s="230"/>
      <c r="Y32" s="230"/>
      <c r="Z32" s="250"/>
      <c r="AA32" s="496"/>
      <c r="AB32" s="499"/>
      <c r="AC32" s="505"/>
      <c r="AD32" s="499"/>
      <c r="AE32" s="506"/>
      <c r="AF32" s="499"/>
    </row>
    <row r="33" spans="14:32" ht="14.25" customHeight="1">
      <c r="N33" s="246"/>
      <c r="O33" s="246"/>
      <c r="P33" s="246"/>
      <c r="Q33" s="240"/>
      <c r="R33" s="246"/>
      <c r="S33" s="246"/>
      <c r="T33" s="246"/>
      <c r="U33" s="246"/>
      <c r="V33" s="246"/>
      <c r="W33" s="240"/>
      <c r="X33" s="240"/>
      <c r="Y33" s="240"/>
      <c r="Z33" s="250"/>
      <c r="AA33" s="496"/>
      <c r="AB33" s="499"/>
      <c r="AC33" s="505"/>
      <c r="AD33" s="499"/>
      <c r="AE33" s="506"/>
      <c r="AF33" s="499"/>
    </row>
    <row r="34" spans="14:32" ht="15.75" customHeight="1">
      <c r="N34" s="1183" t="s">
        <v>1671</v>
      </c>
      <c r="O34" s="1184"/>
      <c r="P34" s="1185"/>
      <c r="Q34" s="1189"/>
      <c r="R34" s="1190"/>
      <c r="S34" s="1190"/>
      <c r="T34" s="1190"/>
      <c r="U34" s="1191"/>
      <c r="V34" s="252" t="s">
        <v>1629</v>
      </c>
      <c r="W34" s="1195"/>
      <c r="X34" s="252" t="s">
        <v>1631</v>
      </c>
      <c r="Y34" s="1197"/>
      <c r="Z34" s="253" t="s">
        <v>1645</v>
      </c>
      <c r="AA34" s="496"/>
      <c r="AB34" s="499"/>
      <c r="AC34" s="505"/>
      <c r="AD34" s="499"/>
      <c r="AE34" s="506"/>
      <c r="AF34" s="499"/>
    </row>
    <row r="35" spans="14:32" ht="30" customHeight="1">
      <c r="N35" s="1186"/>
      <c r="O35" s="1187"/>
      <c r="P35" s="1188"/>
      <c r="Q35" s="1192"/>
      <c r="R35" s="1193"/>
      <c r="S35" s="1193"/>
      <c r="T35" s="1193"/>
      <c r="U35" s="1194"/>
      <c r="V35" s="246"/>
      <c r="W35" s="1196"/>
      <c r="X35" s="246"/>
      <c r="Y35" s="1196"/>
      <c r="Z35" s="246"/>
      <c r="AA35" s="496"/>
      <c r="AB35" s="499"/>
      <c r="AC35" s="505"/>
      <c r="AD35" s="499"/>
      <c r="AE35" s="506"/>
      <c r="AF35" s="499"/>
    </row>
    <row r="36" spans="14:32" ht="9" customHeight="1">
      <c r="N36" s="219"/>
      <c r="O36" s="219"/>
      <c r="P36" s="219"/>
      <c r="Q36" s="219"/>
      <c r="R36" s="254"/>
      <c r="S36" s="219"/>
      <c r="T36" s="219"/>
      <c r="U36" s="219"/>
      <c r="V36" s="219"/>
      <c r="W36" s="219"/>
      <c r="X36" s="219"/>
      <c r="Y36" s="219"/>
      <c r="Z36" s="656"/>
      <c r="AA36" s="498"/>
      <c r="AB36" s="499"/>
      <c r="AC36" s="505"/>
      <c r="AD36" s="499"/>
      <c r="AE36" s="506"/>
      <c r="AF36" s="499"/>
    </row>
    <row r="37" spans="14:32" ht="15" customHeight="1">
      <c r="N37" s="1183" t="s">
        <v>1672</v>
      </c>
      <c r="O37" s="1205" t="s">
        <v>1673</v>
      </c>
      <c r="P37" s="1207"/>
      <c r="Q37" s="1185" t="s">
        <v>1674</v>
      </c>
      <c r="R37" s="1201" t="s">
        <v>1675</v>
      </c>
      <c r="S37" s="1200"/>
      <c r="T37" s="1200" t="s">
        <v>1676</v>
      </c>
      <c r="U37" s="1200"/>
      <c r="V37" s="1200"/>
      <c r="W37" s="224"/>
      <c r="X37" s="256" t="s">
        <v>1677</v>
      </c>
      <c r="Y37" s="256"/>
      <c r="Z37" s="449"/>
      <c r="AA37" s="496"/>
      <c r="AB37" s="499"/>
      <c r="AC37" s="505"/>
      <c r="AD37" s="499"/>
      <c r="AE37" s="506"/>
      <c r="AF37" s="499"/>
    </row>
    <row r="38" spans="14:32" ht="15" customHeight="1">
      <c r="N38" s="1204"/>
      <c r="O38" s="1206"/>
      <c r="P38" s="1208"/>
      <c r="Q38" s="1188"/>
      <c r="R38" s="1201" t="s">
        <v>1678</v>
      </c>
      <c r="S38" s="1200"/>
      <c r="T38" s="1200" t="s">
        <v>1679</v>
      </c>
      <c r="U38" s="1200"/>
      <c r="V38" s="1200"/>
      <c r="W38" s="224"/>
      <c r="X38" s="257" t="s">
        <v>1680</v>
      </c>
      <c r="Y38" s="233"/>
      <c r="Z38" s="1202" t="s">
        <v>1681</v>
      </c>
      <c r="AA38" s="496"/>
      <c r="AB38" s="499"/>
      <c r="AC38" s="505"/>
      <c r="AD38" s="499"/>
      <c r="AE38" s="506"/>
      <c r="AF38" s="499"/>
    </row>
    <row r="39" spans="14:32" ht="15" customHeight="1">
      <c r="N39" s="1183" t="s">
        <v>1682</v>
      </c>
      <c r="O39" s="1205" t="s">
        <v>1683</v>
      </c>
      <c r="P39" s="1207"/>
      <c r="Q39" s="1185" t="s">
        <v>1674</v>
      </c>
      <c r="R39" s="1201" t="s">
        <v>1684</v>
      </c>
      <c r="S39" s="1200"/>
      <c r="T39" s="1200" t="s">
        <v>1685</v>
      </c>
      <c r="U39" s="1200"/>
      <c r="V39" s="1200"/>
      <c r="W39" s="224"/>
      <c r="X39" s="1208"/>
      <c r="Y39" s="1209"/>
      <c r="Z39" s="1203"/>
      <c r="AA39" s="496"/>
      <c r="AB39" s="499"/>
      <c r="AC39" s="505"/>
      <c r="AD39" s="499"/>
      <c r="AE39" s="506"/>
      <c r="AF39" s="499"/>
    </row>
    <row r="40" spans="14:32" ht="15" customHeight="1">
      <c r="N40" s="1204"/>
      <c r="O40" s="1206"/>
      <c r="P40" s="1208"/>
      <c r="Q40" s="1188"/>
      <c r="R40" s="1201" t="s">
        <v>1678</v>
      </c>
      <c r="S40" s="1200"/>
      <c r="T40" s="1200" t="s">
        <v>1686</v>
      </c>
      <c r="U40" s="1200"/>
      <c r="V40" s="1200"/>
      <c r="W40" s="224"/>
      <c r="X40" s="256" t="s">
        <v>1687</v>
      </c>
      <c r="Y40" s="256"/>
      <c r="Z40" s="449"/>
      <c r="AA40" s="496"/>
      <c r="AB40" s="499"/>
      <c r="AC40" s="505"/>
      <c r="AD40" s="499"/>
      <c r="AE40" s="506"/>
      <c r="AF40" s="499"/>
    </row>
    <row r="41" spans="14:32" ht="15" customHeight="1">
      <c r="N41" s="1183" t="s">
        <v>1688</v>
      </c>
      <c r="O41" s="1205" t="s">
        <v>1689</v>
      </c>
      <c r="P41" s="1207"/>
      <c r="Q41" s="1185" t="s">
        <v>1674</v>
      </c>
      <c r="R41" s="1201" t="s">
        <v>1690</v>
      </c>
      <c r="S41" s="1200"/>
      <c r="T41" s="255"/>
      <c r="U41" s="255"/>
      <c r="V41" s="255"/>
      <c r="W41" s="224"/>
      <c r="X41" s="257" t="s">
        <v>1691</v>
      </c>
      <c r="Y41" s="233"/>
      <c r="Z41" s="1202" t="s">
        <v>1681</v>
      </c>
      <c r="AA41" s="496"/>
      <c r="AB41" s="499"/>
      <c r="AC41" s="505"/>
      <c r="AD41" s="499"/>
      <c r="AE41" s="506"/>
      <c r="AF41" s="499"/>
    </row>
    <row r="42" spans="14:32" ht="15" customHeight="1" thickBot="1">
      <c r="N42" s="1204"/>
      <c r="O42" s="1206"/>
      <c r="P42" s="1208"/>
      <c r="Q42" s="1188"/>
      <c r="R42" s="1201"/>
      <c r="S42" s="1200"/>
      <c r="T42" s="219"/>
      <c r="U42" s="258"/>
      <c r="V42" s="258"/>
      <c r="W42" s="224"/>
      <c r="X42" s="1208"/>
      <c r="Y42" s="1209"/>
      <c r="Z42" s="1203"/>
      <c r="AA42" s="507"/>
      <c r="AB42" s="517"/>
      <c r="AC42" s="508"/>
      <c r="AD42" s="517"/>
      <c r="AE42" s="509"/>
      <c r="AF42" s="517"/>
    </row>
    <row r="43" spans="14:32" ht="9" customHeight="1">
      <c r="N43" s="237"/>
      <c r="O43" s="237"/>
      <c r="P43" s="237"/>
      <c r="Q43" s="237"/>
      <c r="R43" s="237"/>
      <c r="S43" s="237"/>
      <c r="T43" s="237"/>
      <c r="U43" s="237"/>
      <c r="V43" s="237"/>
      <c r="W43" s="237"/>
      <c r="X43" s="237"/>
      <c r="Y43" s="237"/>
      <c r="Z43" s="237"/>
    </row>
    <row r="44" spans="14:32" ht="36" customHeight="1">
      <c r="N44" s="1210" t="s">
        <v>1692</v>
      </c>
      <c r="O44" s="1211"/>
      <c r="P44" s="1212" t="s">
        <v>1693</v>
      </c>
      <c r="Q44" s="1212"/>
      <c r="R44" s="1212"/>
      <c r="S44" s="1212"/>
      <c r="T44" s="1212"/>
      <c r="U44" s="1212"/>
      <c r="V44" s="1212"/>
      <c r="W44" s="1212"/>
      <c r="X44" s="1212"/>
      <c r="Y44" s="1212"/>
      <c r="Z44" s="1212"/>
    </row>
    <row r="45" spans="14:32">
      <c r="N45" s="221"/>
      <c r="O45" s="221"/>
      <c r="P45" s="221"/>
      <c r="Q45" s="221"/>
      <c r="R45" s="221"/>
      <c r="S45" s="221"/>
      <c r="T45" s="221"/>
      <c r="U45" s="221"/>
      <c r="V45" s="221"/>
      <c r="W45" s="221"/>
      <c r="X45" s="221"/>
      <c r="Y45" s="221"/>
      <c r="Z45" s="221"/>
    </row>
    <row r="46" spans="14:32">
      <c r="N46" s="221"/>
      <c r="O46" s="221"/>
      <c r="P46" s="221"/>
      <c r="Q46" s="221"/>
      <c r="R46" s="221"/>
      <c r="S46" s="221"/>
      <c r="T46" s="221"/>
      <c r="U46" s="221"/>
      <c r="V46" s="221"/>
      <c r="W46" s="221"/>
      <c r="X46" s="221"/>
      <c r="Y46" s="221"/>
      <c r="Z46" s="221"/>
    </row>
    <row r="47" spans="14:32">
      <c r="N47" s="221"/>
      <c r="O47" s="221"/>
      <c r="P47" s="221"/>
      <c r="Q47" s="221"/>
      <c r="R47" s="221"/>
      <c r="S47" s="221"/>
      <c r="T47" s="221"/>
      <c r="U47" s="221"/>
      <c r="V47" s="221"/>
      <c r="W47" s="221"/>
      <c r="X47" s="221"/>
      <c r="Y47" s="221"/>
      <c r="Z47" s="221"/>
    </row>
  </sheetData>
  <mergeCells count="47">
    <mergeCell ref="Z41:Z42"/>
    <mergeCell ref="X42:Y42"/>
    <mergeCell ref="N44:O44"/>
    <mergeCell ref="P44:Z44"/>
    <mergeCell ref="R40:S40"/>
    <mergeCell ref="T40:V40"/>
    <mergeCell ref="N41:N42"/>
    <mergeCell ref="O41:O42"/>
    <mergeCell ref="P41:P42"/>
    <mergeCell ref="Q41:Q42"/>
    <mergeCell ref="R41:S42"/>
    <mergeCell ref="T37:V37"/>
    <mergeCell ref="R38:S38"/>
    <mergeCell ref="T38:V38"/>
    <mergeCell ref="Z38:Z39"/>
    <mergeCell ref="N39:N40"/>
    <mergeCell ref="O39:O40"/>
    <mergeCell ref="P39:P40"/>
    <mergeCell ref="Q39:Q40"/>
    <mergeCell ref="R39:S39"/>
    <mergeCell ref="T39:V39"/>
    <mergeCell ref="X39:Y39"/>
    <mergeCell ref="N37:N38"/>
    <mergeCell ref="O37:O38"/>
    <mergeCell ref="P37:P38"/>
    <mergeCell ref="Q37:Q38"/>
    <mergeCell ref="R37:S37"/>
    <mergeCell ref="AC4:AD4"/>
    <mergeCell ref="AE4:AF4"/>
    <mergeCell ref="N34:P35"/>
    <mergeCell ref="Q34:U35"/>
    <mergeCell ref="W34:W35"/>
    <mergeCell ref="Y34:Y35"/>
    <mergeCell ref="N6:N19"/>
    <mergeCell ref="N2:Z2"/>
    <mergeCell ref="AA2:AA3"/>
    <mergeCell ref="N4:N5"/>
    <mergeCell ref="O4:O5"/>
    <mergeCell ref="P4:P5"/>
    <mergeCell ref="Q4:Q5"/>
    <mergeCell ref="R4:R5"/>
    <mergeCell ref="S4:S5"/>
    <mergeCell ref="T4:T5"/>
    <mergeCell ref="U4:V4"/>
    <mergeCell ref="W4:X4"/>
    <mergeCell ref="Y4:Z4"/>
    <mergeCell ref="AA4:AB4"/>
  </mergeCells>
  <phoneticPr fontId="2"/>
  <pageMargins left="0.6692913385826772" right="0.47244094488188981" top="0.86614173228346458" bottom="0.43307086614173229" header="0.31496062992125984" footer="0.31496062992125984"/>
  <pageSetup paperSize="9" scale="98"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45A2F-01A6-440C-A2C7-B5FC0E680479}">
  <dimension ref="B1:AF45"/>
  <sheetViews>
    <sheetView view="pageBreakPreview" zoomScaleNormal="100" zoomScaleSheetLayoutView="100" workbookViewId="0"/>
  </sheetViews>
  <sheetFormatPr defaultRowHeight="13.5"/>
  <cols>
    <col min="1" max="1" width="3.375" style="222" customWidth="1"/>
    <col min="2" max="15" width="9" style="222" hidden="1" customWidth="1"/>
    <col min="16" max="16" width="3.125" style="222" customWidth="1"/>
    <col min="17" max="17" width="5.625" style="222" customWidth="1"/>
    <col min="18" max="18" width="12.625" style="222" customWidth="1"/>
    <col min="19" max="20" width="7.25" style="222" customWidth="1"/>
    <col min="21" max="22" width="7.875" style="222" customWidth="1"/>
    <col min="23" max="23" width="6.75" style="222" customWidth="1"/>
    <col min="24" max="24" width="7.875" style="222" customWidth="1"/>
    <col min="25" max="26" width="7.375" style="222" customWidth="1"/>
    <col min="27" max="27" width="31.125" style="222" hidden="1" customWidth="1"/>
    <col min="28" max="28" width="21.75" style="222" hidden="1" customWidth="1"/>
    <col min="29" max="29" width="31.125" style="222" hidden="1" customWidth="1"/>
    <col min="30" max="30" width="21.75" style="222" hidden="1" customWidth="1"/>
    <col min="31" max="31" width="31.125" style="222" hidden="1" customWidth="1"/>
    <col min="32" max="32" width="21.75" style="222" hidden="1" customWidth="1"/>
    <col min="33" max="271" width="9" style="222"/>
    <col min="272" max="272" width="3.125" style="222" customWidth="1"/>
    <col min="273" max="273" width="5.625" style="222" customWidth="1"/>
    <col min="274" max="274" width="16.625" style="222" customWidth="1"/>
    <col min="275" max="282" width="8.125" style="222" customWidth="1"/>
    <col min="283" max="527" width="9" style="222"/>
    <col min="528" max="528" width="3.125" style="222" customWidth="1"/>
    <col min="529" max="529" width="5.625" style="222" customWidth="1"/>
    <col min="530" max="530" width="16.625" style="222" customWidth="1"/>
    <col min="531" max="538" width="8.125" style="222" customWidth="1"/>
    <col min="539" max="783" width="9" style="222"/>
    <col min="784" max="784" width="3.125" style="222" customWidth="1"/>
    <col min="785" max="785" width="5.625" style="222" customWidth="1"/>
    <col min="786" max="786" width="16.625" style="222" customWidth="1"/>
    <col min="787" max="794" width="8.125" style="222" customWidth="1"/>
    <col min="795" max="1039" width="9" style="222"/>
    <col min="1040" max="1040" width="3.125" style="222" customWidth="1"/>
    <col min="1041" max="1041" width="5.625" style="222" customWidth="1"/>
    <col min="1042" max="1042" width="16.625" style="222" customWidth="1"/>
    <col min="1043" max="1050" width="8.125" style="222" customWidth="1"/>
    <col min="1051" max="1295" width="9" style="222"/>
    <col min="1296" max="1296" width="3.125" style="222" customWidth="1"/>
    <col min="1297" max="1297" width="5.625" style="222" customWidth="1"/>
    <col min="1298" max="1298" width="16.625" style="222" customWidth="1"/>
    <col min="1299" max="1306" width="8.125" style="222" customWidth="1"/>
    <col min="1307" max="1551" width="9" style="222"/>
    <col min="1552" max="1552" width="3.125" style="222" customWidth="1"/>
    <col min="1553" max="1553" width="5.625" style="222" customWidth="1"/>
    <col min="1554" max="1554" width="16.625" style="222" customWidth="1"/>
    <col min="1555" max="1562" width="8.125" style="222" customWidth="1"/>
    <col min="1563" max="1807" width="9" style="222"/>
    <col min="1808" max="1808" width="3.125" style="222" customWidth="1"/>
    <col min="1809" max="1809" width="5.625" style="222" customWidth="1"/>
    <col min="1810" max="1810" width="16.625" style="222" customWidth="1"/>
    <col min="1811" max="1818" width="8.125" style="222" customWidth="1"/>
    <col min="1819" max="2063" width="9" style="222"/>
    <col min="2064" max="2064" width="3.125" style="222" customWidth="1"/>
    <col min="2065" max="2065" width="5.625" style="222" customWidth="1"/>
    <col min="2066" max="2066" width="16.625" style="222" customWidth="1"/>
    <col min="2067" max="2074" width="8.125" style="222" customWidth="1"/>
    <col min="2075" max="2319" width="9" style="222"/>
    <col min="2320" max="2320" width="3.125" style="222" customWidth="1"/>
    <col min="2321" max="2321" width="5.625" style="222" customWidth="1"/>
    <col min="2322" max="2322" width="16.625" style="222" customWidth="1"/>
    <col min="2323" max="2330" width="8.125" style="222" customWidth="1"/>
    <col min="2331" max="2575" width="9" style="222"/>
    <col min="2576" max="2576" width="3.125" style="222" customWidth="1"/>
    <col min="2577" max="2577" width="5.625" style="222" customWidth="1"/>
    <col min="2578" max="2578" width="16.625" style="222" customWidth="1"/>
    <col min="2579" max="2586" width="8.125" style="222" customWidth="1"/>
    <col min="2587" max="2831" width="9" style="222"/>
    <col min="2832" max="2832" width="3.125" style="222" customWidth="1"/>
    <col min="2833" max="2833" width="5.625" style="222" customWidth="1"/>
    <col min="2834" max="2834" width="16.625" style="222" customWidth="1"/>
    <col min="2835" max="2842" width="8.125" style="222" customWidth="1"/>
    <col min="2843" max="3087" width="9" style="222"/>
    <col min="3088" max="3088" width="3.125" style="222" customWidth="1"/>
    <col min="3089" max="3089" width="5.625" style="222" customWidth="1"/>
    <col min="3090" max="3090" width="16.625" style="222" customWidth="1"/>
    <col min="3091" max="3098" width="8.125" style="222" customWidth="1"/>
    <col min="3099" max="3343" width="9" style="222"/>
    <col min="3344" max="3344" width="3.125" style="222" customWidth="1"/>
    <col min="3345" max="3345" width="5.625" style="222" customWidth="1"/>
    <col min="3346" max="3346" width="16.625" style="222" customWidth="1"/>
    <col min="3347" max="3354" width="8.125" style="222" customWidth="1"/>
    <col min="3355" max="3599" width="9" style="222"/>
    <col min="3600" max="3600" width="3.125" style="222" customWidth="1"/>
    <col min="3601" max="3601" width="5.625" style="222" customWidth="1"/>
    <col min="3602" max="3602" width="16.625" style="222" customWidth="1"/>
    <col min="3603" max="3610" width="8.125" style="222" customWidth="1"/>
    <col min="3611" max="3855" width="9" style="222"/>
    <col min="3856" max="3856" width="3.125" style="222" customWidth="1"/>
    <col min="3857" max="3857" width="5.625" style="222" customWidth="1"/>
    <col min="3858" max="3858" width="16.625" style="222" customWidth="1"/>
    <col min="3859" max="3866" width="8.125" style="222" customWidth="1"/>
    <col min="3867" max="4111" width="9" style="222"/>
    <col min="4112" max="4112" width="3.125" style="222" customWidth="1"/>
    <col min="4113" max="4113" width="5.625" style="222" customWidth="1"/>
    <col min="4114" max="4114" width="16.625" style="222" customWidth="1"/>
    <col min="4115" max="4122" width="8.125" style="222" customWidth="1"/>
    <col min="4123" max="4367" width="9" style="222"/>
    <col min="4368" max="4368" width="3.125" style="222" customWidth="1"/>
    <col min="4369" max="4369" width="5.625" style="222" customWidth="1"/>
    <col min="4370" max="4370" width="16.625" style="222" customWidth="1"/>
    <col min="4371" max="4378" width="8.125" style="222" customWidth="1"/>
    <col min="4379" max="4623" width="9" style="222"/>
    <col min="4624" max="4624" width="3.125" style="222" customWidth="1"/>
    <col min="4625" max="4625" width="5.625" style="222" customWidth="1"/>
    <col min="4626" max="4626" width="16.625" style="222" customWidth="1"/>
    <col min="4627" max="4634" width="8.125" style="222" customWidth="1"/>
    <col min="4635" max="4879" width="9" style="222"/>
    <col min="4880" max="4880" width="3.125" style="222" customWidth="1"/>
    <col min="4881" max="4881" width="5.625" style="222" customWidth="1"/>
    <col min="4882" max="4882" width="16.625" style="222" customWidth="1"/>
    <col min="4883" max="4890" width="8.125" style="222" customWidth="1"/>
    <col min="4891" max="5135" width="9" style="222"/>
    <col min="5136" max="5136" width="3.125" style="222" customWidth="1"/>
    <col min="5137" max="5137" width="5.625" style="222" customWidth="1"/>
    <col min="5138" max="5138" width="16.625" style="222" customWidth="1"/>
    <col min="5139" max="5146" width="8.125" style="222" customWidth="1"/>
    <col min="5147" max="5391" width="9" style="222"/>
    <col min="5392" max="5392" width="3.125" style="222" customWidth="1"/>
    <col min="5393" max="5393" width="5.625" style="222" customWidth="1"/>
    <col min="5394" max="5394" width="16.625" style="222" customWidth="1"/>
    <col min="5395" max="5402" width="8.125" style="222" customWidth="1"/>
    <col min="5403" max="5647" width="9" style="222"/>
    <col min="5648" max="5648" width="3.125" style="222" customWidth="1"/>
    <col min="5649" max="5649" width="5.625" style="222" customWidth="1"/>
    <col min="5650" max="5650" width="16.625" style="222" customWidth="1"/>
    <col min="5651" max="5658" width="8.125" style="222" customWidth="1"/>
    <col min="5659" max="5903" width="9" style="222"/>
    <col min="5904" max="5904" width="3.125" style="222" customWidth="1"/>
    <col min="5905" max="5905" width="5.625" style="222" customWidth="1"/>
    <col min="5906" max="5906" width="16.625" style="222" customWidth="1"/>
    <col min="5907" max="5914" width="8.125" style="222" customWidth="1"/>
    <col min="5915" max="6159" width="9" style="222"/>
    <col min="6160" max="6160" width="3.125" style="222" customWidth="1"/>
    <col min="6161" max="6161" width="5.625" style="222" customWidth="1"/>
    <col min="6162" max="6162" width="16.625" style="222" customWidth="1"/>
    <col min="6163" max="6170" width="8.125" style="222" customWidth="1"/>
    <col min="6171" max="6415" width="9" style="222"/>
    <col min="6416" max="6416" width="3.125" style="222" customWidth="1"/>
    <col min="6417" max="6417" width="5.625" style="222" customWidth="1"/>
    <col min="6418" max="6418" width="16.625" style="222" customWidth="1"/>
    <col min="6419" max="6426" width="8.125" style="222" customWidth="1"/>
    <col min="6427" max="6671" width="9" style="222"/>
    <col min="6672" max="6672" width="3.125" style="222" customWidth="1"/>
    <col min="6673" max="6673" width="5.625" style="222" customWidth="1"/>
    <col min="6674" max="6674" width="16.625" style="222" customWidth="1"/>
    <col min="6675" max="6682" width="8.125" style="222" customWidth="1"/>
    <col min="6683" max="6927" width="9" style="222"/>
    <col min="6928" max="6928" width="3.125" style="222" customWidth="1"/>
    <col min="6929" max="6929" width="5.625" style="222" customWidth="1"/>
    <col min="6930" max="6930" width="16.625" style="222" customWidth="1"/>
    <col min="6931" max="6938" width="8.125" style="222" customWidth="1"/>
    <col min="6939" max="7183" width="9" style="222"/>
    <col min="7184" max="7184" width="3.125" style="222" customWidth="1"/>
    <col min="7185" max="7185" width="5.625" style="222" customWidth="1"/>
    <col min="7186" max="7186" width="16.625" style="222" customWidth="1"/>
    <col min="7187" max="7194" width="8.125" style="222" customWidth="1"/>
    <col min="7195" max="7439" width="9" style="222"/>
    <col min="7440" max="7440" width="3.125" style="222" customWidth="1"/>
    <col min="7441" max="7441" width="5.625" style="222" customWidth="1"/>
    <col min="7442" max="7442" width="16.625" style="222" customWidth="1"/>
    <col min="7443" max="7450" width="8.125" style="222" customWidth="1"/>
    <col min="7451" max="7695" width="9" style="222"/>
    <col min="7696" max="7696" width="3.125" style="222" customWidth="1"/>
    <col min="7697" max="7697" width="5.625" style="222" customWidth="1"/>
    <col min="7698" max="7698" width="16.625" style="222" customWidth="1"/>
    <col min="7699" max="7706" width="8.125" style="222" customWidth="1"/>
    <col min="7707" max="7951" width="9" style="222"/>
    <col min="7952" max="7952" width="3.125" style="222" customWidth="1"/>
    <col min="7953" max="7953" width="5.625" style="222" customWidth="1"/>
    <col min="7954" max="7954" width="16.625" style="222" customWidth="1"/>
    <col min="7955" max="7962" width="8.125" style="222" customWidth="1"/>
    <col min="7963" max="8207" width="9" style="222"/>
    <col min="8208" max="8208" width="3.125" style="222" customWidth="1"/>
    <col min="8209" max="8209" width="5.625" style="222" customWidth="1"/>
    <col min="8210" max="8210" width="16.625" style="222" customWidth="1"/>
    <col min="8211" max="8218" width="8.125" style="222" customWidth="1"/>
    <col min="8219" max="8463" width="9" style="222"/>
    <col min="8464" max="8464" width="3.125" style="222" customWidth="1"/>
    <col min="8465" max="8465" width="5.625" style="222" customWidth="1"/>
    <col min="8466" max="8466" width="16.625" style="222" customWidth="1"/>
    <col min="8467" max="8474" width="8.125" style="222" customWidth="1"/>
    <col min="8475" max="8719" width="9" style="222"/>
    <col min="8720" max="8720" width="3.125" style="222" customWidth="1"/>
    <col min="8721" max="8721" width="5.625" style="222" customWidth="1"/>
    <col min="8722" max="8722" width="16.625" style="222" customWidth="1"/>
    <col min="8723" max="8730" width="8.125" style="222" customWidth="1"/>
    <col min="8731" max="8975" width="9" style="222"/>
    <col min="8976" max="8976" width="3.125" style="222" customWidth="1"/>
    <col min="8977" max="8977" width="5.625" style="222" customWidth="1"/>
    <col min="8978" max="8978" width="16.625" style="222" customWidth="1"/>
    <col min="8979" max="8986" width="8.125" style="222" customWidth="1"/>
    <col min="8987" max="9231" width="9" style="222"/>
    <col min="9232" max="9232" width="3.125" style="222" customWidth="1"/>
    <col min="9233" max="9233" width="5.625" style="222" customWidth="1"/>
    <col min="9234" max="9234" width="16.625" style="222" customWidth="1"/>
    <col min="9235" max="9242" width="8.125" style="222" customWidth="1"/>
    <col min="9243" max="9487" width="9" style="222"/>
    <col min="9488" max="9488" width="3.125" style="222" customWidth="1"/>
    <col min="9489" max="9489" width="5.625" style="222" customWidth="1"/>
    <col min="9490" max="9490" width="16.625" style="222" customWidth="1"/>
    <col min="9491" max="9498" width="8.125" style="222" customWidth="1"/>
    <col min="9499" max="9743" width="9" style="222"/>
    <col min="9744" max="9744" width="3.125" style="222" customWidth="1"/>
    <col min="9745" max="9745" width="5.625" style="222" customWidth="1"/>
    <col min="9746" max="9746" width="16.625" style="222" customWidth="1"/>
    <col min="9747" max="9754" width="8.125" style="222" customWidth="1"/>
    <col min="9755" max="9999" width="9" style="222"/>
    <col min="10000" max="10000" width="3.125" style="222" customWidth="1"/>
    <col min="10001" max="10001" width="5.625" style="222" customWidth="1"/>
    <col min="10002" max="10002" width="16.625" style="222" customWidth="1"/>
    <col min="10003" max="10010" width="8.125" style="222" customWidth="1"/>
    <col min="10011" max="10255" width="9" style="222"/>
    <col min="10256" max="10256" width="3.125" style="222" customWidth="1"/>
    <col min="10257" max="10257" width="5.625" style="222" customWidth="1"/>
    <col min="10258" max="10258" width="16.625" style="222" customWidth="1"/>
    <col min="10259" max="10266" width="8.125" style="222" customWidth="1"/>
    <col min="10267" max="10511" width="9" style="222"/>
    <col min="10512" max="10512" width="3.125" style="222" customWidth="1"/>
    <col min="10513" max="10513" width="5.625" style="222" customWidth="1"/>
    <col min="10514" max="10514" width="16.625" style="222" customWidth="1"/>
    <col min="10515" max="10522" width="8.125" style="222" customWidth="1"/>
    <col min="10523" max="10767" width="9" style="222"/>
    <col min="10768" max="10768" width="3.125" style="222" customWidth="1"/>
    <col min="10769" max="10769" width="5.625" style="222" customWidth="1"/>
    <col min="10770" max="10770" width="16.625" style="222" customWidth="1"/>
    <col min="10771" max="10778" width="8.125" style="222" customWidth="1"/>
    <col min="10779" max="11023" width="9" style="222"/>
    <col min="11024" max="11024" width="3.125" style="222" customWidth="1"/>
    <col min="11025" max="11025" width="5.625" style="222" customWidth="1"/>
    <col min="11026" max="11026" width="16.625" style="222" customWidth="1"/>
    <col min="11027" max="11034" width="8.125" style="222" customWidth="1"/>
    <col min="11035" max="11279" width="9" style="222"/>
    <col min="11280" max="11280" width="3.125" style="222" customWidth="1"/>
    <col min="11281" max="11281" width="5.625" style="222" customWidth="1"/>
    <col min="11282" max="11282" width="16.625" style="222" customWidth="1"/>
    <col min="11283" max="11290" width="8.125" style="222" customWidth="1"/>
    <col min="11291" max="11535" width="9" style="222"/>
    <col min="11536" max="11536" width="3.125" style="222" customWidth="1"/>
    <col min="11537" max="11537" width="5.625" style="222" customWidth="1"/>
    <col min="11538" max="11538" width="16.625" style="222" customWidth="1"/>
    <col min="11539" max="11546" width="8.125" style="222" customWidth="1"/>
    <col min="11547" max="11791" width="9" style="222"/>
    <col min="11792" max="11792" width="3.125" style="222" customWidth="1"/>
    <col min="11793" max="11793" width="5.625" style="222" customWidth="1"/>
    <col min="11794" max="11794" width="16.625" style="222" customWidth="1"/>
    <col min="11795" max="11802" width="8.125" style="222" customWidth="1"/>
    <col min="11803" max="12047" width="9" style="222"/>
    <col min="12048" max="12048" width="3.125" style="222" customWidth="1"/>
    <col min="12049" max="12049" width="5.625" style="222" customWidth="1"/>
    <col min="12050" max="12050" width="16.625" style="222" customWidth="1"/>
    <col min="12051" max="12058" width="8.125" style="222" customWidth="1"/>
    <col min="12059" max="12303" width="9" style="222"/>
    <col min="12304" max="12304" width="3.125" style="222" customWidth="1"/>
    <col min="12305" max="12305" width="5.625" style="222" customWidth="1"/>
    <col min="12306" max="12306" width="16.625" style="222" customWidth="1"/>
    <col min="12307" max="12314" width="8.125" style="222" customWidth="1"/>
    <col min="12315" max="12559" width="9" style="222"/>
    <col min="12560" max="12560" width="3.125" style="222" customWidth="1"/>
    <col min="12561" max="12561" width="5.625" style="222" customWidth="1"/>
    <col min="12562" max="12562" width="16.625" style="222" customWidth="1"/>
    <col min="12563" max="12570" width="8.125" style="222" customWidth="1"/>
    <col min="12571" max="12815" width="9" style="222"/>
    <col min="12816" max="12816" width="3.125" style="222" customWidth="1"/>
    <col min="12817" max="12817" width="5.625" style="222" customWidth="1"/>
    <col min="12818" max="12818" width="16.625" style="222" customWidth="1"/>
    <col min="12819" max="12826" width="8.125" style="222" customWidth="1"/>
    <col min="12827" max="13071" width="9" style="222"/>
    <col min="13072" max="13072" width="3.125" style="222" customWidth="1"/>
    <col min="13073" max="13073" width="5.625" style="222" customWidth="1"/>
    <col min="13074" max="13074" width="16.625" style="222" customWidth="1"/>
    <col min="13075" max="13082" width="8.125" style="222" customWidth="1"/>
    <col min="13083" max="13327" width="9" style="222"/>
    <col min="13328" max="13328" width="3.125" style="222" customWidth="1"/>
    <col min="13329" max="13329" width="5.625" style="222" customWidth="1"/>
    <col min="13330" max="13330" width="16.625" style="222" customWidth="1"/>
    <col min="13331" max="13338" width="8.125" style="222" customWidth="1"/>
    <col min="13339" max="13583" width="9" style="222"/>
    <col min="13584" max="13584" width="3.125" style="222" customWidth="1"/>
    <col min="13585" max="13585" width="5.625" style="222" customWidth="1"/>
    <col min="13586" max="13586" width="16.625" style="222" customWidth="1"/>
    <col min="13587" max="13594" width="8.125" style="222" customWidth="1"/>
    <col min="13595" max="13839" width="9" style="222"/>
    <col min="13840" max="13840" width="3.125" style="222" customWidth="1"/>
    <col min="13841" max="13841" width="5.625" style="222" customWidth="1"/>
    <col min="13842" max="13842" width="16.625" style="222" customWidth="1"/>
    <col min="13843" max="13850" width="8.125" style="222" customWidth="1"/>
    <col min="13851" max="14095" width="9" style="222"/>
    <col min="14096" max="14096" width="3.125" style="222" customWidth="1"/>
    <col min="14097" max="14097" width="5.625" style="222" customWidth="1"/>
    <col min="14098" max="14098" width="16.625" style="222" customWidth="1"/>
    <col min="14099" max="14106" width="8.125" style="222" customWidth="1"/>
    <col min="14107" max="14351" width="9" style="222"/>
    <col min="14352" max="14352" width="3.125" style="222" customWidth="1"/>
    <col min="14353" max="14353" width="5.625" style="222" customWidth="1"/>
    <col min="14354" max="14354" width="16.625" style="222" customWidth="1"/>
    <col min="14355" max="14362" width="8.125" style="222" customWidth="1"/>
    <col min="14363" max="14607" width="9" style="222"/>
    <col min="14608" max="14608" width="3.125" style="222" customWidth="1"/>
    <col min="14609" max="14609" width="5.625" style="222" customWidth="1"/>
    <col min="14610" max="14610" width="16.625" style="222" customWidth="1"/>
    <col min="14611" max="14618" width="8.125" style="222" customWidth="1"/>
    <col min="14619" max="14863" width="9" style="222"/>
    <col min="14864" max="14864" width="3.125" style="222" customWidth="1"/>
    <col min="14865" max="14865" width="5.625" style="222" customWidth="1"/>
    <col min="14866" max="14866" width="16.625" style="222" customWidth="1"/>
    <col min="14867" max="14874" width="8.125" style="222" customWidth="1"/>
    <col min="14875" max="15119" width="9" style="222"/>
    <col min="15120" max="15120" width="3.125" style="222" customWidth="1"/>
    <col min="15121" max="15121" width="5.625" style="222" customWidth="1"/>
    <col min="15122" max="15122" width="16.625" style="222" customWidth="1"/>
    <col min="15123" max="15130" width="8.125" style="222" customWidth="1"/>
    <col min="15131" max="15375" width="9" style="222"/>
    <col min="15376" max="15376" width="3.125" style="222" customWidth="1"/>
    <col min="15377" max="15377" width="5.625" style="222" customWidth="1"/>
    <col min="15378" max="15378" width="16.625" style="222" customWidth="1"/>
    <col min="15379" max="15386" width="8.125" style="222" customWidth="1"/>
    <col min="15387" max="15631" width="9" style="222"/>
    <col min="15632" max="15632" width="3.125" style="222" customWidth="1"/>
    <col min="15633" max="15633" width="5.625" style="222" customWidth="1"/>
    <col min="15634" max="15634" width="16.625" style="222" customWidth="1"/>
    <col min="15635" max="15642" width="8.125" style="222" customWidth="1"/>
    <col min="15643" max="15887" width="9" style="222"/>
    <col min="15888" max="15888" width="3.125" style="222" customWidth="1"/>
    <col min="15889" max="15889" width="5.625" style="222" customWidth="1"/>
    <col min="15890" max="15890" width="16.625" style="222" customWidth="1"/>
    <col min="15891" max="15898" width="8.125" style="222" customWidth="1"/>
    <col min="15899" max="16143" width="9" style="222"/>
    <col min="16144" max="16144" width="3.125" style="222" customWidth="1"/>
    <col min="16145" max="16145" width="5.625" style="222" customWidth="1"/>
    <col min="16146" max="16146" width="16.625" style="222" customWidth="1"/>
    <col min="16147" max="16154" width="8.125" style="222" customWidth="1"/>
    <col min="16155" max="16384" width="9" style="222"/>
  </cols>
  <sheetData>
    <row r="1" spans="16:32" ht="21.75" customHeight="1"/>
    <row r="2" spans="16:32" ht="21.75" customHeight="1">
      <c r="P2" s="1173" t="s">
        <v>1694</v>
      </c>
      <c r="Q2" s="1173"/>
      <c r="R2" s="1173"/>
      <c r="S2" s="1173"/>
      <c r="T2" s="1173"/>
      <c r="U2" s="1173"/>
      <c r="V2" s="1173"/>
      <c r="W2" s="1173"/>
      <c r="X2" s="1173"/>
      <c r="Y2" s="1173"/>
      <c r="Z2" s="1173"/>
      <c r="AA2" s="1171" t="s">
        <v>1460</v>
      </c>
      <c r="AB2" s="220"/>
      <c r="AC2" s="220"/>
    </row>
    <row r="3" spans="16:32" ht="14.25" customHeight="1">
      <c r="P3" s="219" t="s">
        <v>1695</v>
      </c>
      <c r="Q3" s="219"/>
      <c r="R3" s="219"/>
      <c r="S3" s="219"/>
      <c r="T3" s="219"/>
      <c r="U3" s="219"/>
      <c r="V3" s="219"/>
      <c r="W3" s="219"/>
      <c r="X3" s="219"/>
      <c r="Y3" s="219"/>
      <c r="Z3" s="219"/>
      <c r="AA3" s="1172"/>
      <c r="AB3"/>
      <c r="AC3"/>
    </row>
    <row r="4" spans="16:32" ht="21" customHeight="1">
      <c r="P4" s="1175" t="s">
        <v>1656</v>
      </c>
      <c r="Q4" s="1175" t="s">
        <v>1657</v>
      </c>
      <c r="R4" s="1177" t="s">
        <v>1658</v>
      </c>
      <c r="S4" s="1178" t="s">
        <v>1696</v>
      </c>
      <c r="T4" s="1214"/>
      <c r="U4" s="1214"/>
      <c r="V4" s="1214"/>
      <c r="W4" s="1214"/>
      <c r="X4" s="1214"/>
      <c r="Y4" s="1214"/>
      <c r="Z4" s="1179"/>
      <c r="AA4" s="1215" t="s">
        <v>2537</v>
      </c>
      <c r="AB4" s="1079"/>
      <c r="AC4" s="1082" t="s">
        <v>2538</v>
      </c>
      <c r="AD4" s="1082"/>
      <c r="AE4" s="1082" t="s">
        <v>2539</v>
      </c>
      <c r="AF4" s="1082"/>
    </row>
    <row r="5" spans="16:32" ht="21" customHeight="1" thickBot="1">
      <c r="P5" s="1213"/>
      <c r="Q5" s="1213"/>
      <c r="R5" s="1198"/>
      <c r="S5" s="1178" t="s">
        <v>1697</v>
      </c>
      <c r="T5" s="1179"/>
      <c r="U5" s="1178" t="s">
        <v>1698</v>
      </c>
      <c r="V5" s="1214"/>
      <c r="W5" s="1179"/>
      <c r="X5" s="1178" t="s">
        <v>1699</v>
      </c>
      <c r="Y5" s="1214"/>
      <c r="Z5" s="1179"/>
      <c r="AA5" s="1216"/>
      <c r="AB5" s="1081"/>
      <c r="AC5" s="1082"/>
      <c r="AD5" s="1082"/>
      <c r="AE5" s="1082"/>
      <c r="AF5" s="1082"/>
    </row>
    <row r="6" spans="16:32" ht="60" customHeight="1">
      <c r="P6" s="1176"/>
      <c r="Q6" s="1176"/>
      <c r="R6" s="1176"/>
      <c r="S6" s="259" t="s">
        <v>1700</v>
      </c>
      <c r="T6" s="259" t="s">
        <v>1701</v>
      </c>
      <c r="U6" s="259" t="s">
        <v>1702</v>
      </c>
      <c r="V6" s="259" t="s">
        <v>1703</v>
      </c>
      <c r="W6" s="259" t="s">
        <v>1704</v>
      </c>
      <c r="X6" s="259" t="s">
        <v>1705</v>
      </c>
      <c r="Y6" s="259" t="s">
        <v>1706</v>
      </c>
      <c r="Z6" s="259" t="s">
        <v>1707</v>
      </c>
      <c r="AA6" s="446" t="s">
        <v>1462</v>
      </c>
      <c r="AB6" s="459" t="s">
        <v>2560</v>
      </c>
      <c r="AC6" s="451" t="s">
        <v>1462</v>
      </c>
      <c r="AD6" s="459" t="s">
        <v>2560</v>
      </c>
      <c r="AE6" s="444" t="s">
        <v>1462</v>
      </c>
      <c r="AF6" s="459" t="s">
        <v>2560</v>
      </c>
    </row>
    <row r="7" spans="16:32" ht="14.25" customHeight="1">
      <c r="P7" s="1177" t="s">
        <v>1670</v>
      </c>
      <c r="Q7" s="248"/>
      <c r="R7" s="248"/>
      <c r="S7" s="248"/>
      <c r="T7" s="248"/>
      <c r="U7" s="248"/>
      <c r="V7" s="248"/>
      <c r="W7" s="248"/>
      <c r="X7" s="260"/>
      <c r="Y7" s="260"/>
      <c r="Z7" s="450"/>
      <c r="AA7" s="510"/>
      <c r="AB7" s="497"/>
      <c r="AC7" s="511"/>
      <c r="AD7" s="497"/>
      <c r="AE7" s="512"/>
      <c r="AF7" s="497"/>
    </row>
    <row r="8" spans="16:32" ht="14.25" customHeight="1">
      <c r="P8" s="1198"/>
      <c r="Q8" s="248"/>
      <c r="R8" s="248"/>
      <c r="S8" s="248"/>
      <c r="T8" s="248"/>
      <c r="U8" s="248"/>
      <c r="V8" s="248"/>
      <c r="W8" s="248"/>
      <c r="X8" s="260"/>
      <c r="Y8" s="260"/>
      <c r="Z8" s="260"/>
      <c r="AA8" s="496"/>
      <c r="AB8" s="499"/>
      <c r="AC8" s="505"/>
      <c r="AD8" s="499"/>
      <c r="AE8" s="506"/>
      <c r="AF8" s="499"/>
    </row>
    <row r="9" spans="16:32" ht="14.25" customHeight="1">
      <c r="P9" s="1198"/>
      <c r="Q9" s="248"/>
      <c r="R9" s="248"/>
      <c r="S9" s="248"/>
      <c r="T9" s="248"/>
      <c r="U9" s="248"/>
      <c r="V9" s="248"/>
      <c r="W9" s="248"/>
      <c r="X9" s="260"/>
      <c r="Y9" s="260"/>
      <c r="Z9" s="260"/>
      <c r="AA9" s="496"/>
      <c r="AB9" s="499"/>
      <c r="AC9" s="505"/>
      <c r="AD9" s="499"/>
      <c r="AE9" s="506"/>
      <c r="AF9" s="499"/>
    </row>
    <row r="10" spans="16:32" ht="14.25" customHeight="1">
      <c r="P10" s="1198"/>
      <c r="Q10" s="248"/>
      <c r="R10" s="248"/>
      <c r="S10" s="248"/>
      <c r="T10" s="248"/>
      <c r="U10" s="248"/>
      <c r="V10" s="248"/>
      <c r="W10" s="248"/>
      <c r="X10" s="260"/>
      <c r="Y10" s="260"/>
      <c r="Z10" s="260"/>
      <c r="AA10" s="496"/>
      <c r="AB10" s="499"/>
      <c r="AC10" s="505"/>
      <c r="AD10" s="499"/>
      <c r="AE10" s="506"/>
      <c r="AF10" s="499"/>
    </row>
    <row r="11" spans="16:32" ht="14.25" customHeight="1">
      <c r="P11" s="1198"/>
      <c r="Q11" s="248"/>
      <c r="R11" s="248"/>
      <c r="S11" s="248"/>
      <c r="T11" s="248"/>
      <c r="U11" s="248"/>
      <c r="V11" s="248"/>
      <c r="W11" s="248"/>
      <c r="X11" s="260"/>
      <c r="Y11" s="260"/>
      <c r="Z11" s="260"/>
      <c r="AA11" s="496"/>
      <c r="AB11" s="499"/>
      <c r="AC11" s="505"/>
      <c r="AD11" s="499"/>
      <c r="AE11" s="506"/>
      <c r="AF11" s="499"/>
    </row>
    <row r="12" spans="16:32" ht="14.25" customHeight="1">
      <c r="P12" s="1198"/>
      <c r="Q12" s="248"/>
      <c r="R12" s="248"/>
      <c r="S12" s="248"/>
      <c r="T12" s="248"/>
      <c r="U12" s="248"/>
      <c r="V12" s="248"/>
      <c r="W12" s="248"/>
      <c r="X12" s="260"/>
      <c r="Y12" s="260"/>
      <c r="Z12" s="260"/>
      <c r="AA12" s="496"/>
      <c r="AB12" s="499"/>
      <c r="AC12" s="505"/>
      <c r="AD12" s="499"/>
      <c r="AE12" s="506"/>
      <c r="AF12" s="499"/>
    </row>
    <row r="13" spans="16:32" ht="14.25" customHeight="1">
      <c r="P13" s="1198"/>
      <c r="Q13" s="248"/>
      <c r="R13" s="248"/>
      <c r="S13" s="248"/>
      <c r="T13" s="248"/>
      <c r="U13" s="248"/>
      <c r="V13" s="248"/>
      <c r="W13" s="248"/>
      <c r="X13" s="260"/>
      <c r="Y13" s="260"/>
      <c r="Z13" s="260"/>
      <c r="AA13" s="496"/>
      <c r="AB13" s="499"/>
      <c r="AC13" s="505"/>
      <c r="AD13" s="499"/>
      <c r="AE13" s="506"/>
      <c r="AF13" s="499"/>
    </row>
    <row r="14" spans="16:32" ht="14.25" customHeight="1">
      <c r="P14" s="1198"/>
      <c r="Q14" s="248"/>
      <c r="R14" s="248"/>
      <c r="S14" s="248"/>
      <c r="T14" s="248"/>
      <c r="U14" s="248"/>
      <c r="V14" s="248"/>
      <c r="W14" s="248"/>
      <c r="X14" s="260"/>
      <c r="Y14" s="260"/>
      <c r="Z14" s="260"/>
      <c r="AA14" s="496"/>
      <c r="AB14" s="499"/>
      <c r="AC14" s="505"/>
      <c r="AD14" s="499"/>
      <c r="AE14" s="506"/>
      <c r="AF14" s="499"/>
    </row>
    <row r="15" spans="16:32" ht="14.25" customHeight="1">
      <c r="P15" s="1198"/>
      <c r="Q15" s="248"/>
      <c r="R15" s="248"/>
      <c r="S15" s="248"/>
      <c r="T15" s="248"/>
      <c r="U15" s="248"/>
      <c r="V15" s="248"/>
      <c r="W15" s="248"/>
      <c r="X15" s="260"/>
      <c r="Y15" s="260"/>
      <c r="Z15" s="260"/>
      <c r="AA15" s="496"/>
      <c r="AB15" s="499"/>
      <c r="AC15" s="505"/>
      <c r="AD15" s="499"/>
      <c r="AE15" s="506"/>
      <c r="AF15" s="499"/>
    </row>
    <row r="16" spans="16:32" ht="14.25" customHeight="1">
      <c r="P16" s="1198"/>
      <c r="Q16" s="248"/>
      <c r="R16" s="248"/>
      <c r="S16" s="248"/>
      <c r="T16" s="248"/>
      <c r="U16" s="248"/>
      <c r="V16" s="248"/>
      <c r="W16" s="248"/>
      <c r="X16" s="260"/>
      <c r="Y16" s="260"/>
      <c r="Z16" s="260"/>
      <c r="AA16" s="496"/>
      <c r="AB16" s="499"/>
      <c r="AC16" s="505"/>
      <c r="AD16" s="499"/>
      <c r="AE16" s="506"/>
      <c r="AF16" s="499"/>
    </row>
    <row r="17" spans="16:32" ht="14.25" customHeight="1">
      <c r="P17" s="1198"/>
      <c r="Q17" s="248"/>
      <c r="R17" s="248"/>
      <c r="S17" s="248"/>
      <c r="T17" s="248"/>
      <c r="U17" s="248"/>
      <c r="V17" s="248"/>
      <c r="W17" s="248"/>
      <c r="X17" s="260"/>
      <c r="Y17" s="260"/>
      <c r="Z17" s="260"/>
      <c r="AA17" s="496"/>
      <c r="AB17" s="499"/>
      <c r="AC17" s="505"/>
      <c r="AD17" s="499"/>
      <c r="AE17" s="506"/>
      <c r="AF17" s="499"/>
    </row>
    <row r="18" spans="16:32" ht="14.25" customHeight="1">
      <c r="P18" s="1198"/>
      <c r="Q18" s="248"/>
      <c r="R18" s="248"/>
      <c r="S18" s="248"/>
      <c r="T18" s="248"/>
      <c r="U18" s="248"/>
      <c r="V18" s="248"/>
      <c r="W18" s="248"/>
      <c r="X18" s="260"/>
      <c r="Y18" s="260"/>
      <c r="Z18" s="260"/>
      <c r="AA18" s="496"/>
      <c r="AB18" s="499"/>
      <c r="AC18" s="505"/>
      <c r="AD18" s="499"/>
      <c r="AE18" s="506"/>
      <c r="AF18" s="499"/>
    </row>
    <row r="19" spans="16:32" ht="14.25" customHeight="1">
      <c r="P19" s="1198"/>
      <c r="Q19" s="248"/>
      <c r="R19" s="248"/>
      <c r="S19" s="248"/>
      <c r="T19" s="248"/>
      <c r="U19" s="248"/>
      <c r="V19" s="248"/>
      <c r="W19" s="248"/>
      <c r="X19" s="260"/>
      <c r="Y19" s="260"/>
      <c r="Z19" s="260"/>
      <c r="AA19" s="496"/>
      <c r="AB19" s="499"/>
      <c r="AC19" s="505"/>
      <c r="AD19" s="499"/>
      <c r="AE19" s="506"/>
      <c r="AF19" s="499"/>
    </row>
    <row r="20" spans="16:32" ht="14.25" customHeight="1">
      <c r="P20" s="1199"/>
      <c r="Q20" s="246"/>
      <c r="R20" s="246"/>
      <c r="S20" s="246"/>
      <c r="T20" s="246"/>
      <c r="U20" s="246"/>
      <c r="V20" s="246"/>
      <c r="W20" s="246"/>
      <c r="X20" s="261"/>
      <c r="Y20" s="261"/>
      <c r="Z20" s="261"/>
      <c r="AA20" s="496"/>
      <c r="AB20" s="499"/>
      <c r="AC20" s="505"/>
      <c r="AD20" s="499"/>
      <c r="AE20" s="506"/>
      <c r="AF20" s="499"/>
    </row>
    <row r="21" spans="16:32" ht="14.25" customHeight="1">
      <c r="P21" s="248"/>
      <c r="Q21" s="248"/>
      <c r="R21" s="248"/>
      <c r="S21" s="248"/>
      <c r="T21" s="248"/>
      <c r="U21" s="248"/>
      <c r="V21" s="248"/>
      <c r="W21" s="248"/>
      <c r="X21" s="260"/>
      <c r="Y21" s="260"/>
      <c r="Z21" s="260"/>
      <c r="AA21" s="496"/>
      <c r="AB21" s="499"/>
      <c r="AC21" s="505"/>
      <c r="AD21" s="499"/>
      <c r="AE21" s="506"/>
      <c r="AF21" s="499"/>
    </row>
    <row r="22" spans="16:32" ht="14.25" customHeight="1">
      <c r="P22" s="248"/>
      <c r="Q22" s="248"/>
      <c r="R22" s="248"/>
      <c r="S22" s="248"/>
      <c r="T22" s="248"/>
      <c r="U22" s="248"/>
      <c r="V22" s="248"/>
      <c r="W22" s="248"/>
      <c r="X22" s="260"/>
      <c r="Y22" s="260"/>
      <c r="Z22" s="260"/>
      <c r="AA22" s="496"/>
      <c r="AB22" s="499"/>
      <c r="AC22" s="505"/>
      <c r="AD22" s="499"/>
      <c r="AE22" s="506"/>
      <c r="AF22" s="499"/>
    </row>
    <row r="23" spans="16:32" ht="14.25" customHeight="1">
      <c r="P23" s="248"/>
      <c r="Q23" s="248"/>
      <c r="R23" s="248"/>
      <c r="S23" s="248"/>
      <c r="T23" s="248"/>
      <c r="U23" s="248"/>
      <c r="V23" s="248"/>
      <c r="W23" s="248"/>
      <c r="X23" s="260"/>
      <c r="Y23" s="260"/>
      <c r="Z23" s="260"/>
      <c r="AA23" s="496"/>
      <c r="AB23" s="499"/>
      <c r="AC23" s="505"/>
      <c r="AD23" s="499"/>
      <c r="AE23" s="506"/>
      <c r="AF23" s="499"/>
    </row>
    <row r="24" spans="16:32" ht="14.25" customHeight="1">
      <c r="P24" s="248"/>
      <c r="Q24" s="248"/>
      <c r="R24" s="248"/>
      <c r="S24" s="248"/>
      <c r="T24" s="248"/>
      <c r="U24" s="248"/>
      <c r="V24" s="248"/>
      <c r="W24" s="248"/>
      <c r="X24" s="260"/>
      <c r="Y24" s="260"/>
      <c r="Z24" s="260"/>
      <c r="AA24" s="496"/>
      <c r="AB24" s="499"/>
      <c r="AC24" s="505"/>
      <c r="AD24" s="499"/>
      <c r="AE24" s="506"/>
      <c r="AF24" s="499"/>
    </row>
    <row r="25" spans="16:32" ht="14.25" customHeight="1">
      <c r="P25" s="248"/>
      <c r="Q25" s="248"/>
      <c r="R25" s="248"/>
      <c r="S25" s="248"/>
      <c r="T25" s="248"/>
      <c r="U25" s="248"/>
      <c r="V25" s="248"/>
      <c r="W25" s="248"/>
      <c r="X25" s="260"/>
      <c r="Y25" s="260"/>
      <c r="Z25" s="260"/>
      <c r="AA25" s="496"/>
      <c r="AB25" s="499"/>
      <c r="AC25" s="505"/>
      <c r="AD25" s="499"/>
      <c r="AE25" s="506"/>
      <c r="AF25" s="499"/>
    </row>
    <row r="26" spans="16:32" ht="14.25" customHeight="1">
      <c r="P26" s="248"/>
      <c r="Q26" s="248"/>
      <c r="R26" s="248"/>
      <c r="S26" s="248"/>
      <c r="T26" s="248"/>
      <c r="U26" s="248"/>
      <c r="V26" s="248"/>
      <c r="W26" s="248"/>
      <c r="X26" s="260"/>
      <c r="Y26" s="260"/>
      <c r="Z26" s="260"/>
      <c r="AA26" s="496"/>
      <c r="AB26" s="499"/>
      <c r="AC26" s="505"/>
      <c r="AD26" s="499"/>
      <c r="AE26" s="506"/>
      <c r="AF26" s="499"/>
    </row>
    <row r="27" spans="16:32" ht="14.25" customHeight="1">
      <c r="P27" s="248"/>
      <c r="Q27" s="248"/>
      <c r="R27" s="248"/>
      <c r="S27" s="248"/>
      <c r="T27" s="248"/>
      <c r="U27" s="248"/>
      <c r="V27" s="248"/>
      <c r="W27" s="248"/>
      <c r="X27" s="260"/>
      <c r="Y27" s="260"/>
      <c r="Z27" s="260"/>
      <c r="AA27" s="496"/>
      <c r="AB27" s="499"/>
      <c r="AC27" s="505"/>
      <c r="AD27" s="499"/>
      <c r="AE27" s="506"/>
      <c r="AF27" s="499"/>
    </row>
    <row r="28" spans="16:32" ht="14.25" customHeight="1">
      <c r="P28" s="248"/>
      <c r="Q28" s="248"/>
      <c r="R28" s="248"/>
      <c r="S28" s="248"/>
      <c r="T28" s="248"/>
      <c r="U28" s="248"/>
      <c r="V28" s="248"/>
      <c r="W28" s="248"/>
      <c r="X28" s="260"/>
      <c r="Y28" s="260"/>
      <c r="Z28" s="260"/>
      <c r="AA28" s="496"/>
      <c r="AB28" s="499"/>
      <c r="AC28" s="505"/>
      <c r="AD28" s="499"/>
      <c r="AE28" s="506"/>
      <c r="AF28" s="499"/>
    </row>
    <row r="29" spans="16:32" ht="14.25" customHeight="1">
      <c r="P29" s="248"/>
      <c r="Q29" s="248"/>
      <c r="R29" s="248"/>
      <c r="S29" s="248"/>
      <c r="T29" s="248"/>
      <c r="U29" s="248"/>
      <c r="V29" s="248"/>
      <c r="W29" s="248"/>
      <c r="X29" s="260"/>
      <c r="Y29" s="260"/>
      <c r="Z29" s="260"/>
      <c r="AA29" s="496"/>
      <c r="AB29" s="499"/>
      <c r="AC29" s="505"/>
      <c r="AD29" s="499"/>
      <c r="AE29" s="506"/>
      <c r="AF29" s="499"/>
    </row>
    <row r="30" spans="16:32" ht="14.25" customHeight="1">
      <c r="P30" s="248"/>
      <c r="Q30" s="248"/>
      <c r="R30" s="248"/>
      <c r="S30" s="248"/>
      <c r="T30" s="248"/>
      <c r="U30" s="248"/>
      <c r="V30" s="248"/>
      <c r="W30" s="248"/>
      <c r="X30" s="260"/>
      <c r="Y30" s="260"/>
      <c r="Z30" s="260"/>
      <c r="AA30" s="496"/>
      <c r="AB30" s="499"/>
      <c r="AC30" s="505"/>
      <c r="AD30" s="499"/>
      <c r="AE30" s="506"/>
      <c r="AF30" s="499"/>
    </row>
    <row r="31" spans="16:32" ht="14.25" customHeight="1">
      <c r="P31" s="248"/>
      <c r="Q31" s="248"/>
      <c r="R31" s="248"/>
      <c r="S31" s="248"/>
      <c r="T31" s="248"/>
      <c r="U31" s="248"/>
      <c r="V31" s="248"/>
      <c r="W31" s="248"/>
      <c r="X31" s="260"/>
      <c r="Y31" s="260"/>
      <c r="Z31" s="260"/>
      <c r="AA31" s="496"/>
      <c r="AB31" s="499"/>
      <c r="AC31" s="505"/>
      <c r="AD31" s="499"/>
      <c r="AE31" s="506"/>
      <c r="AF31" s="499"/>
    </row>
    <row r="32" spans="16:32" ht="14.25" customHeight="1">
      <c r="P32" s="248"/>
      <c r="Q32" s="248"/>
      <c r="R32" s="248"/>
      <c r="S32" s="248"/>
      <c r="T32" s="248"/>
      <c r="U32" s="248"/>
      <c r="V32" s="248"/>
      <c r="W32" s="248"/>
      <c r="X32" s="260"/>
      <c r="Y32" s="260"/>
      <c r="Z32" s="260"/>
      <c r="AA32" s="496"/>
      <c r="AB32" s="499"/>
      <c r="AC32" s="505"/>
      <c r="AD32" s="499"/>
      <c r="AE32" s="506"/>
      <c r="AF32" s="499"/>
    </row>
    <row r="33" spans="16:32" ht="14.25" customHeight="1">
      <c r="P33" s="248"/>
      <c r="Q33" s="248"/>
      <c r="R33" s="248"/>
      <c r="S33" s="248"/>
      <c r="T33" s="248"/>
      <c r="U33" s="248"/>
      <c r="V33" s="248"/>
      <c r="W33" s="248"/>
      <c r="X33" s="260"/>
      <c r="Y33" s="260"/>
      <c r="Z33" s="260"/>
      <c r="AA33" s="496"/>
      <c r="AB33" s="499"/>
      <c r="AC33" s="505"/>
      <c r="AD33" s="499"/>
      <c r="AE33" s="506"/>
      <c r="AF33" s="499"/>
    </row>
    <row r="34" spans="16:32" ht="14.25" customHeight="1">
      <c r="P34" s="248"/>
      <c r="Q34" s="248"/>
      <c r="R34" s="248"/>
      <c r="S34" s="248"/>
      <c r="T34" s="248"/>
      <c r="U34" s="248"/>
      <c r="V34" s="248"/>
      <c r="W34" s="248"/>
      <c r="X34" s="260"/>
      <c r="Y34" s="260"/>
      <c r="Z34" s="260"/>
      <c r="AA34" s="496"/>
      <c r="AB34" s="499"/>
      <c r="AC34" s="505"/>
      <c r="AD34" s="499"/>
      <c r="AE34" s="506"/>
      <c r="AF34" s="499"/>
    </row>
    <row r="35" spans="16:32" ht="15.75" customHeight="1">
      <c r="P35" s="1183" t="s">
        <v>1708</v>
      </c>
      <c r="Q35" s="1184"/>
      <c r="R35" s="1185"/>
      <c r="S35" s="1189"/>
      <c r="T35" s="1190"/>
      <c r="U35" s="1190"/>
      <c r="V35" s="1190"/>
      <c r="W35" s="1191"/>
      <c r="X35" s="252" t="s">
        <v>1629</v>
      </c>
      <c r="Y35" s="252" t="s">
        <v>1631</v>
      </c>
      <c r="Z35" s="253" t="s">
        <v>1645</v>
      </c>
      <c r="AA35" s="496"/>
      <c r="AB35" s="499"/>
      <c r="AC35" s="505"/>
      <c r="AD35" s="499"/>
      <c r="AE35" s="506"/>
      <c r="AF35" s="499"/>
    </row>
    <row r="36" spans="16:32" ht="30" customHeight="1">
      <c r="P36" s="1186"/>
      <c r="Q36" s="1187"/>
      <c r="R36" s="1188"/>
      <c r="S36" s="1192"/>
      <c r="T36" s="1193"/>
      <c r="U36" s="1193"/>
      <c r="V36" s="1193"/>
      <c r="W36" s="1194"/>
      <c r="X36" s="261"/>
      <c r="Y36" s="261"/>
      <c r="Z36" s="261"/>
      <c r="AA36" s="496"/>
      <c r="AB36" s="499"/>
      <c r="AC36" s="505"/>
      <c r="AD36" s="499"/>
      <c r="AE36" s="506"/>
      <c r="AF36" s="499"/>
    </row>
    <row r="37" spans="16:32" ht="9" customHeight="1">
      <c r="P37" s="643"/>
      <c r="Q37" s="643"/>
      <c r="R37" s="643"/>
      <c r="S37" s="233"/>
      <c r="T37" s="233"/>
      <c r="U37" s="233"/>
      <c r="V37" s="233"/>
      <c r="W37" s="233"/>
      <c r="X37" s="233"/>
      <c r="Y37" s="233"/>
      <c r="Z37" s="233"/>
      <c r="AA37" s="657"/>
      <c r="AB37" s="499"/>
      <c r="AC37" s="513"/>
      <c r="AD37" s="499"/>
      <c r="AE37" s="514"/>
      <c r="AF37" s="499"/>
    </row>
    <row r="38" spans="16:32" ht="30" customHeight="1">
      <c r="P38" s="245" t="s">
        <v>1709</v>
      </c>
      <c r="Q38" s="1217" t="s">
        <v>1710</v>
      </c>
      <c r="R38" s="1218"/>
      <c r="S38" s="1219"/>
      <c r="T38" s="1217"/>
      <c r="U38" s="262" t="s">
        <v>1674</v>
      </c>
      <c r="V38" s="263" t="s">
        <v>1711</v>
      </c>
      <c r="W38" s="258"/>
      <c r="X38" s="219"/>
      <c r="Y38" s="219"/>
      <c r="Z38" s="258"/>
      <c r="AA38" s="657"/>
      <c r="AB38" s="499"/>
      <c r="AC38" s="513"/>
      <c r="AD38" s="499"/>
      <c r="AE38" s="514"/>
      <c r="AF38" s="499"/>
    </row>
    <row r="39" spans="16:32" ht="30" customHeight="1">
      <c r="P39" s="245" t="s">
        <v>1712</v>
      </c>
      <c r="Q39" s="1217" t="s">
        <v>1713</v>
      </c>
      <c r="R39" s="1218"/>
      <c r="S39" s="1219"/>
      <c r="T39" s="1217"/>
      <c r="U39" s="262" t="s">
        <v>1674</v>
      </c>
      <c r="V39" s="230" t="s">
        <v>1714</v>
      </c>
      <c r="W39" s="258"/>
      <c r="X39" s="258"/>
      <c r="Y39" s="258"/>
      <c r="Z39" s="258"/>
      <c r="AA39" s="657"/>
      <c r="AB39" s="499"/>
      <c r="AC39" s="513"/>
      <c r="AD39" s="499"/>
      <c r="AE39" s="514"/>
      <c r="AF39" s="499"/>
    </row>
    <row r="40" spans="16:32" ht="30" customHeight="1">
      <c r="P40" s="245" t="s">
        <v>1715</v>
      </c>
      <c r="Q40" s="1217" t="s">
        <v>1716</v>
      </c>
      <c r="R40" s="1218"/>
      <c r="S40" s="1219"/>
      <c r="T40" s="1217"/>
      <c r="U40" s="262" t="s">
        <v>1674</v>
      </c>
      <c r="V40" s="230" t="s">
        <v>1717</v>
      </c>
      <c r="W40" s="258"/>
      <c r="X40" s="258"/>
      <c r="Y40" s="258"/>
      <c r="Z40" s="258"/>
      <c r="AA40" s="657"/>
      <c r="AB40" s="499"/>
      <c r="AC40" s="513"/>
      <c r="AD40" s="499"/>
      <c r="AE40" s="514"/>
      <c r="AF40" s="499"/>
    </row>
    <row r="41" spans="16:32" ht="9" customHeight="1" thickBot="1">
      <c r="P41" s="254"/>
      <c r="Q41" s="254"/>
      <c r="R41" s="254"/>
      <c r="S41" s="219"/>
      <c r="T41" s="219"/>
      <c r="U41" s="219"/>
      <c r="V41" s="219"/>
      <c r="W41" s="219"/>
      <c r="X41" s="219"/>
      <c r="Y41" s="219"/>
      <c r="Z41" s="219"/>
      <c r="AA41" s="658"/>
      <c r="AB41" s="501"/>
      <c r="AC41" s="515"/>
      <c r="AD41" s="501"/>
      <c r="AE41" s="516"/>
      <c r="AF41" s="501"/>
    </row>
    <row r="42" spans="16:32" ht="36" customHeight="1">
      <c r="P42" s="1210" t="s">
        <v>1692</v>
      </c>
      <c r="Q42" s="1211"/>
      <c r="R42" s="1212" t="s">
        <v>1718</v>
      </c>
      <c r="S42" s="1212"/>
      <c r="T42" s="1212"/>
      <c r="U42" s="1212"/>
      <c r="V42" s="1212"/>
      <c r="W42" s="1212"/>
      <c r="X42" s="1212"/>
      <c r="Y42" s="1212"/>
      <c r="Z42" s="1212"/>
    </row>
    <row r="43" spans="16:32">
      <c r="P43" s="221"/>
      <c r="Q43" s="221"/>
      <c r="R43" s="221"/>
      <c r="S43" s="221"/>
      <c r="T43" s="221"/>
      <c r="U43" s="221"/>
      <c r="V43" s="221"/>
      <c r="W43" s="221"/>
      <c r="X43" s="221"/>
      <c r="Y43" s="221"/>
      <c r="Z43" s="221"/>
    </row>
    <row r="44" spans="16:32">
      <c r="P44" s="221"/>
      <c r="Q44" s="221"/>
      <c r="R44" s="221"/>
      <c r="S44" s="221"/>
      <c r="T44" s="221"/>
      <c r="U44" s="221"/>
      <c r="V44" s="221"/>
      <c r="W44" s="221"/>
      <c r="X44" s="221"/>
      <c r="Y44" s="221"/>
      <c r="Z44" s="221"/>
    </row>
    <row r="45" spans="16:32">
      <c r="P45" s="221"/>
      <c r="Q45" s="221"/>
      <c r="R45" s="221"/>
      <c r="S45" s="221"/>
      <c r="T45" s="221"/>
      <c r="U45" s="221"/>
      <c r="V45" s="221"/>
      <c r="W45" s="221"/>
      <c r="X45" s="221"/>
      <c r="Y45" s="221"/>
      <c r="Z45" s="221"/>
    </row>
  </sheetData>
  <mergeCells count="23">
    <mergeCell ref="Q40:R40"/>
    <mergeCell ref="S40:T40"/>
    <mergeCell ref="P42:Q42"/>
    <mergeCell ref="R42:Z42"/>
    <mergeCell ref="P35:R36"/>
    <mergeCell ref="S35:W36"/>
    <mergeCell ref="Q38:R38"/>
    <mergeCell ref="S38:T38"/>
    <mergeCell ref="Q39:R39"/>
    <mergeCell ref="S39:T39"/>
    <mergeCell ref="AC4:AD5"/>
    <mergeCell ref="AE4:AF5"/>
    <mergeCell ref="S5:T5"/>
    <mergeCell ref="U5:W5"/>
    <mergeCell ref="X5:Z5"/>
    <mergeCell ref="P7:P20"/>
    <mergeCell ref="P2:Z2"/>
    <mergeCell ref="AA2:AA3"/>
    <mergeCell ref="P4:P6"/>
    <mergeCell ref="Q4:Q6"/>
    <mergeCell ref="R4:R6"/>
    <mergeCell ref="S4:Z4"/>
    <mergeCell ref="AA4:AB5"/>
  </mergeCells>
  <phoneticPr fontId="2"/>
  <pageMargins left="0.6692913385826772" right="0.47244094488188981" top="0.86614173228346458" bottom="0.43307086614173229" header="0.31496062992125984" footer="0.31496062992125984"/>
  <pageSetup paperSize="9" scale="98"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39F2-2C54-420B-B5B3-88B95A5302A3}">
  <dimension ref="B1:AF45"/>
  <sheetViews>
    <sheetView view="pageBreakPreview" zoomScaleNormal="100" zoomScaleSheetLayoutView="100" workbookViewId="0"/>
  </sheetViews>
  <sheetFormatPr defaultRowHeight="13.5"/>
  <cols>
    <col min="1" max="1" width="4.375" style="222" customWidth="1"/>
    <col min="2" max="12" width="5.375" style="222" hidden="1" customWidth="1"/>
    <col min="13" max="13" width="1.125" style="222" hidden="1" customWidth="1"/>
    <col min="14" max="14" width="3.125" style="222" customWidth="1"/>
    <col min="15" max="15" width="5.625" style="222" customWidth="1"/>
    <col min="16" max="16" width="9.875" style="222" customWidth="1"/>
    <col min="17" max="17" width="8.125" style="222" customWidth="1"/>
    <col min="18" max="18" width="6.625" style="222" customWidth="1"/>
    <col min="19" max="19" width="7.625" style="222" customWidth="1"/>
    <col min="20" max="20" width="7.125" style="222" customWidth="1"/>
    <col min="21" max="21" width="6.375" style="222" customWidth="1"/>
    <col min="22" max="22" width="4.625" style="222" customWidth="1"/>
    <col min="23" max="23" width="5.875" style="222" customWidth="1"/>
    <col min="24" max="24" width="4.625" style="222" customWidth="1"/>
    <col min="25" max="25" width="5.875" style="222" customWidth="1"/>
    <col min="26" max="26" width="6" style="222" customWidth="1"/>
    <col min="27" max="27" width="31.875" style="222" hidden="1" customWidth="1"/>
    <col min="28" max="28" width="22.625" style="222" hidden="1" customWidth="1"/>
    <col min="29" max="29" width="31.875" style="222" hidden="1" customWidth="1"/>
    <col min="30" max="30" width="22.625" style="222" hidden="1" customWidth="1"/>
    <col min="31" max="31" width="31.875" style="222" hidden="1" customWidth="1"/>
    <col min="32" max="32" width="22.625" style="222" hidden="1" customWidth="1"/>
    <col min="33" max="269" width="9" style="222"/>
    <col min="270" max="270" width="3.125" style="222" customWidth="1"/>
    <col min="271" max="271" width="5.625" style="222" customWidth="1"/>
    <col min="272" max="272" width="12.125" style="222" customWidth="1"/>
    <col min="273" max="273" width="8.5" style="222" customWidth="1"/>
    <col min="274" max="274" width="6.625" style="222" customWidth="1"/>
    <col min="275" max="277" width="7.625" style="222" customWidth="1"/>
    <col min="278" max="278" width="4.625" style="222" customWidth="1"/>
    <col min="279" max="279" width="6.625" style="222" customWidth="1"/>
    <col min="280" max="280" width="4.625" style="222" customWidth="1"/>
    <col min="281" max="281" width="7.625" style="222" customWidth="1"/>
    <col min="282" max="282" width="8.25" style="222" customWidth="1"/>
    <col min="283" max="525" width="9" style="222"/>
    <col min="526" max="526" width="3.125" style="222" customWidth="1"/>
    <col min="527" max="527" width="5.625" style="222" customWidth="1"/>
    <col min="528" max="528" width="12.125" style="222" customWidth="1"/>
    <col min="529" max="529" width="8.5" style="222" customWidth="1"/>
    <col min="530" max="530" width="6.625" style="222" customWidth="1"/>
    <col min="531" max="533" width="7.625" style="222" customWidth="1"/>
    <col min="534" max="534" width="4.625" style="222" customWidth="1"/>
    <col min="535" max="535" width="6.625" style="222" customWidth="1"/>
    <col min="536" max="536" width="4.625" style="222" customWidth="1"/>
    <col min="537" max="537" width="7.625" style="222" customWidth="1"/>
    <col min="538" max="538" width="8.25" style="222" customWidth="1"/>
    <col min="539" max="781" width="9" style="222"/>
    <col min="782" max="782" width="3.125" style="222" customWidth="1"/>
    <col min="783" max="783" width="5.625" style="222" customWidth="1"/>
    <col min="784" max="784" width="12.125" style="222" customWidth="1"/>
    <col min="785" max="785" width="8.5" style="222" customWidth="1"/>
    <col min="786" max="786" width="6.625" style="222" customWidth="1"/>
    <col min="787" max="789" width="7.625" style="222" customWidth="1"/>
    <col min="790" max="790" width="4.625" style="222" customWidth="1"/>
    <col min="791" max="791" width="6.625" style="222" customWidth="1"/>
    <col min="792" max="792" width="4.625" style="222" customWidth="1"/>
    <col min="793" max="793" width="7.625" style="222" customWidth="1"/>
    <col min="794" max="794" width="8.25" style="222" customWidth="1"/>
    <col min="795" max="1037" width="9" style="222"/>
    <col min="1038" max="1038" width="3.125" style="222" customWidth="1"/>
    <col min="1039" max="1039" width="5.625" style="222" customWidth="1"/>
    <col min="1040" max="1040" width="12.125" style="222" customWidth="1"/>
    <col min="1041" max="1041" width="8.5" style="222" customWidth="1"/>
    <col min="1042" max="1042" width="6.625" style="222" customWidth="1"/>
    <col min="1043" max="1045" width="7.625" style="222" customWidth="1"/>
    <col min="1046" max="1046" width="4.625" style="222" customWidth="1"/>
    <col min="1047" max="1047" width="6.625" style="222" customWidth="1"/>
    <col min="1048" max="1048" width="4.625" style="222" customWidth="1"/>
    <col min="1049" max="1049" width="7.625" style="222" customWidth="1"/>
    <col min="1050" max="1050" width="8.25" style="222" customWidth="1"/>
    <col min="1051" max="1293" width="9" style="222"/>
    <col min="1294" max="1294" width="3.125" style="222" customWidth="1"/>
    <col min="1295" max="1295" width="5.625" style="222" customWidth="1"/>
    <col min="1296" max="1296" width="12.125" style="222" customWidth="1"/>
    <col min="1297" max="1297" width="8.5" style="222" customWidth="1"/>
    <col min="1298" max="1298" width="6.625" style="222" customWidth="1"/>
    <col min="1299" max="1301" width="7.625" style="222" customWidth="1"/>
    <col min="1302" max="1302" width="4.625" style="222" customWidth="1"/>
    <col min="1303" max="1303" width="6.625" style="222" customWidth="1"/>
    <col min="1304" max="1304" width="4.625" style="222" customWidth="1"/>
    <col min="1305" max="1305" width="7.625" style="222" customWidth="1"/>
    <col min="1306" max="1306" width="8.25" style="222" customWidth="1"/>
    <col min="1307" max="1549" width="9" style="222"/>
    <col min="1550" max="1550" width="3.125" style="222" customWidth="1"/>
    <col min="1551" max="1551" width="5.625" style="222" customWidth="1"/>
    <col min="1552" max="1552" width="12.125" style="222" customWidth="1"/>
    <col min="1553" max="1553" width="8.5" style="222" customWidth="1"/>
    <col min="1554" max="1554" width="6.625" style="222" customWidth="1"/>
    <col min="1555" max="1557" width="7.625" style="222" customWidth="1"/>
    <col min="1558" max="1558" width="4.625" style="222" customWidth="1"/>
    <col min="1559" max="1559" width="6.625" style="222" customWidth="1"/>
    <col min="1560" max="1560" width="4.625" style="222" customWidth="1"/>
    <col min="1561" max="1561" width="7.625" style="222" customWidth="1"/>
    <col min="1562" max="1562" width="8.25" style="222" customWidth="1"/>
    <col min="1563" max="1805" width="9" style="222"/>
    <col min="1806" max="1806" width="3.125" style="222" customWidth="1"/>
    <col min="1807" max="1807" width="5.625" style="222" customWidth="1"/>
    <col min="1808" max="1808" width="12.125" style="222" customWidth="1"/>
    <col min="1809" max="1809" width="8.5" style="222" customWidth="1"/>
    <col min="1810" max="1810" width="6.625" style="222" customWidth="1"/>
    <col min="1811" max="1813" width="7.625" style="222" customWidth="1"/>
    <col min="1814" max="1814" width="4.625" style="222" customWidth="1"/>
    <col min="1815" max="1815" width="6.625" style="222" customWidth="1"/>
    <col min="1816" max="1816" width="4.625" style="222" customWidth="1"/>
    <col min="1817" max="1817" width="7.625" style="222" customWidth="1"/>
    <col min="1818" max="1818" width="8.25" style="222" customWidth="1"/>
    <col min="1819" max="2061" width="9" style="222"/>
    <col min="2062" max="2062" width="3.125" style="222" customWidth="1"/>
    <col min="2063" max="2063" width="5.625" style="222" customWidth="1"/>
    <col min="2064" max="2064" width="12.125" style="222" customWidth="1"/>
    <col min="2065" max="2065" width="8.5" style="222" customWidth="1"/>
    <col min="2066" max="2066" width="6.625" style="222" customWidth="1"/>
    <col min="2067" max="2069" width="7.625" style="222" customWidth="1"/>
    <col min="2070" max="2070" width="4.625" style="222" customWidth="1"/>
    <col min="2071" max="2071" width="6.625" style="222" customWidth="1"/>
    <col min="2072" max="2072" width="4.625" style="222" customWidth="1"/>
    <col min="2073" max="2073" width="7.625" style="222" customWidth="1"/>
    <col min="2074" max="2074" width="8.25" style="222" customWidth="1"/>
    <col min="2075" max="2317" width="9" style="222"/>
    <col min="2318" max="2318" width="3.125" style="222" customWidth="1"/>
    <col min="2319" max="2319" width="5.625" style="222" customWidth="1"/>
    <col min="2320" max="2320" width="12.125" style="222" customWidth="1"/>
    <col min="2321" max="2321" width="8.5" style="222" customWidth="1"/>
    <col min="2322" max="2322" width="6.625" style="222" customWidth="1"/>
    <col min="2323" max="2325" width="7.625" style="222" customWidth="1"/>
    <col min="2326" max="2326" width="4.625" style="222" customWidth="1"/>
    <col min="2327" max="2327" width="6.625" style="222" customWidth="1"/>
    <col min="2328" max="2328" width="4.625" style="222" customWidth="1"/>
    <col min="2329" max="2329" width="7.625" style="222" customWidth="1"/>
    <col min="2330" max="2330" width="8.25" style="222" customWidth="1"/>
    <col min="2331" max="2573" width="9" style="222"/>
    <col min="2574" max="2574" width="3.125" style="222" customWidth="1"/>
    <col min="2575" max="2575" width="5.625" style="222" customWidth="1"/>
    <col min="2576" max="2576" width="12.125" style="222" customWidth="1"/>
    <col min="2577" max="2577" width="8.5" style="222" customWidth="1"/>
    <col min="2578" max="2578" width="6.625" style="222" customWidth="1"/>
    <col min="2579" max="2581" width="7.625" style="222" customWidth="1"/>
    <col min="2582" max="2582" width="4.625" style="222" customWidth="1"/>
    <col min="2583" max="2583" width="6.625" style="222" customWidth="1"/>
    <col min="2584" max="2584" width="4.625" style="222" customWidth="1"/>
    <col min="2585" max="2585" width="7.625" style="222" customWidth="1"/>
    <col min="2586" max="2586" width="8.25" style="222" customWidth="1"/>
    <col min="2587" max="2829" width="9" style="222"/>
    <col min="2830" max="2830" width="3.125" style="222" customWidth="1"/>
    <col min="2831" max="2831" width="5.625" style="222" customWidth="1"/>
    <col min="2832" max="2832" width="12.125" style="222" customWidth="1"/>
    <col min="2833" max="2833" width="8.5" style="222" customWidth="1"/>
    <col min="2834" max="2834" width="6.625" style="222" customWidth="1"/>
    <col min="2835" max="2837" width="7.625" style="222" customWidth="1"/>
    <col min="2838" max="2838" width="4.625" style="222" customWidth="1"/>
    <col min="2839" max="2839" width="6.625" style="222" customWidth="1"/>
    <col min="2840" max="2840" width="4.625" style="222" customWidth="1"/>
    <col min="2841" max="2841" width="7.625" style="222" customWidth="1"/>
    <col min="2842" max="2842" width="8.25" style="222" customWidth="1"/>
    <col min="2843" max="3085" width="9" style="222"/>
    <col min="3086" max="3086" width="3.125" style="222" customWidth="1"/>
    <col min="3087" max="3087" width="5.625" style="222" customWidth="1"/>
    <col min="3088" max="3088" width="12.125" style="222" customWidth="1"/>
    <col min="3089" max="3089" width="8.5" style="222" customWidth="1"/>
    <col min="3090" max="3090" width="6.625" style="222" customWidth="1"/>
    <col min="3091" max="3093" width="7.625" style="222" customWidth="1"/>
    <col min="3094" max="3094" width="4.625" style="222" customWidth="1"/>
    <col min="3095" max="3095" width="6.625" style="222" customWidth="1"/>
    <col min="3096" max="3096" width="4.625" style="222" customWidth="1"/>
    <col min="3097" max="3097" width="7.625" style="222" customWidth="1"/>
    <col min="3098" max="3098" width="8.25" style="222" customWidth="1"/>
    <col min="3099" max="3341" width="9" style="222"/>
    <col min="3342" max="3342" width="3.125" style="222" customWidth="1"/>
    <col min="3343" max="3343" width="5.625" style="222" customWidth="1"/>
    <col min="3344" max="3344" width="12.125" style="222" customWidth="1"/>
    <col min="3345" max="3345" width="8.5" style="222" customWidth="1"/>
    <col min="3346" max="3346" width="6.625" style="222" customWidth="1"/>
    <col min="3347" max="3349" width="7.625" style="222" customWidth="1"/>
    <col min="3350" max="3350" width="4.625" style="222" customWidth="1"/>
    <col min="3351" max="3351" width="6.625" style="222" customWidth="1"/>
    <col min="3352" max="3352" width="4.625" style="222" customWidth="1"/>
    <col min="3353" max="3353" width="7.625" style="222" customWidth="1"/>
    <col min="3354" max="3354" width="8.25" style="222" customWidth="1"/>
    <col min="3355" max="3597" width="9" style="222"/>
    <col min="3598" max="3598" width="3.125" style="222" customWidth="1"/>
    <col min="3599" max="3599" width="5.625" style="222" customWidth="1"/>
    <col min="3600" max="3600" width="12.125" style="222" customWidth="1"/>
    <col min="3601" max="3601" width="8.5" style="222" customWidth="1"/>
    <col min="3602" max="3602" width="6.625" style="222" customWidth="1"/>
    <col min="3603" max="3605" width="7.625" style="222" customWidth="1"/>
    <col min="3606" max="3606" width="4.625" style="222" customWidth="1"/>
    <col min="3607" max="3607" width="6.625" style="222" customWidth="1"/>
    <col min="3608" max="3608" width="4.625" style="222" customWidth="1"/>
    <col min="3609" max="3609" width="7.625" style="222" customWidth="1"/>
    <col min="3610" max="3610" width="8.25" style="222" customWidth="1"/>
    <col min="3611" max="3853" width="9" style="222"/>
    <col min="3854" max="3854" width="3.125" style="222" customWidth="1"/>
    <col min="3855" max="3855" width="5.625" style="222" customWidth="1"/>
    <col min="3856" max="3856" width="12.125" style="222" customWidth="1"/>
    <col min="3857" max="3857" width="8.5" style="222" customWidth="1"/>
    <col min="3858" max="3858" width="6.625" style="222" customWidth="1"/>
    <col min="3859" max="3861" width="7.625" style="222" customWidth="1"/>
    <col min="3862" max="3862" width="4.625" style="222" customWidth="1"/>
    <col min="3863" max="3863" width="6.625" style="222" customWidth="1"/>
    <col min="3864" max="3864" width="4.625" style="222" customWidth="1"/>
    <col min="3865" max="3865" width="7.625" style="222" customWidth="1"/>
    <col min="3866" max="3866" width="8.25" style="222" customWidth="1"/>
    <col min="3867" max="4109" width="9" style="222"/>
    <col min="4110" max="4110" width="3.125" style="222" customWidth="1"/>
    <col min="4111" max="4111" width="5.625" style="222" customWidth="1"/>
    <col min="4112" max="4112" width="12.125" style="222" customWidth="1"/>
    <col min="4113" max="4113" width="8.5" style="222" customWidth="1"/>
    <col min="4114" max="4114" width="6.625" style="222" customWidth="1"/>
    <col min="4115" max="4117" width="7.625" style="222" customWidth="1"/>
    <col min="4118" max="4118" width="4.625" style="222" customWidth="1"/>
    <col min="4119" max="4119" width="6.625" style="222" customWidth="1"/>
    <col min="4120" max="4120" width="4.625" style="222" customWidth="1"/>
    <col min="4121" max="4121" width="7.625" style="222" customWidth="1"/>
    <col min="4122" max="4122" width="8.25" style="222" customWidth="1"/>
    <col min="4123" max="4365" width="9" style="222"/>
    <col min="4366" max="4366" width="3.125" style="222" customWidth="1"/>
    <col min="4367" max="4367" width="5.625" style="222" customWidth="1"/>
    <col min="4368" max="4368" width="12.125" style="222" customWidth="1"/>
    <col min="4369" max="4369" width="8.5" style="222" customWidth="1"/>
    <col min="4370" max="4370" width="6.625" style="222" customWidth="1"/>
    <col min="4371" max="4373" width="7.625" style="222" customWidth="1"/>
    <col min="4374" max="4374" width="4.625" style="222" customWidth="1"/>
    <col min="4375" max="4375" width="6.625" style="222" customWidth="1"/>
    <col min="4376" max="4376" width="4.625" style="222" customWidth="1"/>
    <col min="4377" max="4377" width="7.625" style="222" customWidth="1"/>
    <col min="4378" max="4378" width="8.25" style="222" customWidth="1"/>
    <col min="4379" max="4621" width="9" style="222"/>
    <col min="4622" max="4622" width="3.125" style="222" customWidth="1"/>
    <col min="4623" max="4623" width="5.625" style="222" customWidth="1"/>
    <col min="4624" max="4624" width="12.125" style="222" customWidth="1"/>
    <col min="4625" max="4625" width="8.5" style="222" customWidth="1"/>
    <col min="4626" max="4626" width="6.625" style="222" customWidth="1"/>
    <col min="4627" max="4629" width="7.625" style="222" customWidth="1"/>
    <col min="4630" max="4630" width="4.625" style="222" customWidth="1"/>
    <col min="4631" max="4631" width="6.625" style="222" customWidth="1"/>
    <col min="4632" max="4632" width="4.625" style="222" customWidth="1"/>
    <col min="4633" max="4633" width="7.625" style="222" customWidth="1"/>
    <col min="4634" max="4634" width="8.25" style="222" customWidth="1"/>
    <col min="4635" max="4877" width="9" style="222"/>
    <col min="4878" max="4878" width="3.125" style="222" customWidth="1"/>
    <col min="4879" max="4879" width="5.625" style="222" customWidth="1"/>
    <col min="4880" max="4880" width="12.125" style="222" customWidth="1"/>
    <col min="4881" max="4881" width="8.5" style="222" customWidth="1"/>
    <col min="4882" max="4882" width="6.625" style="222" customWidth="1"/>
    <col min="4883" max="4885" width="7.625" style="222" customWidth="1"/>
    <col min="4886" max="4886" width="4.625" style="222" customWidth="1"/>
    <col min="4887" max="4887" width="6.625" style="222" customWidth="1"/>
    <col min="4888" max="4888" width="4.625" style="222" customWidth="1"/>
    <col min="4889" max="4889" width="7.625" style="222" customWidth="1"/>
    <col min="4890" max="4890" width="8.25" style="222" customWidth="1"/>
    <col min="4891" max="5133" width="9" style="222"/>
    <col min="5134" max="5134" width="3.125" style="222" customWidth="1"/>
    <col min="5135" max="5135" width="5.625" style="222" customWidth="1"/>
    <col min="5136" max="5136" width="12.125" style="222" customWidth="1"/>
    <col min="5137" max="5137" width="8.5" style="222" customWidth="1"/>
    <col min="5138" max="5138" width="6.625" style="222" customWidth="1"/>
    <col min="5139" max="5141" width="7.625" style="222" customWidth="1"/>
    <col min="5142" max="5142" width="4.625" style="222" customWidth="1"/>
    <col min="5143" max="5143" width="6.625" style="222" customWidth="1"/>
    <col min="5144" max="5144" width="4.625" style="222" customWidth="1"/>
    <col min="5145" max="5145" width="7.625" style="222" customWidth="1"/>
    <col min="5146" max="5146" width="8.25" style="222" customWidth="1"/>
    <col min="5147" max="5389" width="9" style="222"/>
    <col min="5390" max="5390" width="3.125" style="222" customWidth="1"/>
    <col min="5391" max="5391" width="5.625" style="222" customWidth="1"/>
    <col min="5392" max="5392" width="12.125" style="222" customWidth="1"/>
    <col min="5393" max="5393" width="8.5" style="222" customWidth="1"/>
    <col min="5394" max="5394" width="6.625" style="222" customWidth="1"/>
    <col min="5395" max="5397" width="7.625" style="222" customWidth="1"/>
    <col min="5398" max="5398" width="4.625" style="222" customWidth="1"/>
    <col min="5399" max="5399" width="6.625" style="222" customWidth="1"/>
    <col min="5400" max="5400" width="4.625" style="222" customWidth="1"/>
    <col min="5401" max="5401" width="7.625" style="222" customWidth="1"/>
    <col min="5402" max="5402" width="8.25" style="222" customWidth="1"/>
    <col min="5403" max="5645" width="9" style="222"/>
    <col min="5646" max="5646" width="3.125" style="222" customWidth="1"/>
    <col min="5647" max="5647" width="5.625" style="222" customWidth="1"/>
    <col min="5648" max="5648" width="12.125" style="222" customWidth="1"/>
    <col min="5649" max="5649" width="8.5" style="222" customWidth="1"/>
    <col min="5650" max="5650" width="6.625" style="222" customWidth="1"/>
    <col min="5651" max="5653" width="7.625" style="222" customWidth="1"/>
    <col min="5654" max="5654" width="4.625" style="222" customWidth="1"/>
    <col min="5655" max="5655" width="6.625" style="222" customWidth="1"/>
    <col min="5656" max="5656" width="4.625" style="222" customWidth="1"/>
    <col min="5657" max="5657" width="7.625" style="222" customWidth="1"/>
    <col min="5658" max="5658" width="8.25" style="222" customWidth="1"/>
    <col min="5659" max="5901" width="9" style="222"/>
    <col min="5902" max="5902" width="3.125" style="222" customWidth="1"/>
    <col min="5903" max="5903" width="5.625" style="222" customWidth="1"/>
    <col min="5904" max="5904" width="12.125" style="222" customWidth="1"/>
    <col min="5905" max="5905" width="8.5" style="222" customWidth="1"/>
    <col min="5906" max="5906" width="6.625" style="222" customWidth="1"/>
    <col min="5907" max="5909" width="7.625" style="222" customWidth="1"/>
    <col min="5910" max="5910" width="4.625" style="222" customWidth="1"/>
    <col min="5911" max="5911" width="6.625" style="222" customWidth="1"/>
    <col min="5912" max="5912" width="4.625" style="222" customWidth="1"/>
    <col min="5913" max="5913" width="7.625" style="222" customWidth="1"/>
    <col min="5914" max="5914" width="8.25" style="222" customWidth="1"/>
    <col min="5915" max="6157" width="9" style="222"/>
    <col min="6158" max="6158" width="3.125" style="222" customWidth="1"/>
    <col min="6159" max="6159" width="5.625" style="222" customWidth="1"/>
    <col min="6160" max="6160" width="12.125" style="222" customWidth="1"/>
    <col min="6161" max="6161" width="8.5" style="222" customWidth="1"/>
    <col min="6162" max="6162" width="6.625" style="222" customWidth="1"/>
    <col min="6163" max="6165" width="7.625" style="222" customWidth="1"/>
    <col min="6166" max="6166" width="4.625" style="222" customWidth="1"/>
    <col min="6167" max="6167" width="6.625" style="222" customWidth="1"/>
    <col min="6168" max="6168" width="4.625" style="222" customWidth="1"/>
    <col min="6169" max="6169" width="7.625" style="222" customWidth="1"/>
    <col min="6170" max="6170" width="8.25" style="222" customWidth="1"/>
    <col min="6171" max="6413" width="9" style="222"/>
    <col min="6414" max="6414" width="3.125" style="222" customWidth="1"/>
    <col min="6415" max="6415" width="5.625" style="222" customWidth="1"/>
    <col min="6416" max="6416" width="12.125" style="222" customWidth="1"/>
    <col min="6417" max="6417" width="8.5" style="222" customWidth="1"/>
    <col min="6418" max="6418" width="6.625" style="222" customWidth="1"/>
    <col min="6419" max="6421" width="7.625" style="222" customWidth="1"/>
    <col min="6422" max="6422" width="4.625" style="222" customWidth="1"/>
    <col min="6423" max="6423" width="6.625" style="222" customWidth="1"/>
    <col min="6424" max="6424" width="4.625" style="222" customWidth="1"/>
    <col min="6425" max="6425" width="7.625" style="222" customWidth="1"/>
    <col min="6426" max="6426" width="8.25" style="222" customWidth="1"/>
    <col min="6427" max="6669" width="9" style="222"/>
    <col min="6670" max="6670" width="3.125" style="222" customWidth="1"/>
    <col min="6671" max="6671" width="5.625" style="222" customWidth="1"/>
    <col min="6672" max="6672" width="12.125" style="222" customWidth="1"/>
    <col min="6673" max="6673" width="8.5" style="222" customWidth="1"/>
    <col min="6674" max="6674" width="6.625" style="222" customWidth="1"/>
    <col min="6675" max="6677" width="7.625" style="222" customWidth="1"/>
    <col min="6678" max="6678" width="4.625" style="222" customWidth="1"/>
    <col min="6679" max="6679" width="6.625" style="222" customWidth="1"/>
    <col min="6680" max="6680" width="4.625" style="222" customWidth="1"/>
    <col min="6681" max="6681" width="7.625" style="222" customWidth="1"/>
    <col min="6682" max="6682" width="8.25" style="222" customWidth="1"/>
    <col min="6683" max="6925" width="9" style="222"/>
    <col min="6926" max="6926" width="3.125" style="222" customWidth="1"/>
    <col min="6927" max="6927" width="5.625" style="222" customWidth="1"/>
    <col min="6928" max="6928" width="12.125" style="222" customWidth="1"/>
    <col min="6929" max="6929" width="8.5" style="222" customWidth="1"/>
    <col min="6930" max="6930" width="6.625" style="222" customWidth="1"/>
    <col min="6931" max="6933" width="7.625" style="222" customWidth="1"/>
    <col min="6934" max="6934" width="4.625" style="222" customWidth="1"/>
    <col min="6935" max="6935" width="6.625" style="222" customWidth="1"/>
    <col min="6936" max="6936" width="4.625" style="222" customWidth="1"/>
    <col min="6937" max="6937" width="7.625" style="222" customWidth="1"/>
    <col min="6938" max="6938" width="8.25" style="222" customWidth="1"/>
    <col min="6939" max="7181" width="9" style="222"/>
    <col min="7182" max="7182" width="3.125" style="222" customWidth="1"/>
    <col min="7183" max="7183" width="5.625" style="222" customWidth="1"/>
    <col min="7184" max="7184" width="12.125" style="222" customWidth="1"/>
    <col min="7185" max="7185" width="8.5" style="222" customWidth="1"/>
    <col min="7186" max="7186" width="6.625" style="222" customWidth="1"/>
    <col min="7187" max="7189" width="7.625" style="222" customWidth="1"/>
    <col min="7190" max="7190" width="4.625" style="222" customWidth="1"/>
    <col min="7191" max="7191" width="6.625" style="222" customWidth="1"/>
    <col min="7192" max="7192" width="4.625" style="222" customWidth="1"/>
    <col min="7193" max="7193" width="7.625" style="222" customWidth="1"/>
    <col min="7194" max="7194" width="8.25" style="222" customWidth="1"/>
    <col min="7195" max="7437" width="9" style="222"/>
    <col min="7438" max="7438" width="3.125" style="222" customWidth="1"/>
    <col min="7439" max="7439" width="5.625" style="222" customWidth="1"/>
    <col min="7440" max="7440" width="12.125" style="222" customWidth="1"/>
    <col min="7441" max="7441" width="8.5" style="222" customWidth="1"/>
    <col min="7442" max="7442" width="6.625" style="222" customWidth="1"/>
    <col min="7443" max="7445" width="7.625" style="222" customWidth="1"/>
    <col min="7446" max="7446" width="4.625" style="222" customWidth="1"/>
    <col min="7447" max="7447" width="6.625" style="222" customWidth="1"/>
    <col min="7448" max="7448" width="4.625" style="222" customWidth="1"/>
    <col min="7449" max="7449" width="7.625" style="222" customWidth="1"/>
    <col min="7450" max="7450" width="8.25" style="222" customWidth="1"/>
    <col min="7451" max="7693" width="9" style="222"/>
    <col min="7694" max="7694" width="3.125" style="222" customWidth="1"/>
    <col min="7695" max="7695" width="5.625" style="222" customWidth="1"/>
    <col min="7696" max="7696" width="12.125" style="222" customWidth="1"/>
    <col min="7697" max="7697" width="8.5" style="222" customWidth="1"/>
    <col min="7698" max="7698" width="6.625" style="222" customWidth="1"/>
    <col min="7699" max="7701" width="7.625" style="222" customWidth="1"/>
    <col min="7702" max="7702" width="4.625" style="222" customWidth="1"/>
    <col min="7703" max="7703" width="6.625" style="222" customWidth="1"/>
    <col min="7704" max="7704" width="4.625" style="222" customWidth="1"/>
    <col min="7705" max="7705" width="7.625" style="222" customWidth="1"/>
    <col min="7706" max="7706" width="8.25" style="222" customWidth="1"/>
    <col min="7707" max="7949" width="9" style="222"/>
    <col min="7950" max="7950" width="3.125" style="222" customWidth="1"/>
    <col min="7951" max="7951" width="5.625" style="222" customWidth="1"/>
    <col min="7952" max="7952" width="12.125" style="222" customWidth="1"/>
    <col min="7953" max="7953" width="8.5" style="222" customWidth="1"/>
    <col min="7954" max="7954" width="6.625" style="222" customWidth="1"/>
    <col min="7955" max="7957" width="7.625" style="222" customWidth="1"/>
    <col min="7958" max="7958" width="4.625" style="222" customWidth="1"/>
    <col min="7959" max="7959" width="6.625" style="222" customWidth="1"/>
    <col min="7960" max="7960" width="4.625" style="222" customWidth="1"/>
    <col min="7961" max="7961" width="7.625" style="222" customWidth="1"/>
    <col min="7962" max="7962" width="8.25" style="222" customWidth="1"/>
    <col min="7963" max="8205" width="9" style="222"/>
    <col min="8206" max="8206" width="3.125" style="222" customWidth="1"/>
    <col min="8207" max="8207" width="5.625" style="222" customWidth="1"/>
    <col min="8208" max="8208" width="12.125" style="222" customWidth="1"/>
    <col min="8209" max="8209" width="8.5" style="222" customWidth="1"/>
    <col min="8210" max="8210" width="6.625" style="222" customWidth="1"/>
    <col min="8211" max="8213" width="7.625" style="222" customWidth="1"/>
    <col min="8214" max="8214" width="4.625" style="222" customWidth="1"/>
    <col min="8215" max="8215" width="6.625" style="222" customWidth="1"/>
    <col min="8216" max="8216" width="4.625" style="222" customWidth="1"/>
    <col min="8217" max="8217" width="7.625" style="222" customWidth="1"/>
    <col min="8218" max="8218" width="8.25" style="222" customWidth="1"/>
    <col min="8219" max="8461" width="9" style="222"/>
    <col min="8462" max="8462" width="3.125" style="222" customWidth="1"/>
    <col min="8463" max="8463" width="5.625" style="222" customWidth="1"/>
    <col min="8464" max="8464" width="12.125" style="222" customWidth="1"/>
    <col min="8465" max="8465" width="8.5" style="222" customWidth="1"/>
    <col min="8466" max="8466" width="6.625" style="222" customWidth="1"/>
    <col min="8467" max="8469" width="7.625" style="222" customWidth="1"/>
    <col min="8470" max="8470" width="4.625" style="222" customWidth="1"/>
    <col min="8471" max="8471" width="6.625" style="222" customWidth="1"/>
    <col min="8472" max="8472" width="4.625" style="222" customWidth="1"/>
    <col min="8473" max="8473" width="7.625" style="222" customWidth="1"/>
    <col min="8474" max="8474" width="8.25" style="222" customWidth="1"/>
    <col min="8475" max="8717" width="9" style="222"/>
    <col min="8718" max="8718" width="3.125" style="222" customWidth="1"/>
    <col min="8719" max="8719" width="5.625" style="222" customWidth="1"/>
    <col min="8720" max="8720" width="12.125" style="222" customWidth="1"/>
    <col min="8721" max="8721" width="8.5" style="222" customWidth="1"/>
    <col min="8722" max="8722" width="6.625" style="222" customWidth="1"/>
    <col min="8723" max="8725" width="7.625" style="222" customWidth="1"/>
    <col min="8726" max="8726" width="4.625" style="222" customWidth="1"/>
    <col min="8727" max="8727" width="6.625" style="222" customWidth="1"/>
    <col min="8728" max="8728" width="4.625" style="222" customWidth="1"/>
    <col min="8729" max="8729" width="7.625" style="222" customWidth="1"/>
    <col min="8730" max="8730" width="8.25" style="222" customWidth="1"/>
    <col min="8731" max="8973" width="9" style="222"/>
    <col min="8974" max="8974" width="3.125" style="222" customWidth="1"/>
    <col min="8975" max="8975" width="5.625" style="222" customWidth="1"/>
    <col min="8976" max="8976" width="12.125" style="222" customWidth="1"/>
    <col min="8977" max="8977" width="8.5" style="222" customWidth="1"/>
    <col min="8978" max="8978" width="6.625" style="222" customWidth="1"/>
    <col min="8979" max="8981" width="7.625" style="222" customWidth="1"/>
    <col min="8982" max="8982" width="4.625" style="222" customWidth="1"/>
    <col min="8983" max="8983" width="6.625" style="222" customWidth="1"/>
    <col min="8984" max="8984" width="4.625" style="222" customWidth="1"/>
    <col min="8985" max="8985" width="7.625" style="222" customWidth="1"/>
    <col min="8986" max="8986" width="8.25" style="222" customWidth="1"/>
    <col min="8987" max="9229" width="9" style="222"/>
    <col min="9230" max="9230" width="3.125" style="222" customWidth="1"/>
    <col min="9231" max="9231" width="5.625" style="222" customWidth="1"/>
    <col min="9232" max="9232" width="12.125" style="222" customWidth="1"/>
    <col min="9233" max="9233" width="8.5" style="222" customWidth="1"/>
    <col min="9234" max="9234" width="6.625" style="222" customWidth="1"/>
    <col min="9235" max="9237" width="7.625" style="222" customWidth="1"/>
    <col min="9238" max="9238" width="4.625" style="222" customWidth="1"/>
    <col min="9239" max="9239" width="6.625" style="222" customWidth="1"/>
    <col min="9240" max="9240" width="4.625" style="222" customWidth="1"/>
    <col min="9241" max="9241" width="7.625" style="222" customWidth="1"/>
    <col min="9242" max="9242" width="8.25" style="222" customWidth="1"/>
    <col min="9243" max="9485" width="9" style="222"/>
    <col min="9486" max="9486" width="3.125" style="222" customWidth="1"/>
    <col min="9487" max="9487" width="5.625" style="222" customWidth="1"/>
    <col min="9488" max="9488" width="12.125" style="222" customWidth="1"/>
    <col min="9489" max="9489" width="8.5" style="222" customWidth="1"/>
    <col min="9490" max="9490" width="6.625" style="222" customWidth="1"/>
    <col min="9491" max="9493" width="7.625" style="222" customWidth="1"/>
    <col min="9494" max="9494" width="4.625" style="222" customWidth="1"/>
    <col min="9495" max="9495" width="6.625" style="222" customWidth="1"/>
    <col min="9496" max="9496" width="4.625" style="222" customWidth="1"/>
    <col min="9497" max="9497" width="7.625" style="222" customWidth="1"/>
    <col min="9498" max="9498" width="8.25" style="222" customWidth="1"/>
    <col min="9499" max="9741" width="9" style="222"/>
    <col min="9742" max="9742" width="3.125" style="222" customWidth="1"/>
    <col min="9743" max="9743" width="5.625" style="222" customWidth="1"/>
    <col min="9744" max="9744" width="12.125" style="222" customWidth="1"/>
    <col min="9745" max="9745" width="8.5" style="222" customWidth="1"/>
    <col min="9746" max="9746" width="6.625" style="222" customWidth="1"/>
    <col min="9747" max="9749" width="7.625" style="222" customWidth="1"/>
    <col min="9750" max="9750" width="4.625" style="222" customWidth="1"/>
    <col min="9751" max="9751" width="6.625" style="222" customWidth="1"/>
    <col min="9752" max="9752" width="4.625" style="222" customWidth="1"/>
    <col min="9753" max="9753" width="7.625" style="222" customWidth="1"/>
    <col min="9754" max="9754" width="8.25" style="222" customWidth="1"/>
    <col min="9755" max="9997" width="9" style="222"/>
    <col min="9998" max="9998" width="3.125" style="222" customWidth="1"/>
    <col min="9999" max="9999" width="5.625" style="222" customWidth="1"/>
    <col min="10000" max="10000" width="12.125" style="222" customWidth="1"/>
    <col min="10001" max="10001" width="8.5" style="222" customWidth="1"/>
    <col min="10002" max="10002" width="6.625" style="222" customWidth="1"/>
    <col min="10003" max="10005" width="7.625" style="222" customWidth="1"/>
    <col min="10006" max="10006" width="4.625" style="222" customWidth="1"/>
    <col min="10007" max="10007" width="6.625" style="222" customWidth="1"/>
    <col min="10008" max="10008" width="4.625" style="222" customWidth="1"/>
    <col min="10009" max="10009" width="7.625" style="222" customWidth="1"/>
    <col min="10010" max="10010" width="8.25" style="222" customWidth="1"/>
    <col min="10011" max="10253" width="9" style="222"/>
    <col min="10254" max="10254" width="3.125" style="222" customWidth="1"/>
    <col min="10255" max="10255" width="5.625" style="222" customWidth="1"/>
    <col min="10256" max="10256" width="12.125" style="222" customWidth="1"/>
    <col min="10257" max="10257" width="8.5" style="222" customWidth="1"/>
    <col min="10258" max="10258" width="6.625" style="222" customWidth="1"/>
    <col min="10259" max="10261" width="7.625" style="222" customWidth="1"/>
    <col min="10262" max="10262" width="4.625" style="222" customWidth="1"/>
    <col min="10263" max="10263" width="6.625" style="222" customWidth="1"/>
    <col min="10264" max="10264" width="4.625" style="222" customWidth="1"/>
    <col min="10265" max="10265" width="7.625" style="222" customWidth="1"/>
    <col min="10266" max="10266" width="8.25" style="222" customWidth="1"/>
    <col min="10267" max="10509" width="9" style="222"/>
    <col min="10510" max="10510" width="3.125" style="222" customWidth="1"/>
    <col min="10511" max="10511" width="5.625" style="222" customWidth="1"/>
    <col min="10512" max="10512" width="12.125" style="222" customWidth="1"/>
    <col min="10513" max="10513" width="8.5" style="222" customWidth="1"/>
    <col min="10514" max="10514" width="6.625" style="222" customWidth="1"/>
    <col min="10515" max="10517" width="7.625" style="222" customWidth="1"/>
    <col min="10518" max="10518" width="4.625" style="222" customWidth="1"/>
    <col min="10519" max="10519" width="6.625" style="222" customWidth="1"/>
    <col min="10520" max="10520" width="4.625" style="222" customWidth="1"/>
    <col min="10521" max="10521" width="7.625" style="222" customWidth="1"/>
    <col min="10522" max="10522" width="8.25" style="222" customWidth="1"/>
    <col min="10523" max="10765" width="9" style="222"/>
    <col min="10766" max="10766" width="3.125" style="222" customWidth="1"/>
    <col min="10767" max="10767" width="5.625" style="222" customWidth="1"/>
    <col min="10768" max="10768" width="12.125" style="222" customWidth="1"/>
    <col min="10769" max="10769" width="8.5" style="222" customWidth="1"/>
    <col min="10770" max="10770" width="6.625" style="222" customWidth="1"/>
    <col min="10771" max="10773" width="7.625" style="222" customWidth="1"/>
    <col min="10774" max="10774" width="4.625" style="222" customWidth="1"/>
    <col min="10775" max="10775" width="6.625" style="222" customWidth="1"/>
    <col min="10776" max="10776" width="4.625" style="222" customWidth="1"/>
    <col min="10777" max="10777" width="7.625" style="222" customWidth="1"/>
    <col min="10778" max="10778" width="8.25" style="222" customWidth="1"/>
    <col min="10779" max="11021" width="9" style="222"/>
    <col min="11022" max="11022" width="3.125" style="222" customWidth="1"/>
    <col min="11023" max="11023" width="5.625" style="222" customWidth="1"/>
    <col min="11024" max="11024" width="12.125" style="222" customWidth="1"/>
    <col min="11025" max="11025" width="8.5" style="222" customWidth="1"/>
    <col min="11026" max="11026" width="6.625" style="222" customWidth="1"/>
    <col min="11027" max="11029" width="7.625" style="222" customWidth="1"/>
    <col min="11030" max="11030" width="4.625" style="222" customWidth="1"/>
    <col min="11031" max="11031" width="6.625" style="222" customWidth="1"/>
    <col min="11032" max="11032" width="4.625" style="222" customWidth="1"/>
    <col min="11033" max="11033" width="7.625" style="222" customWidth="1"/>
    <col min="11034" max="11034" width="8.25" style="222" customWidth="1"/>
    <col min="11035" max="11277" width="9" style="222"/>
    <col min="11278" max="11278" width="3.125" style="222" customWidth="1"/>
    <col min="11279" max="11279" width="5.625" style="222" customWidth="1"/>
    <col min="11280" max="11280" width="12.125" style="222" customWidth="1"/>
    <col min="11281" max="11281" width="8.5" style="222" customWidth="1"/>
    <col min="11282" max="11282" width="6.625" style="222" customWidth="1"/>
    <col min="11283" max="11285" width="7.625" style="222" customWidth="1"/>
    <col min="11286" max="11286" width="4.625" style="222" customWidth="1"/>
    <col min="11287" max="11287" width="6.625" style="222" customWidth="1"/>
    <col min="11288" max="11288" width="4.625" style="222" customWidth="1"/>
    <col min="11289" max="11289" width="7.625" style="222" customWidth="1"/>
    <col min="11290" max="11290" width="8.25" style="222" customWidth="1"/>
    <col min="11291" max="11533" width="9" style="222"/>
    <col min="11534" max="11534" width="3.125" style="222" customWidth="1"/>
    <col min="11535" max="11535" width="5.625" style="222" customWidth="1"/>
    <col min="11536" max="11536" width="12.125" style="222" customWidth="1"/>
    <col min="11537" max="11537" width="8.5" style="222" customWidth="1"/>
    <col min="11538" max="11538" width="6.625" style="222" customWidth="1"/>
    <col min="11539" max="11541" width="7.625" style="222" customWidth="1"/>
    <col min="11542" max="11542" width="4.625" style="222" customWidth="1"/>
    <col min="11543" max="11543" width="6.625" style="222" customWidth="1"/>
    <col min="11544" max="11544" width="4.625" style="222" customWidth="1"/>
    <col min="11545" max="11545" width="7.625" style="222" customWidth="1"/>
    <col min="11546" max="11546" width="8.25" style="222" customWidth="1"/>
    <col min="11547" max="11789" width="9" style="222"/>
    <col min="11790" max="11790" width="3.125" style="222" customWidth="1"/>
    <col min="11791" max="11791" width="5.625" style="222" customWidth="1"/>
    <col min="11792" max="11792" width="12.125" style="222" customWidth="1"/>
    <col min="11793" max="11793" width="8.5" style="222" customWidth="1"/>
    <col min="11794" max="11794" width="6.625" style="222" customWidth="1"/>
    <col min="11795" max="11797" width="7.625" style="222" customWidth="1"/>
    <col min="11798" max="11798" width="4.625" style="222" customWidth="1"/>
    <col min="11799" max="11799" width="6.625" style="222" customWidth="1"/>
    <col min="11800" max="11800" width="4.625" style="222" customWidth="1"/>
    <col min="11801" max="11801" width="7.625" style="222" customWidth="1"/>
    <col min="11802" max="11802" width="8.25" style="222" customWidth="1"/>
    <col min="11803" max="12045" width="9" style="222"/>
    <col min="12046" max="12046" width="3.125" style="222" customWidth="1"/>
    <col min="12047" max="12047" width="5.625" style="222" customWidth="1"/>
    <col min="12048" max="12048" width="12.125" style="222" customWidth="1"/>
    <col min="12049" max="12049" width="8.5" style="222" customWidth="1"/>
    <col min="12050" max="12050" width="6.625" style="222" customWidth="1"/>
    <col min="12051" max="12053" width="7.625" style="222" customWidth="1"/>
    <col min="12054" max="12054" width="4.625" style="222" customWidth="1"/>
    <col min="12055" max="12055" width="6.625" style="222" customWidth="1"/>
    <col min="12056" max="12056" width="4.625" style="222" customWidth="1"/>
    <col min="12057" max="12057" width="7.625" style="222" customWidth="1"/>
    <col min="12058" max="12058" width="8.25" style="222" customWidth="1"/>
    <col min="12059" max="12301" width="9" style="222"/>
    <col min="12302" max="12302" width="3.125" style="222" customWidth="1"/>
    <col min="12303" max="12303" width="5.625" style="222" customWidth="1"/>
    <col min="12304" max="12304" width="12.125" style="222" customWidth="1"/>
    <col min="12305" max="12305" width="8.5" style="222" customWidth="1"/>
    <col min="12306" max="12306" width="6.625" style="222" customWidth="1"/>
    <col min="12307" max="12309" width="7.625" style="222" customWidth="1"/>
    <col min="12310" max="12310" width="4.625" style="222" customWidth="1"/>
    <col min="12311" max="12311" width="6.625" style="222" customWidth="1"/>
    <col min="12312" max="12312" width="4.625" style="222" customWidth="1"/>
    <col min="12313" max="12313" width="7.625" style="222" customWidth="1"/>
    <col min="12314" max="12314" width="8.25" style="222" customWidth="1"/>
    <col min="12315" max="12557" width="9" style="222"/>
    <col min="12558" max="12558" width="3.125" style="222" customWidth="1"/>
    <col min="12559" max="12559" width="5.625" style="222" customWidth="1"/>
    <col min="12560" max="12560" width="12.125" style="222" customWidth="1"/>
    <col min="12561" max="12561" width="8.5" style="222" customWidth="1"/>
    <col min="12562" max="12562" width="6.625" style="222" customWidth="1"/>
    <col min="12563" max="12565" width="7.625" style="222" customWidth="1"/>
    <col min="12566" max="12566" width="4.625" style="222" customWidth="1"/>
    <col min="12567" max="12567" width="6.625" style="222" customWidth="1"/>
    <col min="12568" max="12568" width="4.625" style="222" customWidth="1"/>
    <col min="12569" max="12569" width="7.625" style="222" customWidth="1"/>
    <col min="12570" max="12570" width="8.25" style="222" customWidth="1"/>
    <col min="12571" max="12813" width="9" style="222"/>
    <col min="12814" max="12814" width="3.125" style="222" customWidth="1"/>
    <col min="12815" max="12815" width="5.625" style="222" customWidth="1"/>
    <col min="12816" max="12816" width="12.125" style="222" customWidth="1"/>
    <col min="12817" max="12817" width="8.5" style="222" customWidth="1"/>
    <col min="12818" max="12818" width="6.625" style="222" customWidth="1"/>
    <col min="12819" max="12821" width="7.625" style="222" customWidth="1"/>
    <col min="12822" max="12822" width="4.625" style="222" customWidth="1"/>
    <col min="12823" max="12823" width="6.625" style="222" customWidth="1"/>
    <col min="12824" max="12824" width="4.625" style="222" customWidth="1"/>
    <col min="12825" max="12825" width="7.625" style="222" customWidth="1"/>
    <col min="12826" max="12826" width="8.25" style="222" customWidth="1"/>
    <col min="12827" max="13069" width="9" style="222"/>
    <col min="13070" max="13070" width="3.125" style="222" customWidth="1"/>
    <col min="13071" max="13071" width="5.625" style="222" customWidth="1"/>
    <col min="13072" max="13072" width="12.125" style="222" customWidth="1"/>
    <col min="13073" max="13073" width="8.5" style="222" customWidth="1"/>
    <col min="13074" max="13074" width="6.625" style="222" customWidth="1"/>
    <col min="13075" max="13077" width="7.625" style="222" customWidth="1"/>
    <col min="13078" max="13078" width="4.625" style="222" customWidth="1"/>
    <col min="13079" max="13079" width="6.625" style="222" customWidth="1"/>
    <col min="13080" max="13080" width="4.625" style="222" customWidth="1"/>
    <col min="13081" max="13081" width="7.625" style="222" customWidth="1"/>
    <col min="13082" max="13082" width="8.25" style="222" customWidth="1"/>
    <col min="13083" max="13325" width="9" style="222"/>
    <col min="13326" max="13326" width="3.125" style="222" customWidth="1"/>
    <col min="13327" max="13327" width="5.625" style="222" customWidth="1"/>
    <col min="13328" max="13328" width="12.125" style="222" customWidth="1"/>
    <col min="13329" max="13329" width="8.5" style="222" customWidth="1"/>
    <col min="13330" max="13330" width="6.625" style="222" customWidth="1"/>
    <col min="13331" max="13333" width="7.625" style="222" customWidth="1"/>
    <col min="13334" max="13334" width="4.625" style="222" customWidth="1"/>
    <col min="13335" max="13335" width="6.625" style="222" customWidth="1"/>
    <col min="13336" max="13336" width="4.625" style="222" customWidth="1"/>
    <col min="13337" max="13337" width="7.625" style="222" customWidth="1"/>
    <col min="13338" max="13338" width="8.25" style="222" customWidth="1"/>
    <col min="13339" max="13581" width="9" style="222"/>
    <col min="13582" max="13582" width="3.125" style="222" customWidth="1"/>
    <col min="13583" max="13583" width="5.625" style="222" customWidth="1"/>
    <col min="13584" max="13584" width="12.125" style="222" customWidth="1"/>
    <col min="13585" max="13585" width="8.5" style="222" customWidth="1"/>
    <col min="13586" max="13586" width="6.625" style="222" customWidth="1"/>
    <col min="13587" max="13589" width="7.625" style="222" customWidth="1"/>
    <col min="13590" max="13590" width="4.625" style="222" customWidth="1"/>
    <col min="13591" max="13591" width="6.625" style="222" customWidth="1"/>
    <col min="13592" max="13592" width="4.625" style="222" customWidth="1"/>
    <col min="13593" max="13593" width="7.625" style="222" customWidth="1"/>
    <col min="13594" max="13594" width="8.25" style="222" customWidth="1"/>
    <col min="13595" max="13837" width="9" style="222"/>
    <col min="13838" max="13838" width="3.125" style="222" customWidth="1"/>
    <col min="13839" max="13839" width="5.625" style="222" customWidth="1"/>
    <col min="13840" max="13840" width="12.125" style="222" customWidth="1"/>
    <col min="13841" max="13841" width="8.5" style="222" customWidth="1"/>
    <col min="13842" max="13842" width="6.625" style="222" customWidth="1"/>
    <col min="13843" max="13845" width="7.625" style="222" customWidth="1"/>
    <col min="13846" max="13846" width="4.625" style="222" customWidth="1"/>
    <col min="13847" max="13847" width="6.625" style="222" customWidth="1"/>
    <col min="13848" max="13848" width="4.625" style="222" customWidth="1"/>
    <col min="13849" max="13849" width="7.625" style="222" customWidth="1"/>
    <col min="13850" max="13850" width="8.25" style="222" customWidth="1"/>
    <col min="13851" max="14093" width="9" style="222"/>
    <col min="14094" max="14094" width="3.125" style="222" customWidth="1"/>
    <col min="14095" max="14095" width="5.625" style="222" customWidth="1"/>
    <col min="14096" max="14096" width="12.125" style="222" customWidth="1"/>
    <col min="14097" max="14097" width="8.5" style="222" customWidth="1"/>
    <col min="14098" max="14098" width="6.625" style="222" customWidth="1"/>
    <col min="14099" max="14101" width="7.625" style="222" customWidth="1"/>
    <col min="14102" max="14102" width="4.625" style="222" customWidth="1"/>
    <col min="14103" max="14103" width="6.625" style="222" customWidth="1"/>
    <col min="14104" max="14104" width="4.625" style="222" customWidth="1"/>
    <col min="14105" max="14105" width="7.625" style="222" customWidth="1"/>
    <col min="14106" max="14106" width="8.25" style="222" customWidth="1"/>
    <col min="14107" max="14349" width="9" style="222"/>
    <col min="14350" max="14350" width="3.125" style="222" customWidth="1"/>
    <col min="14351" max="14351" width="5.625" style="222" customWidth="1"/>
    <col min="14352" max="14352" width="12.125" style="222" customWidth="1"/>
    <col min="14353" max="14353" width="8.5" style="222" customWidth="1"/>
    <col min="14354" max="14354" width="6.625" style="222" customWidth="1"/>
    <col min="14355" max="14357" width="7.625" style="222" customWidth="1"/>
    <col min="14358" max="14358" width="4.625" style="222" customWidth="1"/>
    <col min="14359" max="14359" width="6.625" style="222" customWidth="1"/>
    <col min="14360" max="14360" width="4.625" style="222" customWidth="1"/>
    <col min="14361" max="14361" width="7.625" style="222" customWidth="1"/>
    <col min="14362" max="14362" width="8.25" style="222" customWidth="1"/>
    <col min="14363" max="14605" width="9" style="222"/>
    <col min="14606" max="14606" width="3.125" style="222" customWidth="1"/>
    <col min="14607" max="14607" width="5.625" style="222" customWidth="1"/>
    <col min="14608" max="14608" width="12.125" style="222" customWidth="1"/>
    <col min="14609" max="14609" width="8.5" style="222" customWidth="1"/>
    <col min="14610" max="14610" width="6.625" style="222" customWidth="1"/>
    <col min="14611" max="14613" width="7.625" style="222" customWidth="1"/>
    <col min="14614" max="14614" width="4.625" style="222" customWidth="1"/>
    <col min="14615" max="14615" width="6.625" style="222" customWidth="1"/>
    <col min="14616" max="14616" width="4.625" style="222" customWidth="1"/>
    <col min="14617" max="14617" width="7.625" style="222" customWidth="1"/>
    <col min="14618" max="14618" width="8.25" style="222" customWidth="1"/>
    <col min="14619" max="14861" width="9" style="222"/>
    <col min="14862" max="14862" width="3.125" style="222" customWidth="1"/>
    <col min="14863" max="14863" width="5.625" style="222" customWidth="1"/>
    <col min="14864" max="14864" width="12.125" style="222" customWidth="1"/>
    <col min="14865" max="14865" width="8.5" style="222" customWidth="1"/>
    <col min="14866" max="14866" width="6.625" style="222" customWidth="1"/>
    <col min="14867" max="14869" width="7.625" style="222" customWidth="1"/>
    <col min="14870" max="14870" width="4.625" style="222" customWidth="1"/>
    <col min="14871" max="14871" width="6.625" style="222" customWidth="1"/>
    <col min="14872" max="14872" width="4.625" style="222" customWidth="1"/>
    <col min="14873" max="14873" width="7.625" style="222" customWidth="1"/>
    <col min="14874" max="14874" width="8.25" style="222" customWidth="1"/>
    <col min="14875" max="15117" width="9" style="222"/>
    <col min="15118" max="15118" width="3.125" style="222" customWidth="1"/>
    <col min="15119" max="15119" width="5.625" style="222" customWidth="1"/>
    <col min="15120" max="15120" width="12.125" style="222" customWidth="1"/>
    <col min="15121" max="15121" width="8.5" style="222" customWidth="1"/>
    <col min="15122" max="15122" width="6.625" style="222" customWidth="1"/>
    <col min="15123" max="15125" width="7.625" style="222" customWidth="1"/>
    <col min="15126" max="15126" width="4.625" style="222" customWidth="1"/>
    <col min="15127" max="15127" width="6.625" style="222" customWidth="1"/>
    <col min="15128" max="15128" width="4.625" style="222" customWidth="1"/>
    <col min="15129" max="15129" width="7.625" style="222" customWidth="1"/>
    <col min="15130" max="15130" width="8.25" style="222" customWidth="1"/>
    <col min="15131" max="15373" width="9" style="222"/>
    <col min="15374" max="15374" width="3.125" style="222" customWidth="1"/>
    <col min="15375" max="15375" width="5.625" style="222" customWidth="1"/>
    <col min="15376" max="15376" width="12.125" style="222" customWidth="1"/>
    <col min="15377" max="15377" width="8.5" style="222" customWidth="1"/>
    <col min="15378" max="15378" width="6.625" style="222" customWidth="1"/>
    <col min="15379" max="15381" width="7.625" style="222" customWidth="1"/>
    <col min="15382" max="15382" width="4.625" style="222" customWidth="1"/>
    <col min="15383" max="15383" width="6.625" style="222" customWidth="1"/>
    <col min="15384" max="15384" width="4.625" style="222" customWidth="1"/>
    <col min="15385" max="15385" width="7.625" style="222" customWidth="1"/>
    <col min="15386" max="15386" width="8.25" style="222" customWidth="1"/>
    <col min="15387" max="15629" width="9" style="222"/>
    <col min="15630" max="15630" width="3.125" style="222" customWidth="1"/>
    <col min="15631" max="15631" width="5.625" style="222" customWidth="1"/>
    <col min="15632" max="15632" width="12.125" style="222" customWidth="1"/>
    <col min="15633" max="15633" width="8.5" style="222" customWidth="1"/>
    <col min="15634" max="15634" width="6.625" style="222" customWidth="1"/>
    <col min="15635" max="15637" width="7.625" style="222" customWidth="1"/>
    <col min="15638" max="15638" width="4.625" style="222" customWidth="1"/>
    <col min="15639" max="15639" width="6.625" style="222" customWidth="1"/>
    <col min="15640" max="15640" width="4.625" style="222" customWidth="1"/>
    <col min="15641" max="15641" width="7.625" style="222" customWidth="1"/>
    <col min="15642" max="15642" width="8.25" style="222" customWidth="1"/>
    <col min="15643" max="15885" width="9" style="222"/>
    <col min="15886" max="15886" width="3.125" style="222" customWidth="1"/>
    <col min="15887" max="15887" width="5.625" style="222" customWidth="1"/>
    <col min="15888" max="15888" width="12.125" style="222" customWidth="1"/>
    <col min="15889" max="15889" width="8.5" style="222" customWidth="1"/>
    <col min="15890" max="15890" width="6.625" style="222" customWidth="1"/>
    <col min="15891" max="15893" width="7.625" style="222" customWidth="1"/>
    <col min="15894" max="15894" width="4.625" style="222" customWidth="1"/>
    <col min="15895" max="15895" width="6.625" style="222" customWidth="1"/>
    <col min="15896" max="15896" width="4.625" style="222" customWidth="1"/>
    <col min="15897" max="15897" width="7.625" style="222" customWidth="1"/>
    <col min="15898" max="15898" width="8.25" style="222" customWidth="1"/>
    <col min="15899" max="16141" width="9" style="222"/>
    <col min="16142" max="16142" width="3.125" style="222" customWidth="1"/>
    <col min="16143" max="16143" width="5.625" style="222" customWidth="1"/>
    <col min="16144" max="16144" width="12.125" style="222" customWidth="1"/>
    <col min="16145" max="16145" width="8.5" style="222" customWidth="1"/>
    <col min="16146" max="16146" width="6.625" style="222" customWidth="1"/>
    <col min="16147" max="16149" width="7.625" style="222" customWidth="1"/>
    <col min="16150" max="16150" width="4.625" style="222" customWidth="1"/>
    <col min="16151" max="16151" width="6.625" style="222" customWidth="1"/>
    <col min="16152" max="16152" width="4.625" style="222" customWidth="1"/>
    <col min="16153" max="16153" width="7.625" style="222" customWidth="1"/>
    <col min="16154" max="16154" width="8.25" style="222" customWidth="1"/>
    <col min="16155" max="16384" width="9" style="222"/>
  </cols>
  <sheetData>
    <row r="1" spans="14:32" ht="18.75" customHeight="1"/>
    <row r="2" spans="14:32" ht="20.25" customHeight="1">
      <c r="N2" s="1173" t="s">
        <v>1719</v>
      </c>
      <c r="O2" s="1173"/>
      <c r="P2" s="1173"/>
      <c r="Q2" s="1173"/>
      <c r="R2" s="1173"/>
      <c r="S2" s="1173"/>
      <c r="T2" s="1173"/>
      <c r="U2" s="1173"/>
      <c r="V2" s="1173"/>
      <c r="W2" s="1173"/>
      <c r="X2" s="1173"/>
      <c r="Y2" s="1173"/>
      <c r="Z2" s="1173"/>
      <c r="AA2" s="1171" t="s">
        <v>1460</v>
      </c>
      <c r="AB2" s="220"/>
      <c r="AC2" s="220"/>
    </row>
    <row r="3" spans="14:32" ht="18" customHeight="1">
      <c r="N3" s="219" t="s">
        <v>1720</v>
      </c>
      <c r="O3" s="219"/>
      <c r="P3" s="219"/>
      <c r="Q3" s="219"/>
      <c r="R3" s="219"/>
      <c r="S3" s="219"/>
      <c r="T3" s="219"/>
      <c r="U3" s="219"/>
      <c r="V3" s="219"/>
      <c r="W3" s="219"/>
      <c r="X3" s="219"/>
      <c r="Y3" s="237"/>
      <c r="Z3" s="237"/>
      <c r="AA3" s="1172"/>
      <c r="AB3"/>
      <c r="AC3"/>
    </row>
    <row r="4" spans="14:32" ht="21" customHeight="1" thickBot="1">
      <c r="N4" s="1175" t="s">
        <v>1656</v>
      </c>
      <c r="O4" s="1175" t="s">
        <v>1657</v>
      </c>
      <c r="P4" s="1177" t="s">
        <v>1658</v>
      </c>
      <c r="Q4" s="1177" t="s">
        <v>2615</v>
      </c>
      <c r="R4" s="1175" t="s">
        <v>1660</v>
      </c>
      <c r="S4" s="1175" t="s">
        <v>1721</v>
      </c>
      <c r="T4" s="1177" t="s">
        <v>2596</v>
      </c>
      <c r="U4" s="637" t="s">
        <v>1663</v>
      </c>
      <c r="V4" s="1178" t="s">
        <v>1664</v>
      </c>
      <c r="W4" s="1179"/>
      <c r="X4" s="1178" t="s">
        <v>1665</v>
      </c>
      <c r="Y4" s="1179"/>
      <c r="Z4" s="636" t="s">
        <v>1722</v>
      </c>
      <c r="AA4" s="1180" t="s">
        <v>2537</v>
      </c>
      <c r="AB4" s="1181"/>
      <c r="AC4" s="1180" t="s">
        <v>2538</v>
      </c>
      <c r="AD4" s="1182"/>
      <c r="AE4" s="1180" t="s">
        <v>2539</v>
      </c>
      <c r="AF4" s="1182"/>
    </row>
    <row r="5" spans="14:32" ht="60" customHeight="1">
      <c r="N5" s="1176"/>
      <c r="O5" s="1176"/>
      <c r="P5" s="1176"/>
      <c r="Q5" s="1176"/>
      <c r="R5" s="1176"/>
      <c r="S5" s="1176"/>
      <c r="T5" s="1176"/>
      <c r="U5" s="247" t="s">
        <v>1723</v>
      </c>
      <c r="V5" s="247" t="s">
        <v>1666</v>
      </c>
      <c r="W5" s="247" t="s">
        <v>1724</v>
      </c>
      <c r="X5" s="247" t="s">
        <v>1666</v>
      </c>
      <c r="Y5" s="247" t="s">
        <v>1725</v>
      </c>
      <c r="Z5" s="247" t="s">
        <v>1726</v>
      </c>
      <c r="AA5" s="446" t="s">
        <v>1462</v>
      </c>
      <c r="AB5" s="459" t="s">
        <v>2560</v>
      </c>
      <c r="AC5" s="451" t="s">
        <v>1462</v>
      </c>
      <c r="AD5" s="459" t="s">
        <v>2560</v>
      </c>
      <c r="AE5" s="444" t="s">
        <v>1462</v>
      </c>
      <c r="AF5" s="459" t="s">
        <v>2560</v>
      </c>
    </row>
    <row r="6" spans="14:32" ht="14.25" customHeight="1">
      <c r="N6" s="1198" t="s">
        <v>1670</v>
      </c>
      <c r="O6" s="248"/>
      <c r="P6" s="248"/>
      <c r="Q6" s="230"/>
      <c r="R6" s="248"/>
      <c r="S6" s="248"/>
      <c r="T6" s="248"/>
      <c r="U6" s="248"/>
      <c r="V6" s="248"/>
      <c r="W6" s="249"/>
      <c r="X6" s="248"/>
      <c r="Y6" s="250"/>
      <c r="Z6" s="448"/>
      <c r="AA6" s="502"/>
      <c r="AB6" s="497"/>
      <c r="AC6" s="503"/>
      <c r="AD6" s="497"/>
      <c r="AE6" s="504"/>
      <c r="AF6" s="497"/>
    </row>
    <row r="7" spans="14:32" ht="14.25" customHeight="1">
      <c r="N7" s="1198"/>
      <c r="O7" s="248"/>
      <c r="P7" s="248"/>
      <c r="Q7" s="230"/>
      <c r="R7" s="248"/>
      <c r="S7" s="248"/>
      <c r="T7" s="248"/>
      <c r="U7" s="248"/>
      <c r="V7" s="248"/>
      <c r="W7" s="248"/>
      <c r="X7" s="248"/>
      <c r="Y7" s="250"/>
      <c r="Z7" s="250"/>
      <c r="AA7" s="496"/>
      <c r="AB7" s="499"/>
      <c r="AC7" s="505"/>
      <c r="AD7" s="499"/>
      <c r="AE7" s="506"/>
      <c r="AF7" s="499"/>
    </row>
    <row r="8" spans="14:32" ht="14.25" customHeight="1">
      <c r="N8" s="1198"/>
      <c r="O8" s="248"/>
      <c r="P8" s="248"/>
      <c r="Q8" s="230"/>
      <c r="R8" s="248"/>
      <c r="S8" s="248"/>
      <c r="T8" s="248"/>
      <c r="U8" s="248"/>
      <c r="V8" s="248"/>
      <c r="W8" s="248"/>
      <c r="X8" s="248"/>
      <c r="Y8" s="250"/>
      <c r="Z8" s="250"/>
      <c r="AA8" s="496"/>
      <c r="AB8" s="499"/>
      <c r="AC8" s="505"/>
      <c r="AD8" s="499"/>
      <c r="AE8" s="506"/>
      <c r="AF8" s="499"/>
    </row>
    <row r="9" spans="14:32" ht="14.25" customHeight="1">
      <c r="N9" s="1198"/>
      <c r="O9" s="248"/>
      <c r="P9" s="248"/>
      <c r="Q9" s="230"/>
      <c r="R9" s="248"/>
      <c r="S9" s="248"/>
      <c r="T9" s="248"/>
      <c r="U9" s="248"/>
      <c r="V9" s="248"/>
      <c r="W9" s="248"/>
      <c r="X9" s="248"/>
      <c r="Y9" s="250"/>
      <c r="Z9" s="250"/>
      <c r="AA9" s="496"/>
      <c r="AB9" s="499"/>
      <c r="AC9" s="505"/>
      <c r="AD9" s="499"/>
      <c r="AE9" s="506"/>
      <c r="AF9" s="499"/>
    </row>
    <row r="10" spans="14:32" ht="14.25" customHeight="1">
      <c r="N10" s="1198"/>
      <c r="O10" s="248"/>
      <c r="P10" s="248"/>
      <c r="Q10" s="230"/>
      <c r="R10" s="248"/>
      <c r="S10" s="248"/>
      <c r="T10" s="248"/>
      <c r="U10" s="248"/>
      <c r="V10" s="248"/>
      <c r="W10" s="248"/>
      <c r="X10" s="248"/>
      <c r="Y10" s="250"/>
      <c r="Z10" s="250"/>
      <c r="AA10" s="496"/>
      <c r="AB10" s="499"/>
      <c r="AC10" s="505"/>
      <c r="AD10" s="499"/>
      <c r="AE10" s="506"/>
      <c r="AF10" s="499"/>
    </row>
    <row r="11" spans="14:32" ht="14.25" customHeight="1">
      <c r="N11" s="1198"/>
      <c r="O11" s="248"/>
      <c r="P11" s="248"/>
      <c r="Q11" s="230"/>
      <c r="R11" s="248"/>
      <c r="S11" s="248"/>
      <c r="T11" s="248"/>
      <c r="U11" s="248"/>
      <c r="V11" s="230"/>
      <c r="W11" s="230"/>
      <c r="X11" s="230"/>
      <c r="Y11" s="250"/>
      <c r="Z11" s="250"/>
      <c r="AA11" s="496"/>
      <c r="AB11" s="499"/>
      <c r="AC11" s="505"/>
      <c r="AD11" s="499"/>
      <c r="AE11" s="506"/>
      <c r="AF11" s="499"/>
    </row>
    <row r="12" spans="14:32" ht="14.25" customHeight="1">
      <c r="N12" s="1198"/>
      <c r="O12" s="248"/>
      <c r="P12" s="248"/>
      <c r="Q12" s="230"/>
      <c r="R12" s="248"/>
      <c r="S12" s="248"/>
      <c r="T12" s="248"/>
      <c r="U12" s="248"/>
      <c r="V12" s="230"/>
      <c r="W12" s="230"/>
      <c r="X12" s="230"/>
      <c r="Y12" s="250"/>
      <c r="Z12" s="250"/>
      <c r="AA12" s="496"/>
      <c r="AB12" s="499"/>
      <c r="AC12" s="505"/>
      <c r="AD12" s="499"/>
      <c r="AE12" s="506"/>
      <c r="AF12" s="499"/>
    </row>
    <row r="13" spans="14:32" ht="14.25" customHeight="1">
      <c r="N13" s="1198"/>
      <c r="O13" s="248"/>
      <c r="P13" s="248"/>
      <c r="Q13" s="230"/>
      <c r="R13" s="248"/>
      <c r="S13" s="248"/>
      <c r="T13" s="248"/>
      <c r="U13" s="248"/>
      <c r="V13" s="230"/>
      <c r="W13" s="230"/>
      <c r="X13" s="230"/>
      <c r="Y13" s="250"/>
      <c r="Z13" s="250"/>
      <c r="AA13" s="496"/>
      <c r="AB13" s="499"/>
      <c r="AC13" s="505"/>
      <c r="AD13" s="499"/>
      <c r="AE13" s="506"/>
      <c r="AF13" s="499"/>
    </row>
    <row r="14" spans="14:32" ht="14.25" customHeight="1">
      <c r="N14" s="1198"/>
      <c r="O14" s="248"/>
      <c r="P14" s="248"/>
      <c r="Q14" s="230"/>
      <c r="R14" s="248"/>
      <c r="S14" s="248"/>
      <c r="T14" s="248"/>
      <c r="U14" s="248"/>
      <c r="V14" s="230"/>
      <c r="W14" s="230"/>
      <c r="X14" s="230"/>
      <c r="Y14" s="250"/>
      <c r="Z14" s="250"/>
      <c r="AA14" s="496"/>
      <c r="AB14" s="499"/>
      <c r="AC14" s="505"/>
      <c r="AD14" s="499"/>
      <c r="AE14" s="506"/>
      <c r="AF14" s="499"/>
    </row>
    <row r="15" spans="14:32" ht="14.25" customHeight="1">
      <c r="N15" s="1198"/>
      <c r="O15" s="248"/>
      <c r="P15" s="248"/>
      <c r="Q15" s="230"/>
      <c r="R15" s="248"/>
      <c r="S15" s="248"/>
      <c r="T15" s="248"/>
      <c r="U15" s="248"/>
      <c r="V15" s="230"/>
      <c r="W15" s="230"/>
      <c r="X15" s="230"/>
      <c r="Y15" s="250"/>
      <c r="Z15" s="250"/>
      <c r="AA15" s="496"/>
      <c r="AB15" s="499"/>
      <c r="AC15" s="505"/>
      <c r="AD15" s="499"/>
      <c r="AE15" s="506"/>
      <c r="AF15" s="499"/>
    </row>
    <row r="16" spans="14:32" ht="14.25" customHeight="1">
      <c r="N16" s="1198"/>
      <c r="O16" s="248"/>
      <c r="P16" s="248"/>
      <c r="Q16" s="230"/>
      <c r="R16" s="248"/>
      <c r="S16" s="248"/>
      <c r="T16" s="248"/>
      <c r="U16" s="248"/>
      <c r="V16" s="230"/>
      <c r="W16" s="230"/>
      <c r="X16" s="230"/>
      <c r="Y16" s="250"/>
      <c r="Z16" s="250"/>
      <c r="AA16" s="496"/>
      <c r="AB16" s="499"/>
      <c r="AC16" s="505"/>
      <c r="AD16" s="499"/>
      <c r="AE16" s="506"/>
      <c r="AF16" s="499"/>
    </row>
    <row r="17" spans="14:32" ht="14.25" customHeight="1">
      <c r="N17" s="1198"/>
      <c r="O17" s="248"/>
      <c r="P17" s="248"/>
      <c r="Q17" s="230"/>
      <c r="R17" s="248"/>
      <c r="S17" s="248"/>
      <c r="T17" s="248"/>
      <c r="U17" s="248"/>
      <c r="V17" s="230"/>
      <c r="W17" s="230"/>
      <c r="X17" s="230"/>
      <c r="Y17" s="250"/>
      <c r="Z17" s="250"/>
      <c r="AA17" s="496"/>
      <c r="AB17" s="499"/>
      <c r="AC17" s="505"/>
      <c r="AD17" s="499"/>
      <c r="AE17" s="506"/>
      <c r="AF17" s="499"/>
    </row>
    <row r="18" spans="14:32" ht="14.25" customHeight="1">
      <c r="N18" s="1198"/>
      <c r="O18" s="248"/>
      <c r="P18" s="248"/>
      <c r="Q18" s="230"/>
      <c r="R18" s="248"/>
      <c r="S18" s="248"/>
      <c r="T18" s="248"/>
      <c r="U18" s="248"/>
      <c r="V18" s="230"/>
      <c r="W18" s="230"/>
      <c r="X18" s="230"/>
      <c r="Y18" s="250"/>
      <c r="Z18" s="250"/>
      <c r="AA18" s="496"/>
      <c r="AB18" s="499"/>
      <c r="AC18" s="505"/>
      <c r="AD18" s="499"/>
      <c r="AE18" s="506"/>
      <c r="AF18" s="499"/>
    </row>
    <row r="19" spans="14:32" ht="14.25" customHeight="1">
      <c r="N19" s="1199"/>
      <c r="O19" s="246"/>
      <c r="P19" s="246"/>
      <c r="Q19" s="240"/>
      <c r="R19" s="246"/>
      <c r="S19" s="246"/>
      <c r="T19" s="246"/>
      <c r="U19" s="246"/>
      <c r="V19" s="240"/>
      <c r="W19" s="240"/>
      <c r="X19" s="240"/>
      <c r="Y19" s="251"/>
      <c r="Z19" s="251"/>
      <c r="AA19" s="496"/>
      <c r="AB19" s="499"/>
      <c r="AC19" s="505"/>
      <c r="AD19" s="499"/>
      <c r="AE19" s="506"/>
      <c r="AF19" s="499"/>
    </row>
    <row r="20" spans="14:32" ht="14.25" customHeight="1">
      <c r="N20" s="248"/>
      <c r="O20" s="248"/>
      <c r="P20" s="248"/>
      <c r="Q20" s="230"/>
      <c r="R20" s="248"/>
      <c r="S20" s="248"/>
      <c r="T20" s="248"/>
      <c r="U20" s="248"/>
      <c r="V20" s="248"/>
      <c r="W20" s="248"/>
      <c r="X20" s="248"/>
      <c r="Y20" s="250"/>
      <c r="Z20" s="250"/>
      <c r="AA20" s="496"/>
      <c r="AB20" s="499"/>
      <c r="AC20" s="505"/>
      <c r="AD20" s="499"/>
      <c r="AE20" s="506"/>
      <c r="AF20" s="499"/>
    </row>
    <row r="21" spans="14:32" ht="14.25" customHeight="1">
      <c r="N21" s="248"/>
      <c r="O21" s="248"/>
      <c r="P21" s="248"/>
      <c r="Q21" s="230"/>
      <c r="R21" s="248"/>
      <c r="S21" s="248"/>
      <c r="T21" s="248"/>
      <c r="U21" s="248"/>
      <c r="V21" s="248"/>
      <c r="W21" s="248"/>
      <c r="X21" s="248"/>
      <c r="Y21" s="250"/>
      <c r="Z21" s="250"/>
      <c r="AA21" s="496"/>
      <c r="AB21" s="499"/>
      <c r="AC21" s="505"/>
      <c r="AD21" s="499"/>
      <c r="AE21" s="506"/>
      <c r="AF21" s="499"/>
    </row>
    <row r="22" spans="14:32" ht="14.25" customHeight="1">
      <c r="N22" s="248"/>
      <c r="O22" s="248"/>
      <c r="P22" s="248"/>
      <c r="Q22" s="230"/>
      <c r="R22" s="248"/>
      <c r="S22" s="248"/>
      <c r="T22" s="248"/>
      <c r="U22" s="248"/>
      <c r="V22" s="248"/>
      <c r="W22" s="248"/>
      <c r="X22" s="248"/>
      <c r="Y22" s="250"/>
      <c r="Z22" s="250"/>
      <c r="AA22" s="496"/>
      <c r="AB22" s="499"/>
      <c r="AC22" s="505"/>
      <c r="AD22" s="499"/>
      <c r="AE22" s="506"/>
      <c r="AF22" s="499"/>
    </row>
    <row r="23" spans="14:32" ht="14.25" customHeight="1">
      <c r="N23" s="248"/>
      <c r="O23" s="248"/>
      <c r="P23" s="248"/>
      <c r="Q23" s="230"/>
      <c r="R23" s="248"/>
      <c r="S23" s="248"/>
      <c r="T23" s="248"/>
      <c r="U23" s="248"/>
      <c r="V23" s="248"/>
      <c r="W23" s="248"/>
      <c r="X23" s="248"/>
      <c r="Y23" s="250"/>
      <c r="Z23" s="250"/>
      <c r="AA23" s="496"/>
      <c r="AB23" s="499"/>
      <c r="AC23" s="505"/>
      <c r="AD23" s="499"/>
      <c r="AE23" s="506"/>
      <c r="AF23" s="499"/>
    </row>
    <row r="24" spans="14:32" ht="14.25" customHeight="1">
      <c r="N24" s="248"/>
      <c r="O24" s="248"/>
      <c r="P24" s="248"/>
      <c r="Q24" s="230"/>
      <c r="R24" s="248"/>
      <c r="S24" s="248"/>
      <c r="T24" s="248"/>
      <c r="U24" s="248"/>
      <c r="V24" s="248"/>
      <c r="W24" s="248"/>
      <c r="X24" s="248"/>
      <c r="Y24" s="250"/>
      <c r="Z24" s="250"/>
      <c r="AA24" s="496"/>
      <c r="AB24" s="499"/>
      <c r="AC24" s="505"/>
      <c r="AD24" s="499"/>
      <c r="AE24" s="506"/>
      <c r="AF24" s="499"/>
    </row>
    <row r="25" spans="14:32" ht="14.25" customHeight="1">
      <c r="N25" s="248"/>
      <c r="O25" s="248"/>
      <c r="P25" s="248"/>
      <c r="Q25" s="230"/>
      <c r="R25" s="248"/>
      <c r="S25" s="248"/>
      <c r="T25" s="248"/>
      <c r="U25" s="248"/>
      <c r="V25" s="248"/>
      <c r="W25" s="248"/>
      <c r="X25" s="248"/>
      <c r="Y25" s="250"/>
      <c r="Z25" s="250"/>
      <c r="AA25" s="496"/>
      <c r="AB25" s="499"/>
      <c r="AC25" s="505"/>
      <c r="AD25" s="499"/>
      <c r="AE25" s="506"/>
      <c r="AF25" s="499"/>
    </row>
    <row r="26" spans="14:32" ht="14.25" customHeight="1">
      <c r="N26" s="248"/>
      <c r="O26" s="248"/>
      <c r="P26" s="248"/>
      <c r="Q26" s="230"/>
      <c r="R26" s="248"/>
      <c r="S26" s="248"/>
      <c r="T26" s="248"/>
      <c r="U26" s="248"/>
      <c r="V26" s="248"/>
      <c r="W26" s="248"/>
      <c r="X26" s="248"/>
      <c r="Y26" s="250"/>
      <c r="Z26" s="250"/>
      <c r="AA26" s="496"/>
      <c r="AB26" s="499"/>
      <c r="AC26" s="505"/>
      <c r="AD26" s="499"/>
      <c r="AE26" s="506"/>
      <c r="AF26" s="499"/>
    </row>
    <row r="27" spans="14:32" ht="14.25" customHeight="1">
      <c r="N27" s="248"/>
      <c r="O27" s="248"/>
      <c r="P27" s="248"/>
      <c r="Q27" s="230"/>
      <c r="R27" s="248"/>
      <c r="S27" s="248"/>
      <c r="T27" s="248"/>
      <c r="U27" s="248"/>
      <c r="V27" s="230"/>
      <c r="W27" s="230"/>
      <c r="X27" s="230"/>
      <c r="Y27" s="250"/>
      <c r="Z27" s="250"/>
      <c r="AA27" s="496"/>
      <c r="AB27" s="499"/>
      <c r="AC27" s="505"/>
      <c r="AD27" s="499"/>
      <c r="AE27" s="506"/>
      <c r="AF27" s="499"/>
    </row>
    <row r="28" spans="14:32" ht="14.25" customHeight="1">
      <c r="N28" s="248"/>
      <c r="O28" s="248"/>
      <c r="P28" s="248"/>
      <c r="Q28" s="230"/>
      <c r="R28" s="248"/>
      <c r="S28" s="248"/>
      <c r="T28" s="248"/>
      <c r="U28" s="248"/>
      <c r="V28" s="230"/>
      <c r="W28" s="230"/>
      <c r="X28" s="230"/>
      <c r="Y28" s="250"/>
      <c r="Z28" s="250"/>
      <c r="AA28" s="496"/>
      <c r="AB28" s="499"/>
      <c r="AC28" s="505"/>
      <c r="AD28" s="499"/>
      <c r="AE28" s="506"/>
      <c r="AF28" s="499"/>
    </row>
    <row r="29" spans="14:32" ht="14.25" customHeight="1">
      <c r="N29" s="248"/>
      <c r="O29" s="248"/>
      <c r="P29" s="248"/>
      <c r="Q29" s="230"/>
      <c r="R29" s="248"/>
      <c r="S29" s="248"/>
      <c r="T29" s="248"/>
      <c r="U29" s="248"/>
      <c r="V29" s="230"/>
      <c r="W29" s="230"/>
      <c r="X29" s="230"/>
      <c r="Y29" s="250"/>
      <c r="Z29" s="250"/>
      <c r="AA29" s="496"/>
      <c r="AB29" s="499"/>
      <c r="AC29" s="505"/>
      <c r="AD29" s="499"/>
      <c r="AE29" s="506"/>
      <c r="AF29" s="499"/>
    </row>
    <row r="30" spans="14:32" ht="14.25" customHeight="1">
      <c r="N30" s="248"/>
      <c r="O30" s="248"/>
      <c r="P30" s="248"/>
      <c r="Q30" s="230"/>
      <c r="R30" s="248"/>
      <c r="S30" s="248"/>
      <c r="T30" s="248"/>
      <c r="U30" s="248"/>
      <c r="V30" s="230"/>
      <c r="W30" s="230"/>
      <c r="X30" s="230"/>
      <c r="Y30" s="250"/>
      <c r="Z30" s="250"/>
      <c r="AA30" s="496"/>
      <c r="AB30" s="499"/>
      <c r="AC30" s="505"/>
      <c r="AD30" s="499"/>
      <c r="AE30" s="506"/>
      <c r="AF30" s="499"/>
    </row>
    <row r="31" spans="14:32" ht="14.25" customHeight="1">
      <c r="N31" s="248"/>
      <c r="O31" s="248"/>
      <c r="P31" s="248"/>
      <c r="Q31" s="230"/>
      <c r="R31" s="248"/>
      <c r="S31" s="248"/>
      <c r="T31" s="248"/>
      <c r="U31" s="248"/>
      <c r="V31" s="230"/>
      <c r="W31" s="230"/>
      <c r="X31" s="230"/>
      <c r="Y31" s="250"/>
      <c r="Z31" s="250"/>
      <c r="AA31" s="496"/>
      <c r="AB31" s="499"/>
      <c r="AC31" s="505"/>
      <c r="AD31" s="499"/>
      <c r="AE31" s="506"/>
      <c r="AF31" s="499"/>
    </row>
    <row r="32" spans="14:32" ht="14.25" customHeight="1">
      <c r="N32" s="248"/>
      <c r="O32" s="248"/>
      <c r="P32" s="248"/>
      <c r="Q32" s="230"/>
      <c r="R32" s="248"/>
      <c r="S32" s="248"/>
      <c r="T32" s="248"/>
      <c r="U32" s="248"/>
      <c r="V32" s="230"/>
      <c r="W32" s="230"/>
      <c r="X32" s="230"/>
      <c r="Y32" s="250"/>
      <c r="Z32" s="250"/>
      <c r="AA32" s="496"/>
      <c r="AB32" s="499"/>
      <c r="AC32" s="505"/>
      <c r="AD32" s="499"/>
      <c r="AE32" s="506"/>
      <c r="AF32" s="499"/>
    </row>
    <row r="33" spans="14:32" ht="14.25" customHeight="1">
      <c r="N33" s="246"/>
      <c r="O33" s="246"/>
      <c r="P33" s="246"/>
      <c r="Q33" s="240"/>
      <c r="R33" s="246"/>
      <c r="S33" s="246"/>
      <c r="T33" s="246"/>
      <c r="U33" s="246"/>
      <c r="V33" s="240"/>
      <c r="W33" s="240"/>
      <c r="X33" s="240"/>
      <c r="Y33" s="251"/>
      <c r="Z33" s="251"/>
      <c r="AA33" s="496"/>
      <c r="AB33" s="499"/>
      <c r="AC33" s="505"/>
      <c r="AD33" s="499"/>
      <c r="AE33" s="506"/>
      <c r="AF33" s="499"/>
    </row>
    <row r="34" spans="14:32" ht="15.75" customHeight="1">
      <c r="N34" s="1183" t="s">
        <v>1727</v>
      </c>
      <c r="O34" s="1184"/>
      <c r="P34" s="1185"/>
      <c r="Q34" s="1189"/>
      <c r="R34" s="1190"/>
      <c r="S34" s="1190"/>
      <c r="T34" s="1191"/>
      <c r="U34" s="252" t="s">
        <v>1629</v>
      </c>
      <c r="V34" s="1195"/>
      <c r="W34" s="252" t="s">
        <v>1631</v>
      </c>
      <c r="X34" s="1195"/>
      <c r="Y34" s="253" t="s">
        <v>1645</v>
      </c>
      <c r="Z34" s="252" t="s">
        <v>1647</v>
      </c>
      <c r="AA34" s="496"/>
      <c r="AB34" s="499"/>
      <c r="AC34" s="505"/>
      <c r="AD34" s="499"/>
      <c r="AE34" s="506"/>
      <c r="AF34" s="499"/>
    </row>
    <row r="35" spans="14:32" ht="30" customHeight="1">
      <c r="N35" s="1186"/>
      <c r="O35" s="1187"/>
      <c r="P35" s="1188"/>
      <c r="Q35" s="1192"/>
      <c r="R35" s="1193"/>
      <c r="S35" s="1193"/>
      <c r="T35" s="1194"/>
      <c r="U35" s="246"/>
      <c r="V35" s="1196"/>
      <c r="W35" s="246"/>
      <c r="X35" s="1196"/>
      <c r="Y35" s="246"/>
      <c r="Z35" s="246"/>
      <c r="AA35" s="496"/>
      <c r="AB35" s="499"/>
      <c r="AC35" s="505"/>
      <c r="AD35" s="499"/>
      <c r="AE35" s="506"/>
      <c r="AF35" s="499"/>
    </row>
    <row r="36" spans="14:32" ht="9" customHeight="1">
      <c r="N36" s="219"/>
      <c r="O36" s="219"/>
      <c r="P36" s="233"/>
      <c r="Q36" s="233"/>
      <c r="R36" s="643"/>
      <c r="S36" s="233"/>
      <c r="T36" s="233"/>
      <c r="U36" s="233"/>
      <c r="V36" s="233"/>
      <c r="W36" s="233"/>
      <c r="X36" s="233"/>
      <c r="Y36" s="659"/>
      <c r="Z36" s="659"/>
      <c r="AA36" s="498"/>
      <c r="AB36" s="499"/>
      <c r="AC36" s="505"/>
      <c r="AD36" s="499"/>
      <c r="AE36" s="506"/>
      <c r="AF36" s="499"/>
    </row>
    <row r="37" spans="14:32" ht="30" customHeight="1">
      <c r="N37" s="245" t="s">
        <v>1728</v>
      </c>
      <c r="O37" s="225" t="s">
        <v>1729</v>
      </c>
      <c r="P37" s="1219"/>
      <c r="Q37" s="1217"/>
      <c r="R37" s="1217"/>
      <c r="S37" s="262" t="s">
        <v>1674</v>
      </c>
      <c r="T37" s="230" t="s">
        <v>1730</v>
      </c>
      <c r="U37" s="258"/>
      <c r="V37" s="219"/>
      <c r="W37" s="219"/>
      <c r="X37" s="258"/>
      <c r="Y37" s="258"/>
      <c r="Z37" s="258"/>
      <c r="AA37" s="498"/>
      <c r="AB37" s="499"/>
      <c r="AC37" s="505"/>
      <c r="AD37" s="499"/>
      <c r="AE37" s="506"/>
      <c r="AF37" s="499"/>
    </row>
    <row r="38" spans="14:32" ht="30" customHeight="1">
      <c r="N38" s="245" t="s">
        <v>1731</v>
      </c>
      <c r="O38" s="225" t="s">
        <v>1732</v>
      </c>
      <c r="P38" s="1219"/>
      <c r="Q38" s="1217"/>
      <c r="R38" s="1217"/>
      <c r="S38" s="262" t="s">
        <v>1674</v>
      </c>
      <c r="T38" s="230" t="s">
        <v>1685</v>
      </c>
      <c r="U38" s="258"/>
      <c r="V38" s="258"/>
      <c r="W38" s="258"/>
      <c r="X38" s="258"/>
      <c r="Y38" s="258"/>
      <c r="Z38" s="258"/>
      <c r="AA38" s="498"/>
      <c r="AB38" s="499"/>
      <c r="AC38" s="505"/>
      <c r="AD38" s="499"/>
      <c r="AE38" s="506"/>
      <c r="AF38" s="499"/>
    </row>
    <row r="39" spans="14:32" ht="30" customHeight="1">
      <c r="N39" s="245" t="s">
        <v>1733</v>
      </c>
      <c r="O39" s="225" t="s">
        <v>1734</v>
      </c>
      <c r="P39" s="1219"/>
      <c r="Q39" s="1217"/>
      <c r="R39" s="1217"/>
      <c r="S39" s="262" t="s">
        <v>1674</v>
      </c>
      <c r="T39" s="230" t="s">
        <v>1690</v>
      </c>
      <c r="U39" s="258"/>
      <c r="V39" s="258"/>
      <c r="W39" s="258"/>
      <c r="X39" s="258"/>
      <c r="Y39" s="258"/>
      <c r="Z39" s="258"/>
      <c r="AA39" s="498"/>
      <c r="AB39" s="499"/>
      <c r="AC39" s="505"/>
      <c r="AD39" s="499"/>
      <c r="AE39" s="506"/>
      <c r="AF39" s="499"/>
    </row>
    <row r="40" spans="14:32" ht="30" customHeight="1" thickBot="1">
      <c r="N40" s="245" t="s">
        <v>1735</v>
      </c>
      <c r="O40" s="225" t="s">
        <v>1736</v>
      </c>
      <c r="P40" s="1219"/>
      <c r="Q40" s="1217"/>
      <c r="R40" s="1217"/>
      <c r="S40" s="262" t="s">
        <v>1674</v>
      </c>
      <c r="T40" s="230" t="s">
        <v>1737</v>
      </c>
      <c r="U40" s="219"/>
      <c r="V40" s="219"/>
      <c r="W40" s="219"/>
      <c r="X40" s="219"/>
      <c r="Y40" s="237"/>
      <c r="Z40" s="237"/>
      <c r="AA40" s="500"/>
      <c r="AB40" s="501"/>
      <c r="AC40" s="508"/>
      <c r="AD40" s="501"/>
      <c r="AE40" s="509"/>
      <c r="AF40" s="501"/>
    </row>
    <row r="41" spans="14:32" ht="9" customHeight="1">
      <c r="N41" s="237"/>
      <c r="O41" s="237"/>
      <c r="P41" s="237"/>
      <c r="Q41" s="237"/>
      <c r="R41" s="237"/>
      <c r="S41" s="237"/>
      <c r="T41" s="237"/>
      <c r="U41" s="237"/>
      <c r="V41" s="237"/>
      <c r="W41" s="237"/>
      <c r="X41" s="237"/>
      <c r="Y41" s="237"/>
      <c r="Z41" s="237"/>
    </row>
    <row r="42" spans="14:32" ht="36" customHeight="1">
      <c r="N42" s="1210" t="s">
        <v>1692</v>
      </c>
      <c r="O42" s="1211"/>
      <c r="P42" s="1212" t="s">
        <v>1693</v>
      </c>
      <c r="Q42" s="1212"/>
      <c r="R42" s="1212"/>
      <c r="S42" s="1212"/>
      <c r="T42" s="1212"/>
      <c r="U42" s="1212"/>
      <c r="V42" s="1212"/>
      <c r="W42" s="1212"/>
      <c r="X42" s="1212"/>
      <c r="Y42" s="1212"/>
      <c r="Z42" s="1212"/>
    </row>
    <row r="43" spans="14:32">
      <c r="N43" s="221"/>
      <c r="O43" s="221"/>
      <c r="P43" s="221"/>
      <c r="Q43" s="221"/>
      <c r="R43" s="221"/>
      <c r="S43" s="221"/>
      <c r="T43" s="221"/>
      <c r="U43" s="221"/>
      <c r="V43" s="221"/>
      <c r="W43" s="221"/>
      <c r="X43" s="221"/>
      <c r="Y43" s="221"/>
      <c r="Z43" s="221"/>
    </row>
    <row r="44" spans="14:32">
      <c r="N44" s="221"/>
      <c r="O44" s="221"/>
      <c r="P44" s="221"/>
      <c r="Q44" s="221"/>
      <c r="R44" s="221"/>
      <c r="S44" s="221"/>
      <c r="T44" s="221"/>
      <c r="U44" s="221"/>
      <c r="V44" s="221"/>
      <c r="W44" s="221"/>
      <c r="X44" s="221"/>
      <c r="Y44" s="221"/>
      <c r="Z44" s="221"/>
    </row>
    <row r="45" spans="14:32">
      <c r="N45" s="221"/>
      <c r="O45" s="221"/>
      <c r="P45" s="221"/>
      <c r="Q45" s="221"/>
      <c r="R45" s="221"/>
      <c r="S45" s="221"/>
      <c r="T45" s="221"/>
      <c r="U45" s="221"/>
      <c r="V45" s="221"/>
      <c r="W45" s="221"/>
      <c r="X45" s="221"/>
      <c r="Y45" s="221"/>
      <c r="Z45" s="221"/>
    </row>
  </sheetData>
  <mergeCells count="25">
    <mergeCell ref="P39:R39"/>
    <mergeCell ref="P40:R40"/>
    <mergeCell ref="N42:O42"/>
    <mergeCell ref="P42:Z42"/>
    <mergeCell ref="AC4:AD4"/>
    <mergeCell ref="AE4:AF4"/>
    <mergeCell ref="N6:N19"/>
    <mergeCell ref="P37:R37"/>
    <mergeCell ref="P38:R38"/>
    <mergeCell ref="N34:P35"/>
    <mergeCell ref="Q34:T35"/>
    <mergeCell ref="V34:V35"/>
    <mergeCell ref="X34:X35"/>
    <mergeCell ref="N2:Z2"/>
    <mergeCell ref="X4:Y4"/>
    <mergeCell ref="AA2:AA3"/>
    <mergeCell ref="N4:N5"/>
    <mergeCell ref="O4:O5"/>
    <mergeCell ref="P4:P5"/>
    <mergeCell ref="Q4:Q5"/>
    <mergeCell ref="R4:R5"/>
    <mergeCell ref="S4:S5"/>
    <mergeCell ref="T4:T5"/>
    <mergeCell ref="V4:W4"/>
    <mergeCell ref="AA4:AB4"/>
  </mergeCells>
  <phoneticPr fontId="2"/>
  <pageMargins left="0.6692913385826772" right="0.47244094488188981" top="0.86614173228346458" bottom="0.43307086614173229" header="0.31496062992125984" footer="0.31496062992125984"/>
  <pageSetup paperSize="9" scale="98"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1E319-6364-4203-90F7-477EEE951960}">
  <dimension ref="B1:AF46"/>
  <sheetViews>
    <sheetView view="pageBreakPreview" zoomScaleNormal="100" zoomScaleSheetLayoutView="100" workbookViewId="0"/>
  </sheetViews>
  <sheetFormatPr defaultRowHeight="13.5"/>
  <cols>
    <col min="1" max="1" width="4.125" style="222" customWidth="1"/>
    <col min="2" max="13" width="5.75" style="222" hidden="1" customWidth="1"/>
    <col min="14" max="14" width="3.125" style="222" customWidth="1"/>
    <col min="15" max="15" width="5.625" style="222" customWidth="1"/>
    <col min="16" max="16" width="11.75" style="222" customWidth="1"/>
    <col min="17" max="18" width="6.625" style="222" customWidth="1"/>
    <col min="19" max="21" width="6.125" style="222" customWidth="1"/>
    <col min="22" max="22" width="6.375" style="222" customWidth="1"/>
    <col min="23" max="23" width="5.375" style="222" customWidth="1"/>
    <col min="24" max="25" width="5.5" style="222" customWidth="1"/>
    <col min="26" max="26" width="5.375" style="222" customWidth="1"/>
    <col min="27" max="27" width="27.25" style="222" hidden="1" customWidth="1"/>
    <col min="28" max="28" width="22.625" style="222" hidden="1" customWidth="1"/>
    <col min="29" max="29" width="27.25" style="222" hidden="1" customWidth="1"/>
    <col min="30" max="30" width="22.625" style="222" hidden="1" customWidth="1"/>
    <col min="31" max="31" width="27.25" style="222" hidden="1" customWidth="1"/>
    <col min="32" max="32" width="22.625" style="222" hidden="1" customWidth="1"/>
    <col min="33" max="269" width="9" style="222"/>
    <col min="270" max="270" width="3.125" style="222" customWidth="1"/>
    <col min="271" max="271" width="5.625" style="222" customWidth="1"/>
    <col min="272" max="272" width="16.625" style="222" customWidth="1"/>
    <col min="273" max="274" width="8.125" style="222" customWidth="1"/>
    <col min="275" max="282" width="6.125" style="222" customWidth="1"/>
    <col min="283" max="525" width="9" style="222"/>
    <col min="526" max="526" width="3.125" style="222" customWidth="1"/>
    <col min="527" max="527" width="5.625" style="222" customWidth="1"/>
    <col min="528" max="528" width="16.625" style="222" customWidth="1"/>
    <col min="529" max="530" width="8.125" style="222" customWidth="1"/>
    <col min="531" max="538" width="6.125" style="222" customWidth="1"/>
    <col min="539" max="781" width="9" style="222"/>
    <col min="782" max="782" width="3.125" style="222" customWidth="1"/>
    <col min="783" max="783" width="5.625" style="222" customWidth="1"/>
    <col min="784" max="784" width="16.625" style="222" customWidth="1"/>
    <col min="785" max="786" width="8.125" style="222" customWidth="1"/>
    <col min="787" max="794" width="6.125" style="222" customWidth="1"/>
    <col min="795" max="1037" width="9" style="222"/>
    <col min="1038" max="1038" width="3.125" style="222" customWidth="1"/>
    <col min="1039" max="1039" width="5.625" style="222" customWidth="1"/>
    <col min="1040" max="1040" width="16.625" style="222" customWidth="1"/>
    <col min="1041" max="1042" width="8.125" style="222" customWidth="1"/>
    <col min="1043" max="1050" width="6.125" style="222" customWidth="1"/>
    <col min="1051" max="1293" width="9" style="222"/>
    <col min="1294" max="1294" width="3.125" style="222" customWidth="1"/>
    <col min="1295" max="1295" width="5.625" style="222" customWidth="1"/>
    <col min="1296" max="1296" width="16.625" style="222" customWidth="1"/>
    <col min="1297" max="1298" width="8.125" style="222" customWidth="1"/>
    <col min="1299" max="1306" width="6.125" style="222" customWidth="1"/>
    <col min="1307" max="1549" width="9" style="222"/>
    <col min="1550" max="1550" width="3.125" style="222" customWidth="1"/>
    <col min="1551" max="1551" width="5.625" style="222" customWidth="1"/>
    <col min="1552" max="1552" width="16.625" style="222" customWidth="1"/>
    <col min="1553" max="1554" width="8.125" style="222" customWidth="1"/>
    <col min="1555" max="1562" width="6.125" style="222" customWidth="1"/>
    <col min="1563" max="1805" width="9" style="222"/>
    <col min="1806" max="1806" width="3.125" style="222" customWidth="1"/>
    <col min="1807" max="1807" width="5.625" style="222" customWidth="1"/>
    <col min="1808" max="1808" width="16.625" style="222" customWidth="1"/>
    <col min="1809" max="1810" width="8.125" style="222" customWidth="1"/>
    <col min="1811" max="1818" width="6.125" style="222" customWidth="1"/>
    <col min="1819" max="2061" width="9" style="222"/>
    <col min="2062" max="2062" width="3.125" style="222" customWidth="1"/>
    <col min="2063" max="2063" width="5.625" style="222" customWidth="1"/>
    <col min="2064" max="2064" width="16.625" style="222" customWidth="1"/>
    <col min="2065" max="2066" width="8.125" style="222" customWidth="1"/>
    <col min="2067" max="2074" width="6.125" style="222" customWidth="1"/>
    <col min="2075" max="2317" width="9" style="222"/>
    <col min="2318" max="2318" width="3.125" style="222" customWidth="1"/>
    <col min="2319" max="2319" width="5.625" style="222" customWidth="1"/>
    <col min="2320" max="2320" width="16.625" style="222" customWidth="1"/>
    <col min="2321" max="2322" width="8.125" style="222" customWidth="1"/>
    <col min="2323" max="2330" width="6.125" style="222" customWidth="1"/>
    <col min="2331" max="2573" width="9" style="222"/>
    <col min="2574" max="2574" width="3.125" style="222" customWidth="1"/>
    <col min="2575" max="2575" width="5.625" style="222" customWidth="1"/>
    <col min="2576" max="2576" width="16.625" style="222" customWidth="1"/>
    <col min="2577" max="2578" width="8.125" style="222" customWidth="1"/>
    <col min="2579" max="2586" width="6.125" style="222" customWidth="1"/>
    <col min="2587" max="2829" width="9" style="222"/>
    <col min="2830" max="2830" width="3.125" style="222" customWidth="1"/>
    <col min="2831" max="2831" width="5.625" style="222" customWidth="1"/>
    <col min="2832" max="2832" width="16.625" style="222" customWidth="1"/>
    <col min="2833" max="2834" width="8.125" style="222" customWidth="1"/>
    <col min="2835" max="2842" width="6.125" style="222" customWidth="1"/>
    <col min="2843" max="3085" width="9" style="222"/>
    <col min="3086" max="3086" width="3.125" style="222" customWidth="1"/>
    <col min="3087" max="3087" width="5.625" style="222" customWidth="1"/>
    <col min="3088" max="3088" width="16.625" style="222" customWidth="1"/>
    <col min="3089" max="3090" width="8.125" style="222" customWidth="1"/>
    <col min="3091" max="3098" width="6.125" style="222" customWidth="1"/>
    <col min="3099" max="3341" width="9" style="222"/>
    <col min="3342" max="3342" width="3.125" style="222" customWidth="1"/>
    <col min="3343" max="3343" width="5.625" style="222" customWidth="1"/>
    <col min="3344" max="3344" width="16.625" style="222" customWidth="1"/>
    <col min="3345" max="3346" width="8.125" style="222" customWidth="1"/>
    <col min="3347" max="3354" width="6.125" style="222" customWidth="1"/>
    <col min="3355" max="3597" width="9" style="222"/>
    <col min="3598" max="3598" width="3.125" style="222" customWidth="1"/>
    <col min="3599" max="3599" width="5.625" style="222" customWidth="1"/>
    <col min="3600" max="3600" width="16.625" style="222" customWidth="1"/>
    <col min="3601" max="3602" width="8.125" style="222" customWidth="1"/>
    <col min="3603" max="3610" width="6.125" style="222" customWidth="1"/>
    <col min="3611" max="3853" width="9" style="222"/>
    <col min="3854" max="3854" width="3.125" style="222" customWidth="1"/>
    <col min="3855" max="3855" width="5.625" style="222" customWidth="1"/>
    <col min="3856" max="3856" width="16.625" style="222" customWidth="1"/>
    <col min="3857" max="3858" width="8.125" style="222" customWidth="1"/>
    <col min="3859" max="3866" width="6.125" style="222" customWidth="1"/>
    <col min="3867" max="4109" width="9" style="222"/>
    <col min="4110" max="4110" width="3.125" style="222" customWidth="1"/>
    <col min="4111" max="4111" width="5.625" style="222" customWidth="1"/>
    <col min="4112" max="4112" width="16.625" style="222" customWidth="1"/>
    <col min="4113" max="4114" width="8.125" style="222" customWidth="1"/>
    <col min="4115" max="4122" width="6.125" style="222" customWidth="1"/>
    <col min="4123" max="4365" width="9" style="222"/>
    <col min="4366" max="4366" width="3.125" style="222" customWidth="1"/>
    <col min="4367" max="4367" width="5.625" style="222" customWidth="1"/>
    <col min="4368" max="4368" width="16.625" style="222" customWidth="1"/>
    <col min="4369" max="4370" width="8.125" style="222" customWidth="1"/>
    <col min="4371" max="4378" width="6.125" style="222" customWidth="1"/>
    <col min="4379" max="4621" width="9" style="222"/>
    <col min="4622" max="4622" width="3.125" style="222" customWidth="1"/>
    <col min="4623" max="4623" width="5.625" style="222" customWidth="1"/>
    <col min="4624" max="4624" width="16.625" style="222" customWidth="1"/>
    <col min="4625" max="4626" width="8.125" style="222" customWidth="1"/>
    <col min="4627" max="4634" width="6.125" style="222" customWidth="1"/>
    <col min="4635" max="4877" width="9" style="222"/>
    <col min="4878" max="4878" width="3.125" style="222" customWidth="1"/>
    <col min="4879" max="4879" width="5.625" style="222" customWidth="1"/>
    <col min="4880" max="4880" width="16.625" style="222" customWidth="1"/>
    <col min="4881" max="4882" width="8.125" style="222" customWidth="1"/>
    <col min="4883" max="4890" width="6.125" style="222" customWidth="1"/>
    <col min="4891" max="5133" width="9" style="222"/>
    <col min="5134" max="5134" width="3.125" style="222" customWidth="1"/>
    <col min="5135" max="5135" width="5.625" style="222" customWidth="1"/>
    <col min="5136" max="5136" width="16.625" style="222" customWidth="1"/>
    <col min="5137" max="5138" width="8.125" style="222" customWidth="1"/>
    <col min="5139" max="5146" width="6.125" style="222" customWidth="1"/>
    <col min="5147" max="5389" width="9" style="222"/>
    <col min="5390" max="5390" width="3.125" style="222" customWidth="1"/>
    <col min="5391" max="5391" width="5.625" style="222" customWidth="1"/>
    <col min="5392" max="5392" width="16.625" style="222" customWidth="1"/>
    <col min="5393" max="5394" width="8.125" style="222" customWidth="1"/>
    <col min="5395" max="5402" width="6.125" style="222" customWidth="1"/>
    <col min="5403" max="5645" width="9" style="222"/>
    <col min="5646" max="5646" width="3.125" style="222" customWidth="1"/>
    <col min="5647" max="5647" width="5.625" style="222" customWidth="1"/>
    <col min="5648" max="5648" width="16.625" style="222" customWidth="1"/>
    <col min="5649" max="5650" width="8.125" style="222" customWidth="1"/>
    <col min="5651" max="5658" width="6.125" style="222" customWidth="1"/>
    <col min="5659" max="5901" width="9" style="222"/>
    <col min="5902" max="5902" width="3.125" style="222" customWidth="1"/>
    <col min="5903" max="5903" width="5.625" style="222" customWidth="1"/>
    <col min="5904" max="5904" width="16.625" style="222" customWidth="1"/>
    <col min="5905" max="5906" width="8.125" style="222" customWidth="1"/>
    <col min="5907" max="5914" width="6.125" style="222" customWidth="1"/>
    <col min="5915" max="6157" width="9" style="222"/>
    <col min="6158" max="6158" width="3.125" style="222" customWidth="1"/>
    <col min="6159" max="6159" width="5.625" style="222" customWidth="1"/>
    <col min="6160" max="6160" width="16.625" style="222" customWidth="1"/>
    <col min="6161" max="6162" width="8.125" style="222" customWidth="1"/>
    <col min="6163" max="6170" width="6.125" style="222" customWidth="1"/>
    <col min="6171" max="6413" width="9" style="222"/>
    <col min="6414" max="6414" width="3.125" style="222" customWidth="1"/>
    <col min="6415" max="6415" width="5.625" style="222" customWidth="1"/>
    <col min="6416" max="6416" width="16.625" style="222" customWidth="1"/>
    <col min="6417" max="6418" width="8.125" style="222" customWidth="1"/>
    <col min="6419" max="6426" width="6.125" style="222" customWidth="1"/>
    <col min="6427" max="6669" width="9" style="222"/>
    <col min="6670" max="6670" width="3.125" style="222" customWidth="1"/>
    <col min="6671" max="6671" width="5.625" style="222" customWidth="1"/>
    <col min="6672" max="6672" width="16.625" style="222" customWidth="1"/>
    <col min="6673" max="6674" width="8.125" style="222" customWidth="1"/>
    <col min="6675" max="6682" width="6.125" style="222" customWidth="1"/>
    <col min="6683" max="6925" width="9" style="222"/>
    <col min="6926" max="6926" width="3.125" style="222" customWidth="1"/>
    <col min="6927" max="6927" width="5.625" style="222" customWidth="1"/>
    <col min="6928" max="6928" width="16.625" style="222" customWidth="1"/>
    <col min="6929" max="6930" width="8.125" style="222" customWidth="1"/>
    <col min="6931" max="6938" width="6.125" style="222" customWidth="1"/>
    <col min="6939" max="7181" width="9" style="222"/>
    <col min="7182" max="7182" width="3.125" style="222" customWidth="1"/>
    <col min="7183" max="7183" width="5.625" style="222" customWidth="1"/>
    <col min="7184" max="7184" width="16.625" style="222" customWidth="1"/>
    <col min="7185" max="7186" width="8.125" style="222" customWidth="1"/>
    <col min="7187" max="7194" width="6.125" style="222" customWidth="1"/>
    <col min="7195" max="7437" width="9" style="222"/>
    <col min="7438" max="7438" width="3.125" style="222" customWidth="1"/>
    <col min="7439" max="7439" width="5.625" style="222" customWidth="1"/>
    <col min="7440" max="7440" width="16.625" style="222" customWidth="1"/>
    <col min="7441" max="7442" width="8.125" style="222" customWidth="1"/>
    <col min="7443" max="7450" width="6.125" style="222" customWidth="1"/>
    <col min="7451" max="7693" width="9" style="222"/>
    <col min="7694" max="7694" width="3.125" style="222" customWidth="1"/>
    <col min="7695" max="7695" width="5.625" style="222" customWidth="1"/>
    <col min="7696" max="7696" width="16.625" style="222" customWidth="1"/>
    <col min="7697" max="7698" width="8.125" style="222" customWidth="1"/>
    <col min="7699" max="7706" width="6.125" style="222" customWidth="1"/>
    <col min="7707" max="7949" width="9" style="222"/>
    <col min="7950" max="7950" width="3.125" style="222" customWidth="1"/>
    <col min="7951" max="7951" width="5.625" style="222" customWidth="1"/>
    <col min="7952" max="7952" width="16.625" style="222" customWidth="1"/>
    <col min="7953" max="7954" width="8.125" style="222" customWidth="1"/>
    <col min="7955" max="7962" width="6.125" style="222" customWidth="1"/>
    <col min="7963" max="8205" width="9" style="222"/>
    <col min="8206" max="8206" width="3.125" style="222" customWidth="1"/>
    <col min="8207" max="8207" width="5.625" style="222" customWidth="1"/>
    <col min="8208" max="8208" width="16.625" style="222" customWidth="1"/>
    <col min="8209" max="8210" width="8.125" style="222" customWidth="1"/>
    <col min="8211" max="8218" width="6.125" style="222" customWidth="1"/>
    <col min="8219" max="8461" width="9" style="222"/>
    <col min="8462" max="8462" width="3.125" style="222" customWidth="1"/>
    <col min="8463" max="8463" width="5.625" style="222" customWidth="1"/>
    <col min="8464" max="8464" width="16.625" style="222" customWidth="1"/>
    <col min="8465" max="8466" width="8.125" style="222" customWidth="1"/>
    <col min="8467" max="8474" width="6.125" style="222" customWidth="1"/>
    <col min="8475" max="8717" width="9" style="222"/>
    <col min="8718" max="8718" width="3.125" style="222" customWidth="1"/>
    <col min="8719" max="8719" width="5.625" style="222" customWidth="1"/>
    <col min="8720" max="8720" width="16.625" style="222" customWidth="1"/>
    <col min="8721" max="8722" width="8.125" style="222" customWidth="1"/>
    <col min="8723" max="8730" width="6.125" style="222" customWidth="1"/>
    <col min="8731" max="8973" width="9" style="222"/>
    <col min="8974" max="8974" width="3.125" style="222" customWidth="1"/>
    <col min="8975" max="8975" width="5.625" style="222" customWidth="1"/>
    <col min="8976" max="8976" width="16.625" style="222" customWidth="1"/>
    <col min="8977" max="8978" width="8.125" style="222" customWidth="1"/>
    <col min="8979" max="8986" width="6.125" style="222" customWidth="1"/>
    <col min="8987" max="9229" width="9" style="222"/>
    <col min="9230" max="9230" width="3.125" style="222" customWidth="1"/>
    <col min="9231" max="9231" width="5.625" style="222" customWidth="1"/>
    <col min="9232" max="9232" width="16.625" style="222" customWidth="1"/>
    <col min="9233" max="9234" width="8.125" style="222" customWidth="1"/>
    <col min="9235" max="9242" width="6.125" style="222" customWidth="1"/>
    <col min="9243" max="9485" width="9" style="222"/>
    <col min="9486" max="9486" width="3.125" style="222" customWidth="1"/>
    <col min="9487" max="9487" width="5.625" style="222" customWidth="1"/>
    <col min="9488" max="9488" width="16.625" style="222" customWidth="1"/>
    <col min="9489" max="9490" width="8.125" style="222" customWidth="1"/>
    <col min="9491" max="9498" width="6.125" style="222" customWidth="1"/>
    <col min="9499" max="9741" width="9" style="222"/>
    <col min="9742" max="9742" width="3.125" style="222" customWidth="1"/>
    <col min="9743" max="9743" width="5.625" style="222" customWidth="1"/>
    <col min="9744" max="9744" width="16.625" style="222" customWidth="1"/>
    <col min="9745" max="9746" width="8.125" style="222" customWidth="1"/>
    <col min="9747" max="9754" width="6.125" style="222" customWidth="1"/>
    <col min="9755" max="9997" width="9" style="222"/>
    <col min="9998" max="9998" width="3.125" style="222" customWidth="1"/>
    <col min="9999" max="9999" width="5.625" style="222" customWidth="1"/>
    <col min="10000" max="10000" width="16.625" style="222" customWidth="1"/>
    <col min="10001" max="10002" width="8.125" style="222" customWidth="1"/>
    <col min="10003" max="10010" width="6.125" style="222" customWidth="1"/>
    <col min="10011" max="10253" width="9" style="222"/>
    <col min="10254" max="10254" width="3.125" style="222" customWidth="1"/>
    <col min="10255" max="10255" width="5.625" style="222" customWidth="1"/>
    <col min="10256" max="10256" width="16.625" style="222" customWidth="1"/>
    <col min="10257" max="10258" width="8.125" style="222" customWidth="1"/>
    <col min="10259" max="10266" width="6.125" style="222" customWidth="1"/>
    <col min="10267" max="10509" width="9" style="222"/>
    <col min="10510" max="10510" width="3.125" style="222" customWidth="1"/>
    <col min="10511" max="10511" width="5.625" style="222" customWidth="1"/>
    <col min="10512" max="10512" width="16.625" style="222" customWidth="1"/>
    <col min="10513" max="10514" width="8.125" style="222" customWidth="1"/>
    <col min="10515" max="10522" width="6.125" style="222" customWidth="1"/>
    <col min="10523" max="10765" width="9" style="222"/>
    <col min="10766" max="10766" width="3.125" style="222" customWidth="1"/>
    <col min="10767" max="10767" width="5.625" style="222" customWidth="1"/>
    <col min="10768" max="10768" width="16.625" style="222" customWidth="1"/>
    <col min="10769" max="10770" width="8.125" style="222" customWidth="1"/>
    <col min="10771" max="10778" width="6.125" style="222" customWidth="1"/>
    <col min="10779" max="11021" width="9" style="222"/>
    <col min="11022" max="11022" width="3.125" style="222" customWidth="1"/>
    <col min="11023" max="11023" width="5.625" style="222" customWidth="1"/>
    <col min="11024" max="11024" width="16.625" style="222" customWidth="1"/>
    <col min="11025" max="11026" width="8.125" style="222" customWidth="1"/>
    <col min="11027" max="11034" width="6.125" style="222" customWidth="1"/>
    <col min="11035" max="11277" width="9" style="222"/>
    <col min="11278" max="11278" width="3.125" style="222" customWidth="1"/>
    <col min="11279" max="11279" width="5.625" style="222" customWidth="1"/>
    <col min="11280" max="11280" width="16.625" style="222" customWidth="1"/>
    <col min="11281" max="11282" width="8.125" style="222" customWidth="1"/>
    <col min="11283" max="11290" width="6.125" style="222" customWidth="1"/>
    <col min="11291" max="11533" width="9" style="222"/>
    <col min="11534" max="11534" width="3.125" style="222" customWidth="1"/>
    <col min="11535" max="11535" width="5.625" style="222" customWidth="1"/>
    <col min="11536" max="11536" width="16.625" style="222" customWidth="1"/>
    <col min="11537" max="11538" width="8.125" style="222" customWidth="1"/>
    <col min="11539" max="11546" width="6.125" style="222" customWidth="1"/>
    <col min="11547" max="11789" width="9" style="222"/>
    <col min="11790" max="11790" width="3.125" style="222" customWidth="1"/>
    <col min="11791" max="11791" width="5.625" style="222" customWidth="1"/>
    <col min="11792" max="11792" width="16.625" style="222" customWidth="1"/>
    <col min="11793" max="11794" width="8.125" style="222" customWidth="1"/>
    <col min="11795" max="11802" width="6.125" style="222" customWidth="1"/>
    <col min="11803" max="12045" width="9" style="222"/>
    <col min="12046" max="12046" width="3.125" style="222" customWidth="1"/>
    <col min="12047" max="12047" width="5.625" style="222" customWidth="1"/>
    <col min="12048" max="12048" width="16.625" style="222" customWidth="1"/>
    <col min="12049" max="12050" width="8.125" style="222" customWidth="1"/>
    <col min="12051" max="12058" width="6.125" style="222" customWidth="1"/>
    <col min="12059" max="12301" width="9" style="222"/>
    <col min="12302" max="12302" width="3.125" style="222" customWidth="1"/>
    <col min="12303" max="12303" width="5.625" style="222" customWidth="1"/>
    <col min="12304" max="12304" width="16.625" style="222" customWidth="1"/>
    <col min="12305" max="12306" width="8.125" style="222" customWidth="1"/>
    <col min="12307" max="12314" width="6.125" style="222" customWidth="1"/>
    <col min="12315" max="12557" width="9" style="222"/>
    <col min="12558" max="12558" width="3.125" style="222" customWidth="1"/>
    <col min="12559" max="12559" width="5.625" style="222" customWidth="1"/>
    <col min="12560" max="12560" width="16.625" style="222" customWidth="1"/>
    <col min="12561" max="12562" width="8.125" style="222" customWidth="1"/>
    <col min="12563" max="12570" width="6.125" style="222" customWidth="1"/>
    <col min="12571" max="12813" width="9" style="222"/>
    <col min="12814" max="12814" width="3.125" style="222" customWidth="1"/>
    <col min="12815" max="12815" width="5.625" style="222" customWidth="1"/>
    <col min="12816" max="12816" width="16.625" style="222" customWidth="1"/>
    <col min="12817" max="12818" width="8.125" style="222" customWidth="1"/>
    <col min="12819" max="12826" width="6.125" style="222" customWidth="1"/>
    <col min="12827" max="13069" width="9" style="222"/>
    <col min="13070" max="13070" width="3.125" style="222" customWidth="1"/>
    <col min="13071" max="13071" width="5.625" style="222" customWidth="1"/>
    <col min="13072" max="13072" width="16.625" style="222" customWidth="1"/>
    <col min="13073" max="13074" width="8.125" style="222" customWidth="1"/>
    <col min="13075" max="13082" width="6.125" style="222" customWidth="1"/>
    <col min="13083" max="13325" width="9" style="222"/>
    <col min="13326" max="13326" width="3.125" style="222" customWidth="1"/>
    <col min="13327" max="13327" width="5.625" style="222" customWidth="1"/>
    <col min="13328" max="13328" width="16.625" style="222" customWidth="1"/>
    <col min="13329" max="13330" width="8.125" style="222" customWidth="1"/>
    <col min="13331" max="13338" width="6.125" style="222" customWidth="1"/>
    <col min="13339" max="13581" width="9" style="222"/>
    <col min="13582" max="13582" width="3.125" style="222" customWidth="1"/>
    <col min="13583" max="13583" width="5.625" style="222" customWidth="1"/>
    <col min="13584" max="13584" width="16.625" style="222" customWidth="1"/>
    <col min="13585" max="13586" width="8.125" style="222" customWidth="1"/>
    <col min="13587" max="13594" width="6.125" style="222" customWidth="1"/>
    <col min="13595" max="13837" width="9" style="222"/>
    <col min="13838" max="13838" width="3.125" style="222" customWidth="1"/>
    <col min="13839" max="13839" width="5.625" style="222" customWidth="1"/>
    <col min="13840" max="13840" width="16.625" style="222" customWidth="1"/>
    <col min="13841" max="13842" width="8.125" style="222" customWidth="1"/>
    <col min="13843" max="13850" width="6.125" style="222" customWidth="1"/>
    <col min="13851" max="14093" width="9" style="222"/>
    <col min="14094" max="14094" width="3.125" style="222" customWidth="1"/>
    <col min="14095" max="14095" width="5.625" style="222" customWidth="1"/>
    <col min="14096" max="14096" width="16.625" style="222" customWidth="1"/>
    <col min="14097" max="14098" width="8.125" style="222" customWidth="1"/>
    <col min="14099" max="14106" width="6.125" style="222" customWidth="1"/>
    <col min="14107" max="14349" width="9" style="222"/>
    <col min="14350" max="14350" width="3.125" style="222" customWidth="1"/>
    <col min="14351" max="14351" width="5.625" style="222" customWidth="1"/>
    <col min="14352" max="14352" width="16.625" style="222" customWidth="1"/>
    <col min="14353" max="14354" width="8.125" style="222" customWidth="1"/>
    <col min="14355" max="14362" width="6.125" style="222" customWidth="1"/>
    <col min="14363" max="14605" width="9" style="222"/>
    <col min="14606" max="14606" width="3.125" style="222" customWidth="1"/>
    <col min="14607" max="14607" width="5.625" style="222" customWidth="1"/>
    <col min="14608" max="14608" width="16.625" style="222" customWidth="1"/>
    <col min="14609" max="14610" width="8.125" style="222" customWidth="1"/>
    <col min="14611" max="14618" width="6.125" style="222" customWidth="1"/>
    <col min="14619" max="14861" width="9" style="222"/>
    <col min="14862" max="14862" width="3.125" style="222" customWidth="1"/>
    <col min="14863" max="14863" width="5.625" style="222" customWidth="1"/>
    <col min="14864" max="14864" width="16.625" style="222" customWidth="1"/>
    <col min="14865" max="14866" width="8.125" style="222" customWidth="1"/>
    <col min="14867" max="14874" width="6.125" style="222" customWidth="1"/>
    <col min="14875" max="15117" width="9" style="222"/>
    <col min="15118" max="15118" width="3.125" style="222" customWidth="1"/>
    <col min="15119" max="15119" width="5.625" style="222" customWidth="1"/>
    <col min="15120" max="15120" width="16.625" style="222" customWidth="1"/>
    <col min="15121" max="15122" width="8.125" style="222" customWidth="1"/>
    <col min="15123" max="15130" width="6.125" style="222" customWidth="1"/>
    <col min="15131" max="15373" width="9" style="222"/>
    <col min="15374" max="15374" width="3.125" style="222" customWidth="1"/>
    <col min="15375" max="15375" width="5.625" style="222" customWidth="1"/>
    <col min="15376" max="15376" width="16.625" style="222" customWidth="1"/>
    <col min="15377" max="15378" width="8.125" style="222" customWidth="1"/>
    <col min="15379" max="15386" width="6.125" style="222" customWidth="1"/>
    <col min="15387" max="15629" width="9" style="222"/>
    <col min="15630" max="15630" width="3.125" style="222" customWidth="1"/>
    <col min="15631" max="15631" width="5.625" style="222" customWidth="1"/>
    <col min="15632" max="15632" width="16.625" style="222" customWidth="1"/>
    <col min="15633" max="15634" width="8.125" style="222" customWidth="1"/>
    <col min="15635" max="15642" width="6.125" style="222" customWidth="1"/>
    <col min="15643" max="15885" width="9" style="222"/>
    <col min="15886" max="15886" width="3.125" style="222" customWidth="1"/>
    <col min="15887" max="15887" width="5.625" style="222" customWidth="1"/>
    <col min="15888" max="15888" width="16.625" style="222" customWidth="1"/>
    <col min="15889" max="15890" width="8.125" style="222" customWidth="1"/>
    <col min="15891" max="15898" width="6.125" style="222" customWidth="1"/>
    <col min="15899" max="16141" width="9" style="222"/>
    <col min="16142" max="16142" width="3.125" style="222" customWidth="1"/>
    <col min="16143" max="16143" width="5.625" style="222" customWidth="1"/>
    <col min="16144" max="16144" width="16.625" style="222" customWidth="1"/>
    <col min="16145" max="16146" width="8.125" style="222" customWidth="1"/>
    <col min="16147" max="16154" width="6.125" style="222" customWidth="1"/>
    <col min="16155" max="16384" width="9" style="222"/>
  </cols>
  <sheetData>
    <row r="1" spans="14:32" ht="24" customHeight="1"/>
    <row r="2" spans="14:32" ht="19.5" customHeight="1">
      <c r="N2" s="1173" t="s">
        <v>1738</v>
      </c>
      <c r="O2" s="1173"/>
      <c r="P2" s="1173"/>
      <c r="Q2" s="1173"/>
      <c r="R2" s="1173"/>
      <c r="S2" s="1173"/>
      <c r="T2" s="1173"/>
      <c r="U2" s="1173"/>
      <c r="V2" s="1173"/>
      <c r="W2" s="1173"/>
      <c r="X2" s="1173"/>
      <c r="Y2" s="1173"/>
      <c r="Z2" s="1173"/>
      <c r="AA2" s="1171" t="s">
        <v>1460</v>
      </c>
      <c r="AB2" s="220"/>
      <c r="AC2" s="220"/>
    </row>
    <row r="3" spans="14:32" ht="18" customHeight="1">
      <c r="N3" s="219" t="s">
        <v>1739</v>
      </c>
      <c r="O3" s="219"/>
      <c r="P3" s="219"/>
      <c r="Q3" s="219"/>
      <c r="R3" s="219"/>
      <c r="S3" s="219"/>
      <c r="T3" s="219"/>
      <c r="U3" s="219"/>
      <c r="V3" s="219"/>
      <c r="W3" s="219"/>
      <c r="X3" s="219"/>
      <c r="Y3" s="219"/>
      <c r="Z3" s="219"/>
      <c r="AA3" s="1172"/>
      <c r="AB3"/>
      <c r="AC3"/>
    </row>
    <row r="4" spans="14:32" ht="21" customHeight="1">
      <c r="N4" s="1175" t="s">
        <v>1656</v>
      </c>
      <c r="O4" s="1175" t="s">
        <v>1657</v>
      </c>
      <c r="P4" s="1177" t="s">
        <v>1658</v>
      </c>
      <c r="Q4" s="1178" t="s">
        <v>1696</v>
      </c>
      <c r="R4" s="1214"/>
      <c r="S4" s="1214"/>
      <c r="T4" s="1214"/>
      <c r="U4" s="1214"/>
      <c r="V4" s="1214"/>
      <c r="W4" s="1214"/>
      <c r="X4" s="1214"/>
      <c r="Y4" s="1214"/>
      <c r="Z4" s="1179"/>
      <c r="AA4" s="1215" t="s">
        <v>2537</v>
      </c>
      <c r="AB4" s="1079"/>
      <c r="AC4" s="1082" t="s">
        <v>2538</v>
      </c>
      <c r="AD4" s="1082"/>
      <c r="AE4" s="1082" t="s">
        <v>2539</v>
      </c>
      <c r="AF4" s="1082"/>
    </row>
    <row r="5" spans="14:32" ht="21" customHeight="1" thickBot="1">
      <c r="N5" s="1213"/>
      <c r="O5" s="1213"/>
      <c r="P5" s="1198"/>
      <c r="Q5" s="1178" t="s">
        <v>1697</v>
      </c>
      <c r="R5" s="1179"/>
      <c r="S5" s="1178" t="s">
        <v>1698</v>
      </c>
      <c r="T5" s="1214"/>
      <c r="U5" s="1214"/>
      <c r="V5" s="1179"/>
      <c r="W5" s="1178" t="s">
        <v>1699</v>
      </c>
      <c r="X5" s="1214"/>
      <c r="Y5" s="1214"/>
      <c r="Z5" s="1179"/>
      <c r="AA5" s="1216"/>
      <c r="AB5" s="1081"/>
      <c r="AC5" s="1082"/>
      <c r="AD5" s="1082"/>
      <c r="AE5" s="1082"/>
      <c r="AF5" s="1082"/>
    </row>
    <row r="6" spans="14:32" ht="60" customHeight="1">
      <c r="N6" s="1176"/>
      <c r="O6" s="1176"/>
      <c r="P6" s="1176"/>
      <c r="Q6" s="259" t="s">
        <v>1700</v>
      </c>
      <c r="R6" s="259" t="s">
        <v>1701</v>
      </c>
      <c r="S6" s="259" t="s">
        <v>1702</v>
      </c>
      <c r="T6" s="259" t="s">
        <v>1703</v>
      </c>
      <c r="U6" s="259" t="s">
        <v>1704</v>
      </c>
      <c r="V6" s="259" t="s">
        <v>1740</v>
      </c>
      <c r="W6" s="259" t="s">
        <v>1705</v>
      </c>
      <c r="X6" s="259" t="s">
        <v>1706</v>
      </c>
      <c r="Y6" s="259" t="s">
        <v>1707</v>
      </c>
      <c r="Z6" s="259" t="s">
        <v>1741</v>
      </c>
      <c r="AA6" s="446" t="s">
        <v>1462</v>
      </c>
      <c r="AB6" s="459" t="s">
        <v>2560</v>
      </c>
      <c r="AC6" s="451" t="s">
        <v>1462</v>
      </c>
      <c r="AD6" s="459" t="s">
        <v>2560</v>
      </c>
      <c r="AE6" s="444" t="s">
        <v>1462</v>
      </c>
      <c r="AF6" s="459" t="s">
        <v>2560</v>
      </c>
    </row>
    <row r="7" spans="14:32" ht="14.25" customHeight="1">
      <c r="N7" s="1177" t="s">
        <v>1670</v>
      </c>
      <c r="O7" s="248"/>
      <c r="P7" s="248"/>
      <c r="Q7" s="248"/>
      <c r="R7" s="248"/>
      <c r="S7" s="248"/>
      <c r="T7" s="248"/>
      <c r="U7" s="248"/>
      <c r="V7" s="248"/>
      <c r="W7" s="260"/>
      <c r="X7" s="260"/>
      <c r="Y7" s="260"/>
      <c r="Z7" s="260"/>
      <c r="AA7" s="496"/>
      <c r="AB7" s="497"/>
      <c r="AC7" s="498"/>
      <c r="AD7" s="497"/>
      <c r="AE7" s="496"/>
      <c r="AF7" s="497"/>
    </row>
    <row r="8" spans="14:32" ht="14.25" customHeight="1">
      <c r="N8" s="1198"/>
      <c r="O8" s="248"/>
      <c r="P8" s="248"/>
      <c r="Q8" s="248"/>
      <c r="R8" s="248"/>
      <c r="S8" s="248"/>
      <c r="T8" s="248"/>
      <c r="U8" s="248"/>
      <c r="V8" s="248"/>
      <c r="W8" s="260"/>
      <c r="X8" s="260"/>
      <c r="Y8" s="260"/>
      <c r="Z8" s="260"/>
      <c r="AA8" s="496"/>
      <c r="AB8" s="499"/>
      <c r="AC8" s="498"/>
      <c r="AD8" s="499"/>
      <c r="AE8" s="496"/>
      <c r="AF8" s="499"/>
    </row>
    <row r="9" spans="14:32" ht="14.25" customHeight="1">
      <c r="N9" s="1198"/>
      <c r="O9" s="248"/>
      <c r="P9" s="248"/>
      <c r="Q9" s="248"/>
      <c r="R9" s="248"/>
      <c r="S9" s="248"/>
      <c r="T9" s="248"/>
      <c r="U9" s="248"/>
      <c r="V9" s="248"/>
      <c r="W9" s="260"/>
      <c r="X9" s="260"/>
      <c r="Y9" s="260"/>
      <c r="Z9" s="260"/>
      <c r="AA9" s="496"/>
      <c r="AB9" s="499"/>
      <c r="AC9" s="498"/>
      <c r="AD9" s="499"/>
      <c r="AE9" s="496"/>
      <c r="AF9" s="499"/>
    </row>
    <row r="10" spans="14:32" ht="14.25" customHeight="1">
      <c r="N10" s="1198"/>
      <c r="O10" s="248"/>
      <c r="P10" s="248"/>
      <c r="Q10" s="248"/>
      <c r="R10" s="248"/>
      <c r="S10" s="248"/>
      <c r="T10" s="248"/>
      <c r="U10" s="248"/>
      <c r="V10" s="248"/>
      <c r="W10" s="260"/>
      <c r="X10" s="260"/>
      <c r="Y10" s="260"/>
      <c r="Z10" s="260"/>
      <c r="AA10" s="496"/>
      <c r="AB10" s="499"/>
      <c r="AC10" s="498"/>
      <c r="AD10" s="499"/>
      <c r="AE10" s="496"/>
      <c r="AF10" s="499"/>
    </row>
    <row r="11" spans="14:32" ht="14.25" customHeight="1">
      <c r="N11" s="1198"/>
      <c r="O11" s="248"/>
      <c r="P11" s="248"/>
      <c r="Q11" s="248"/>
      <c r="R11" s="248"/>
      <c r="S11" s="248"/>
      <c r="T11" s="248"/>
      <c r="U11" s="248"/>
      <c r="V11" s="248"/>
      <c r="W11" s="260"/>
      <c r="X11" s="260"/>
      <c r="Y11" s="260"/>
      <c r="Z11" s="260"/>
      <c r="AA11" s="496"/>
      <c r="AB11" s="499"/>
      <c r="AC11" s="498"/>
      <c r="AD11" s="499"/>
      <c r="AE11" s="496"/>
      <c r="AF11" s="499"/>
    </row>
    <row r="12" spans="14:32" ht="14.25" customHeight="1">
      <c r="N12" s="1198"/>
      <c r="O12" s="248"/>
      <c r="P12" s="248"/>
      <c r="Q12" s="248"/>
      <c r="R12" s="248"/>
      <c r="S12" s="248"/>
      <c r="T12" s="248"/>
      <c r="U12" s="248"/>
      <c r="V12" s="248"/>
      <c r="W12" s="260"/>
      <c r="X12" s="260"/>
      <c r="Y12" s="260"/>
      <c r="Z12" s="260"/>
      <c r="AA12" s="496"/>
      <c r="AB12" s="499"/>
      <c r="AC12" s="498"/>
      <c r="AD12" s="499"/>
      <c r="AE12" s="496"/>
      <c r="AF12" s="499"/>
    </row>
    <row r="13" spans="14:32" ht="14.25" customHeight="1">
      <c r="N13" s="1198"/>
      <c r="O13" s="248"/>
      <c r="P13" s="248"/>
      <c r="Q13" s="248"/>
      <c r="R13" s="248"/>
      <c r="S13" s="248"/>
      <c r="T13" s="248"/>
      <c r="U13" s="248"/>
      <c r="V13" s="248"/>
      <c r="W13" s="260"/>
      <c r="X13" s="260"/>
      <c r="Y13" s="260"/>
      <c r="Z13" s="260"/>
      <c r="AA13" s="496"/>
      <c r="AB13" s="499"/>
      <c r="AC13" s="498"/>
      <c r="AD13" s="499"/>
      <c r="AE13" s="496"/>
      <c r="AF13" s="499"/>
    </row>
    <row r="14" spans="14:32" ht="14.25" customHeight="1">
      <c r="N14" s="1198"/>
      <c r="O14" s="248"/>
      <c r="P14" s="248"/>
      <c r="Q14" s="248"/>
      <c r="R14" s="248"/>
      <c r="S14" s="248"/>
      <c r="T14" s="248"/>
      <c r="U14" s="248"/>
      <c r="V14" s="248"/>
      <c r="W14" s="260"/>
      <c r="X14" s="260"/>
      <c r="Y14" s="260"/>
      <c r="Z14" s="260"/>
      <c r="AA14" s="496"/>
      <c r="AB14" s="499"/>
      <c r="AC14" s="498"/>
      <c r="AD14" s="499"/>
      <c r="AE14" s="496"/>
      <c r="AF14" s="499"/>
    </row>
    <row r="15" spans="14:32" ht="14.25" customHeight="1">
      <c r="N15" s="1198"/>
      <c r="O15" s="248"/>
      <c r="P15" s="248"/>
      <c r="Q15" s="248"/>
      <c r="R15" s="248"/>
      <c r="S15" s="248"/>
      <c r="T15" s="248"/>
      <c r="U15" s="248"/>
      <c r="V15" s="248"/>
      <c r="W15" s="260"/>
      <c r="X15" s="260"/>
      <c r="Y15" s="260"/>
      <c r="Z15" s="260"/>
      <c r="AA15" s="496"/>
      <c r="AB15" s="499"/>
      <c r="AC15" s="498"/>
      <c r="AD15" s="499"/>
      <c r="AE15" s="496"/>
      <c r="AF15" s="499"/>
    </row>
    <row r="16" spans="14:32" ht="14.25" customHeight="1">
      <c r="N16" s="1198"/>
      <c r="O16" s="248"/>
      <c r="P16" s="248"/>
      <c r="Q16" s="248"/>
      <c r="R16" s="248"/>
      <c r="S16" s="248"/>
      <c r="T16" s="248"/>
      <c r="U16" s="248"/>
      <c r="V16" s="248"/>
      <c r="W16" s="260"/>
      <c r="X16" s="260"/>
      <c r="Y16" s="260"/>
      <c r="Z16" s="260"/>
      <c r="AA16" s="496"/>
      <c r="AB16" s="499"/>
      <c r="AC16" s="498"/>
      <c r="AD16" s="499"/>
      <c r="AE16" s="496"/>
      <c r="AF16" s="499"/>
    </row>
    <row r="17" spans="14:32" ht="14.25" customHeight="1">
      <c r="N17" s="1198"/>
      <c r="O17" s="248"/>
      <c r="P17" s="248"/>
      <c r="Q17" s="248"/>
      <c r="R17" s="248"/>
      <c r="S17" s="248"/>
      <c r="T17" s="248"/>
      <c r="U17" s="248"/>
      <c r="V17" s="248"/>
      <c r="W17" s="260"/>
      <c r="X17" s="260"/>
      <c r="Y17" s="260"/>
      <c r="Z17" s="260"/>
      <c r="AA17" s="496"/>
      <c r="AB17" s="499"/>
      <c r="AC17" s="498"/>
      <c r="AD17" s="499"/>
      <c r="AE17" s="496"/>
      <c r="AF17" s="499"/>
    </row>
    <row r="18" spans="14:32" ht="14.25" customHeight="1">
      <c r="N18" s="1198"/>
      <c r="O18" s="248"/>
      <c r="P18" s="248"/>
      <c r="Q18" s="248"/>
      <c r="R18" s="248"/>
      <c r="S18" s="248"/>
      <c r="T18" s="248"/>
      <c r="U18" s="248"/>
      <c r="V18" s="248"/>
      <c r="W18" s="260"/>
      <c r="X18" s="260"/>
      <c r="Y18" s="260"/>
      <c r="Z18" s="260"/>
      <c r="AA18" s="496"/>
      <c r="AB18" s="499"/>
      <c r="AC18" s="498"/>
      <c r="AD18" s="499"/>
      <c r="AE18" s="496"/>
      <c r="AF18" s="499"/>
    </row>
    <row r="19" spans="14:32" ht="14.25" customHeight="1">
      <c r="N19" s="1198"/>
      <c r="O19" s="248"/>
      <c r="P19" s="248"/>
      <c r="Q19" s="248"/>
      <c r="R19" s="248"/>
      <c r="S19" s="248"/>
      <c r="T19" s="248"/>
      <c r="U19" s="248"/>
      <c r="V19" s="248"/>
      <c r="W19" s="260"/>
      <c r="X19" s="260"/>
      <c r="Y19" s="260"/>
      <c r="Z19" s="260"/>
      <c r="AA19" s="496"/>
      <c r="AB19" s="499"/>
      <c r="AC19" s="498"/>
      <c r="AD19" s="499"/>
      <c r="AE19" s="496"/>
      <c r="AF19" s="499"/>
    </row>
    <row r="20" spans="14:32" ht="14.25" customHeight="1">
      <c r="N20" s="1199"/>
      <c r="O20" s="246"/>
      <c r="P20" s="246"/>
      <c r="Q20" s="246"/>
      <c r="R20" s="246"/>
      <c r="S20" s="246"/>
      <c r="T20" s="246"/>
      <c r="U20" s="246"/>
      <c r="V20" s="246"/>
      <c r="W20" s="261"/>
      <c r="X20" s="261"/>
      <c r="Y20" s="261"/>
      <c r="Z20" s="261"/>
      <c r="AA20" s="496"/>
      <c r="AB20" s="499"/>
      <c r="AC20" s="498"/>
      <c r="AD20" s="499"/>
      <c r="AE20" s="496"/>
      <c r="AF20" s="499"/>
    </row>
    <row r="21" spans="14:32" ht="14.25" customHeight="1">
      <c r="N21" s="248"/>
      <c r="O21" s="248"/>
      <c r="P21" s="248"/>
      <c r="Q21" s="248"/>
      <c r="R21" s="248"/>
      <c r="S21" s="248"/>
      <c r="T21" s="248"/>
      <c r="U21" s="248"/>
      <c r="V21" s="248"/>
      <c r="W21" s="260"/>
      <c r="X21" s="260"/>
      <c r="Y21" s="260"/>
      <c r="Z21" s="260"/>
      <c r="AA21" s="496"/>
      <c r="AB21" s="499"/>
      <c r="AC21" s="498"/>
      <c r="AD21" s="499"/>
      <c r="AE21" s="496"/>
      <c r="AF21" s="499"/>
    </row>
    <row r="22" spans="14:32" ht="14.25" customHeight="1">
      <c r="N22" s="248"/>
      <c r="O22" s="248"/>
      <c r="P22" s="248"/>
      <c r="Q22" s="248"/>
      <c r="R22" s="248"/>
      <c r="S22" s="248"/>
      <c r="T22" s="248"/>
      <c r="U22" s="248"/>
      <c r="V22" s="248"/>
      <c r="W22" s="260"/>
      <c r="X22" s="260"/>
      <c r="Y22" s="260"/>
      <c r="Z22" s="260"/>
      <c r="AA22" s="496"/>
      <c r="AB22" s="499"/>
      <c r="AC22" s="498"/>
      <c r="AD22" s="499"/>
      <c r="AE22" s="496"/>
      <c r="AF22" s="499"/>
    </row>
    <row r="23" spans="14:32" ht="14.25" customHeight="1">
      <c r="N23" s="248"/>
      <c r="O23" s="248"/>
      <c r="P23" s="248"/>
      <c r="Q23" s="248"/>
      <c r="R23" s="248"/>
      <c r="S23" s="248"/>
      <c r="T23" s="248"/>
      <c r="U23" s="248"/>
      <c r="V23" s="248"/>
      <c r="W23" s="260"/>
      <c r="X23" s="260"/>
      <c r="Y23" s="260"/>
      <c r="Z23" s="260"/>
      <c r="AA23" s="496"/>
      <c r="AB23" s="499"/>
      <c r="AC23" s="498"/>
      <c r="AD23" s="499"/>
      <c r="AE23" s="496"/>
      <c r="AF23" s="499"/>
    </row>
    <row r="24" spans="14:32" ht="14.25" customHeight="1">
      <c r="N24" s="248"/>
      <c r="O24" s="248"/>
      <c r="P24" s="248"/>
      <c r="Q24" s="248"/>
      <c r="R24" s="248"/>
      <c r="S24" s="248"/>
      <c r="T24" s="248"/>
      <c r="U24" s="248"/>
      <c r="V24" s="248"/>
      <c r="W24" s="260"/>
      <c r="X24" s="260"/>
      <c r="Y24" s="260"/>
      <c r="Z24" s="260"/>
      <c r="AA24" s="496"/>
      <c r="AB24" s="499"/>
      <c r="AC24" s="498"/>
      <c r="AD24" s="499"/>
      <c r="AE24" s="496"/>
      <c r="AF24" s="499"/>
    </row>
    <row r="25" spans="14:32" ht="14.25" customHeight="1">
      <c r="N25" s="248"/>
      <c r="O25" s="248"/>
      <c r="P25" s="248"/>
      <c r="Q25" s="248"/>
      <c r="R25" s="248"/>
      <c r="S25" s="248"/>
      <c r="T25" s="248"/>
      <c r="U25" s="248"/>
      <c r="V25" s="248"/>
      <c r="W25" s="260"/>
      <c r="X25" s="260"/>
      <c r="Y25" s="260"/>
      <c r="Z25" s="260"/>
      <c r="AA25" s="496"/>
      <c r="AB25" s="499"/>
      <c r="AC25" s="498"/>
      <c r="AD25" s="499"/>
      <c r="AE25" s="496"/>
      <c r="AF25" s="499"/>
    </row>
    <row r="26" spans="14:32" ht="14.25" customHeight="1">
      <c r="N26" s="248"/>
      <c r="O26" s="248"/>
      <c r="P26" s="248"/>
      <c r="Q26" s="248"/>
      <c r="R26" s="248"/>
      <c r="S26" s="248"/>
      <c r="T26" s="248"/>
      <c r="U26" s="248"/>
      <c r="V26" s="248"/>
      <c r="W26" s="260"/>
      <c r="X26" s="260"/>
      <c r="Y26" s="260"/>
      <c r="Z26" s="260"/>
      <c r="AA26" s="496"/>
      <c r="AB26" s="499"/>
      <c r="AC26" s="498"/>
      <c r="AD26" s="499"/>
      <c r="AE26" s="496"/>
      <c r="AF26" s="499"/>
    </row>
    <row r="27" spans="14:32" ht="14.25" customHeight="1">
      <c r="N27" s="248"/>
      <c r="O27" s="248"/>
      <c r="P27" s="248"/>
      <c r="Q27" s="248"/>
      <c r="R27" s="248"/>
      <c r="S27" s="248"/>
      <c r="T27" s="248"/>
      <c r="U27" s="248"/>
      <c r="V27" s="248"/>
      <c r="W27" s="260"/>
      <c r="X27" s="260"/>
      <c r="Y27" s="260"/>
      <c r="Z27" s="260"/>
      <c r="AA27" s="496"/>
      <c r="AB27" s="499"/>
      <c r="AC27" s="498"/>
      <c r="AD27" s="499"/>
      <c r="AE27" s="496"/>
      <c r="AF27" s="499"/>
    </row>
    <row r="28" spans="14:32" ht="14.25" customHeight="1">
      <c r="N28" s="248"/>
      <c r="O28" s="248"/>
      <c r="P28" s="248"/>
      <c r="Q28" s="248"/>
      <c r="R28" s="248"/>
      <c r="S28" s="248"/>
      <c r="T28" s="248"/>
      <c r="U28" s="248"/>
      <c r="V28" s="248"/>
      <c r="W28" s="260"/>
      <c r="X28" s="260"/>
      <c r="Y28" s="260"/>
      <c r="Z28" s="260"/>
      <c r="AA28" s="496"/>
      <c r="AB28" s="499"/>
      <c r="AC28" s="498"/>
      <c r="AD28" s="499"/>
      <c r="AE28" s="496"/>
      <c r="AF28" s="499"/>
    </row>
    <row r="29" spans="14:32" ht="14.25" customHeight="1">
      <c r="N29" s="248"/>
      <c r="O29" s="248"/>
      <c r="P29" s="248"/>
      <c r="Q29" s="248"/>
      <c r="R29" s="248"/>
      <c r="S29" s="248"/>
      <c r="T29" s="248"/>
      <c r="U29" s="248"/>
      <c r="V29" s="248"/>
      <c r="W29" s="260"/>
      <c r="X29" s="260"/>
      <c r="Y29" s="260"/>
      <c r="Z29" s="260"/>
      <c r="AA29" s="496"/>
      <c r="AB29" s="499"/>
      <c r="AC29" s="498"/>
      <c r="AD29" s="499"/>
      <c r="AE29" s="496"/>
      <c r="AF29" s="499"/>
    </row>
    <row r="30" spans="14:32" ht="14.25" customHeight="1">
      <c r="N30" s="248"/>
      <c r="O30" s="248"/>
      <c r="P30" s="248"/>
      <c r="Q30" s="248"/>
      <c r="R30" s="248"/>
      <c r="S30" s="248"/>
      <c r="T30" s="248"/>
      <c r="U30" s="248"/>
      <c r="V30" s="248"/>
      <c r="W30" s="260"/>
      <c r="X30" s="260"/>
      <c r="Y30" s="260"/>
      <c r="Z30" s="260"/>
      <c r="AA30" s="496"/>
      <c r="AB30" s="499"/>
      <c r="AC30" s="498"/>
      <c r="AD30" s="499"/>
      <c r="AE30" s="496"/>
      <c r="AF30" s="499"/>
    </row>
    <row r="31" spans="14:32" ht="14.25" customHeight="1">
      <c r="N31" s="248"/>
      <c r="O31" s="248"/>
      <c r="P31" s="248"/>
      <c r="Q31" s="248"/>
      <c r="R31" s="248"/>
      <c r="S31" s="248"/>
      <c r="T31" s="248"/>
      <c r="U31" s="248"/>
      <c r="V31" s="248"/>
      <c r="W31" s="260"/>
      <c r="X31" s="260"/>
      <c r="Y31" s="260"/>
      <c r="Z31" s="260"/>
      <c r="AA31" s="496"/>
      <c r="AB31" s="499"/>
      <c r="AC31" s="498"/>
      <c r="AD31" s="499"/>
      <c r="AE31" s="496"/>
      <c r="AF31" s="499"/>
    </row>
    <row r="32" spans="14:32" ht="14.25" customHeight="1">
      <c r="N32" s="248"/>
      <c r="O32" s="248"/>
      <c r="P32" s="248"/>
      <c r="Q32" s="248"/>
      <c r="R32" s="248"/>
      <c r="S32" s="248"/>
      <c r="T32" s="248"/>
      <c r="U32" s="248"/>
      <c r="V32" s="248"/>
      <c r="W32" s="260"/>
      <c r="X32" s="260"/>
      <c r="Y32" s="260"/>
      <c r="Z32" s="260"/>
      <c r="AA32" s="496"/>
      <c r="AB32" s="499"/>
      <c r="AC32" s="498"/>
      <c r="AD32" s="499"/>
      <c r="AE32" s="496"/>
      <c r="AF32" s="499"/>
    </row>
    <row r="33" spans="14:32" ht="14.25" customHeight="1">
      <c r="N33" s="248"/>
      <c r="O33" s="248"/>
      <c r="P33" s="248"/>
      <c r="Q33" s="248"/>
      <c r="R33" s="248"/>
      <c r="S33" s="248"/>
      <c r="T33" s="248"/>
      <c r="U33" s="248"/>
      <c r="V33" s="248"/>
      <c r="W33" s="260"/>
      <c r="X33" s="260"/>
      <c r="Y33" s="260"/>
      <c r="Z33" s="260"/>
      <c r="AA33" s="496"/>
      <c r="AB33" s="499"/>
      <c r="AC33" s="498"/>
      <c r="AD33" s="499"/>
      <c r="AE33" s="496"/>
      <c r="AF33" s="499"/>
    </row>
    <row r="34" spans="14:32" ht="14.25" customHeight="1">
      <c r="N34" s="248"/>
      <c r="O34" s="248"/>
      <c r="P34" s="248"/>
      <c r="Q34" s="248"/>
      <c r="R34" s="248"/>
      <c r="S34" s="248"/>
      <c r="T34" s="248"/>
      <c r="U34" s="248"/>
      <c r="V34" s="248"/>
      <c r="W34" s="260"/>
      <c r="X34" s="260"/>
      <c r="Y34" s="260"/>
      <c r="Z34" s="260"/>
      <c r="AA34" s="496"/>
      <c r="AB34" s="499"/>
      <c r="AC34" s="498"/>
      <c r="AD34" s="499"/>
      <c r="AE34" s="496"/>
      <c r="AF34" s="499"/>
    </row>
    <row r="35" spans="14:32" ht="15.75" customHeight="1">
      <c r="N35" s="1183" t="s">
        <v>1708</v>
      </c>
      <c r="O35" s="1184"/>
      <c r="P35" s="1185"/>
      <c r="Q35" s="1189"/>
      <c r="R35" s="1190"/>
      <c r="S35" s="1190"/>
      <c r="T35" s="1190"/>
      <c r="U35" s="1190"/>
      <c r="V35" s="1191"/>
      <c r="W35" s="252" t="s">
        <v>1629</v>
      </c>
      <c r="X35" s="252" t="s">
        <v>1631</v>
      </c>
      <c r="Y35" s="253" t="s">
        <v>1645</v>
      </c>
      <c r="Z35" s="252" t="s">
        <v>1647</v>
      </c>
      <c r="AA35" s="496"/>
      <c r="AB35" s="499"/>
      <c r="AC35" s="498"/>
      <c r="AD35" s="499"/>
      <c r="AE35" s="496"/>
      <c r="AF35" s="499"/>
    </row>
    <row r="36" spans="14:32" ht="30" customHeight="1">
      <c r="N36" s="1186"/>
      <c r="O36" s="1187"/>
      <c r="P36" s="1188"/>
      <c r="Q36" s="1192"/>
      <c r="R36" s="1193"/>
      <c r="S36" s="1193"/>
      <c r="T36" s="1193"/>
      <c r="U36" s="1193"/>
      <c r="V36" s="1194"/>
      <c r="W36" s="261"/>
      <c r="X36" s="261"/>
      <c r="Y36" s="261"/>
      <c r="Z36" s="261"/>
      <c r="AA36" s="496"/>
      <c r="AB36" s="499"/>
      <c r="AC36" s="498"/>
      <c r="AD36" s="499"/>
      <c r="AE36" s="496"/>
      <c r="AF36" s="499"/>
    </row>
    <row r="37" spans="14:32" ht="9" customHeight="1">
      <c r="N37" s="643"/>
      <c r="O37" s="643"/>
      <c r="P37" s="643"/>
      <c r="Q37" s="233"/>
      <c r="R37" s="233"/>
      <c r="S37" s="233"/>
      <c r="T37" s="233"/>
      <c r="U37" s="233"/>
      <c r="V37" s="233"/>
      <c r="W37" s="233"/>
      <c r="X37" s="233"/>
      <c r="Y37" s="233"/>
      <c r="Z37" s="233"/>
      <c r="AA37" s="498"/>
      <c r="AB37" s="499"/>
      <c r="AC37" s="498"/>
      <c r="AD37" s="499"/>
      <c r="AE37" s="496"/>
      <c r="AF37" s="499"/>
    </row>
    <row r="38" spans="14:32" ht="30" customHeight="1">
      <c r="N38" s="245" t="s">
        <v>1742</v>
      </c>
      <c r="O38" s="1217" t="s">
        <v>1710</v>
      </c>
      <c r="P38" s="1218"/>
      <c r="Q38" s="1219"/>
      <c r="R38" s="1217"/>
      <c r="S38" s="1217"/>
      <c r="T38" s="262" t="s">
        <v>1674</v>
      </c>
      <c r="U38" s="263" t="s">
        <v>1711</v>
      </c>
      <c r="V38" s="219"/>
      <c r="W38" s="219"/>
      <c r="X38" s="258"/>
      <c r="Y38" s="219"/>
      <c r="Z38" s="219"/>
      <c r="AA38" s="498"/>
      <c r="AB38" s="499"/>
      <c r="AC38" s="498"/>
      <c r="AD38" s="499"/>
      <c r="AE38" s="496"/>
      <c r="AF38" s="499"/>
    </row>
    <row r="39" spans="14:32" ht="30" customHeight="1">
      <c r="N39" s="245" t="s">
        <v>1743</v>
      </c>
      <c r="O39" s="1217" t="s">
        <v>1713</v>
      </c>
      <c r="P39" s="1218"/>
      <c r="Q39" s="1219"/>
      <c r="R39" s="1217"/>
      <c r="S39" s="1217"/>
      <c r="T39" s="262" t="s">
        <v>1674</v>
      </c>
      <c r="U39" s="230" t="s">
        <v>1714</v>
      </c>
      <c r="V39" s="258"/>
      <c r="W39" s="258"/>
      <c r="X39" s="258"/>
      <c r="Y39" s="219"/>
      <c r="Z39" s="219"/>
      <c r="AA39" s="498"/>
      <c r="AB39" s="499"/>
      <c r="AC39" s="498"/>
      <c r="AD39" s="499"/>
      <c r="AE39" s="498"/>
      <c r="AF39" s="499"/>
    </row>
    <row r="40" spans="14:32" ht="30" customHeight="1">
      <c r="N40" s="245" t="s">
        <v>1744</v>
      </c>
      <c r="O40" s="1217" t="s">
        <v>1716</v>
      </c>
      <c r="P40" s="1218"/>
      <c r="Q40" s="1219"/>
      <c r="R40" s="1217"/>
      <c r="S40" s="1217"/>
      <c r="T40" s="262" t="s">
        <v>1674</v>
      </c>
      <c r="U40" s="230" t="s">
        <v>1717</v>
      </c>
      <c r="V40" s="258"/>
      <c r="W40" s="258"/>
      <c r="X40" s="258"/>
      <c r="Y40" s="219"/>
      <c r="Z40" s="219"/>
      <c r="AA40" s="498"/>
      <c r="AB40" s="499"/>
      <c r="AC40" s="498"/>
      <c r="AD40" s="499"/>
      <c r="AE40" s="498"/>
      <c r="AF40" s="499"/>
    </row>
    <row r="41" spans="14:32" ht="30" customHeight="1" thickBot="1">
      <c r="N41" s="245" t="s">
        <v>1745</v>
      </c>
      <c r="O41" s="1217" t="s">
        <v>1746</v>
      </c>
      <c r="P41" s="1218"/>
      <c r="Q41" s="1219"/>
      <c r="R41" s="1217"/>
      <c r="S41" s="1217"/>
      <c r="T41" s="262" t="s">
        <v>1674</v>
      </c>
      <c r="U41" s="230" t="s">
        <v>1747</v>
      </c>
      <c r="V41" s="219"/>
      <c r="W41" s="219"/>
      <c r="X41" s="258"/>
      <c r="Y41" s="219"/>
      <c r="Z41" s="219"/>
      <c r="AA41" s="500"/>
      <c r="AB41" s="501"/>
      <c r="AC41" s="500"/>
      <c r="AD41" s="501"/>
      <c r="AE41" s="500"/>
      <c r="AF41" s="501"/>
    </row>
    <row r="42" spans="14:32" ht="9" customHeight="1">
      <c r="N42" s="254"/>
      <c r="O42" s="254"/>
      <c r="P42" s="254"/>
      <c r="Q42" s="219"/>
      <c r="R42" s="219"/>
      <c r="S42" s="219"/>
      <c r="T42" s="219"/>
      <c r="U42" s="219"/>
      <c r="V42" s="219"/>
      <c r="W42" s="219"/>
      <c r="X42" s="219"/>
      <c r="Y42" s="219"/>
      <c r="Z42" s="219"/>
    </row>
    <row r="43" spans="14:32" ht="36" customHeight="1">
      <c r="N43" s="1210" t="s">
        <v>1692</v>
      </c>
      <c r="O43" s="1211"/>
      <c r="P43" s="1212" t="s">
        <v>1718</v>
      </c>
      <c r="Q43" s="1212"/>
      <c r="R43" s="1212"/>
      <c r="S43" s="1212"/>
      <c r="T43" s="1212"/>
      <c r="U43" s="1212"/>
      <c r="V43" s="1212"/>
      <c r="W43" s="1212"/>
      <c r="X43" s="1212"/>
      <c r="Y43" s="1212"/>
      <c r="Z43" s="1212"/>
    </row>
    <row r="44" spans="14:32">
      <c r="N44" s="221"/>
      <c r="O44" s="221"/>
      <c r="P44" s="221"/>
      <c r="Q44" s="221"/>
      <c r="R44" s="221"/>
      <c r="S44" s="221"/>
      <c r="T44" s="221"/>
      <c r="U44" s="221"/>
      <c r="V44" s="221"/>
      <c r="W44" s="221"/>
      <c r="X44" s="221"/>
      <c r="Y44" s="221"/>
      <c r="Z44" s="221"/>
    </row>
    <row r="45" spans="14:32">
      <c r="N45" s="221"/>
      <c r="O45" s="221"/>
      <c r="P45" s="221"/>
      <c r="Q45" s="221"/>
      <c r="R45" s="221"/>
      <c r="S45" s="221"/>
      <c r="T45" s="221"/>
      <c r="U45" s="221"/>
      <c r="V45" s="221"/>
      <c r="W45" s="221"/>
      <c r="X45" s="221"/>
      <c r="Y45" s="221"/>
      <c r="Z45" s="221"/>
    </row>
    <row r="46" spans="14:32">
      <c r="N46" s="221"/>
      <c r="O46" s="221"/>
      <c r="P46" s="221"/>
      <c r="Q46" s="221"/>
      <c r="R46" s="221"/>
      <c r="S46" s="221"/>
      <c r="T46" s="221"/>
      <c r="U46" s="221"/>
      <c r="V46" s="221"/>
      <c r="W46" s="221"/>
      <c r="X46" s="221"/>
      <c r="Y46" s="221"/>
      <c r="Z46" s="221"/>
    </row>
  </sheetData>
  <mergeCells count="25">
    <mergeCell ref="O40:P40"/>
    <mergeCell ref="Q40:S40"/>
    <mergeCell ref="O41:P41"/>
    <mergeCell ref="Q41:S41"/>
    <mergeCell ref="N43:O43"/>
    <mergeCell ref="P43:Z43"/>
    <mergeCell ref="N35:P36"/>
    <mergeCell ref="Q35:V36"/>
    <mergeCell ref="O38:P38"/>
    <mergeCell ref="Q38:S38"/>
    <mergeCell ref="O39:P39"/>
    <mergeCell ref="Q39:S39"/>
    <mergeCell ref="AC4:AD5"/>
    <mergeCell ref="AE4:AF5"/>
    <mergeCell ref="Q5:R5"/>
    <mergeCell ref="S5:V5"/>
    <mergeCell ref="W5:Z5"/>
    <mergeCell ref="N7:N20"/>
    <mergeCell ref="N2:Z2"/>
    <mergeCell ref="AA2:AA3"/>
    <mergeCell ref="N4:N6"/>
    <mergeCell ref="O4:O6"/>
    <mergeCell ref="P4:P6"/>
    <mergeCell ref="Q4:Z4"/>
    <mergeCell ref="AA4:AB5"/>
  </mergeCells>
  <phoneticPr fontId="2"/>
  <pageMargins left="0.6692913385826772" right="0.47244094488188981" top="0.86614173228346458" bottom="0.43307086614173229" header="0.31496062992125984" footer="0.31496062992125984"/>
  <pageSetup paperSize="9" scale="98"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C9F06-DB70-4942-BDBC-144E164A4ABC}">
  <dimension ref="D1:AF49"/>
  <sheetViews>
    <sheetView showZeros="0" view="pageBreakPreview" zoomScaleNormal="85" zoomScaleSheetLayoutView="100" workbookViewId="0"/>
  </sheetViews>
  <sheetFormatPr defaultRowHeight="18.75"/>
  <cols>
    <col min="1" max="1" width="3.375" customWidth="1"/>
    <col min="2" max="3" width="0" hidden="1" customWidth="1"/>
    <col min="4" max="7" width="3.5" customWidth="1"/>
    <col min="8" max="8" width="3.625" customWidth="1"/>
    <col min="9" max="11" width="3" customWidth="1"/>
    <col min="12" max="17" width="3.375" customWidth="1"/>
    <col min="18" max="18" width="4.75" customWidth="1"/>
    <col min="19" max="19" width="2.75" customWidth="1"/>
    <col min="20" max="20" width="3.375" customWidth="1"/>
    <col min="21" max="21" width="5" customWidth="1"/>
    <col min="22" max="22" width="2.25" customWidth="1"/>
    <col min="23" max="23" width="2.5" customWidth="1"/>
    <col min="24" max="24" width="4.875" customWidth="1"/>
    <col min="25" max="25" width="3.375" customWidth="1"/>
    <col min="26" max="26" width="2" customWidth="1"/>
    <col min="27" max="27" width="33.5" hidden="1" customWidth="1"/>
    <col min="28" max="28" width="23" hidden="1" customWidth="1"/>
    <col min="29" max="29" width="33.5" hidden="1" customWidth="1"/>
    <col min="30" max="30" width="23" hidden="1" customWidth="1"/>
    <col min="31" max="31" width="33.5" hidden="1" customWidth="1"/>
    <col min="32" max="32" width="23" hidden="1" customWidth="1"/>
  </cols>
  <sheetData>
    <row r="1" spans="4:32" ht="21" customHeight="1">
      <c r="AA1" s="369" t="s">
        <v>1460</v>
      </c>
    </row>
    <row r="2" spans="4:32" ht="25.5" customHeight="1">
      <c r="D2" s="197" t="s">
        <v>1748</v>
      </c>
      <c r="E2" s="52"/>
      <c r="F2" s="52"/>
      <c r="G2" s="52"/>
      <c r="H2" s="52"/>
      <c r="I2" s="52"/>
      <c r="J2" s="52"/>
      <c r="K2" s="52"/>
      <c r="L2" s="52"/>
      <c r="M2" s="52"/>
      <c r="N2" s="52"/>
      <c r="O2" s="52"/>
      <c r="P2" s="52"/>
      <c r="Q2" s="52"/>
      <c r="R2" s="52"/>
      <c r="S2" s="52"/>
      <c r="T2" s="52"/>
      <c r="U2" s="52"/>
      <c r="V2" s="52"/>
      <c r="W2" s="52"/>
      <c r="X2" s="52"/>
      <c r="Y2" s="52"/>
      <c r="Z2" s="52"/>
      <c r="AA2" s="1079" t="s">
        <v>2537</v>
      </c>
      <c r="AB2" s="1079"/>
      <c r="AC2" s="1082" t="s">
        <v>2538</v>
      </c>
      <c r="AD2" s="1082"/>
      <c r="AE2" s="1082" t="s">
        <v>2539</v>
      </c>
      <c r="AF2" s="1082"/>
    </row>
    <row r="3" spans="4:32" ht="17.25" customHeight="1" thickBot="1">
      <c r="D3" s="52"/>
      <c r="E3" s="52"/>
      <c r="F3" s="52"/>
      <c r="G3" s="52"/>
      <c r="H3" s="52"/>
      <c r="I3" s="52"/>
      <c r="J3" s="52"/>
      <c r="K3" s="52"/>
      <c r="L3" s="52"/>
      <c r="M3" s="52"/>
      <c r="N3" s="52"/>
      <c r="O3" s="52"/>
      <c r="P3" s="52"/>
      <c r="Q3" s="52"/>
      <c r="R3" s="52"/>
      <c r="S3" s="52"/>
      <c r="T3" s="52"/>
      <c r="U3" s="52"/>
      <c r="V3" s="52"/>
      <c r="W3" s="52"/>
      <c r="X3" s="52"/>
      <c r="Y3" s="52"/>
      <c r="Z3" s="52"/>
      <c r="AA3" s="1080"/>
      <c r="AB3" s="1081"/>
      <c r="AC3" s="1082"/>
      <c r="AD3" s="1082"/>
      <c r="AE3" s="1082"/>
      <c r="AF3" s="1082"/>
    </row>
    <row r="4" spans="4:32" ht="33.75" customHeight="1">
      <c r="D4" s="1221" t="s">
        <v>1749</v>
      </c>
      <c r="E4" s="1221"/>
      <c r="F4" s="1221"/>
      <c r="G4" s="1221"/>
      <c r="H4" s="1221"/>
      <c r="I4" s="1221"/>
      <c r="J4" s="1221"/>
      <c r="K4" s="1221"/>
      <c r="L4" s="1221"/>
      <c r="M4" s="1221"/>
      <c r="N4" s="1221"/>
      <c r="O4" s="1221"/>
      <c r="P4" s="1221"/>
      <c r="Q4" s="1221"/>
      <c r="R4" s="1221"/>
      <c r="S4" s="1221"/>
      <c r="T4" s="1221"/>
      <c r="U4" s="1221"/>
      <c r="V4" s="1221"/>
      <c r="W4" s="1221"/>
      <c r="X4" s="1221"/>
      <c r="Y4" s="1221"/>
      <c r="Z4" s="1221"/>
      <c r="AA4" s="641" t="s">
        <v>1462</v>
      </c>
      <c r="AB4" s="459" t="s">
        <v>2560</v>
      </c>
      <c r="AC4" s="451" t="s">
        <v>1462</v>
      </c>
      <c r="AD4" s="459" t="s">
        <v>2560</v>
      </c>
      <c r="AE4" s="444" t="s">
        <v>1462</v>
      </c>
      <c r="AF4" s="459" t="s">
        <v>2560</v>
      </c>
    </row>
    <row r="5" spans="4:32" ht="24" customHeight="1">
      <c r="D5" s="1108" t="s">
        <v>2648</v>
      </c>
      <c r="E5" s="1109"/>
      <c r="F5" s="1109"/>
      <c r="G5" s="1110"/>
      <c r="H5" s="264"/>
      <c r="I5" s="265"/>
      <c r="J5" s="265"/>
      <c r="K5" s="265"/>
      <c r="L5" s="265"/>
      <c r="M5" s="265"/>
      <c r="N5" s="265"/>
      <c r="O5" s="265"/>
      <c r="P5" s="265"/>
      <c r="Q5" s="265"/>
      <c r="R5" s="265"/>
      <c r="S5" s="265"/>
      <c r="T5" s="265"/>
      <c r="U5" s="265"/>
      <c r="V5" s="265"/>
      <c r="W5" s="265"/>
      <c r="X5" s="265"/>
      <c r="Y5" s="265"/>
      <c r="Z5" s="266"/>
      <c r="AA5" s="476"/>
      <c r="AB5" s="477"/>
      <c r="AC5" s="478"/>
      <c r="AD5" s="477"/>
      <c r="AE5" s="476"/>
      <c r="AF5" s="477"/>
    </row>
    <row r="6" spans="4:32" ht="24" customHeight="1">
      <c r="D6" s="1137"/>
      <c r="E6" s="1042"/>
      <c r="F6" s="1042"/>
      <c r="G6" s="1138"/>
      <c r="H6" s="193"/>
      <c r="I6" s="1"/>
      <c r="J6" s="1"/>
      <c r="K6" s="1"/>
      <c r="L6" s="1"/>
      <c r="M6" s="1"/>
      <c r="N6" s="1"/>
      <c r="O6" s="1"/>
      <c r="P6" s="1"/>
      <c r="Q6" s="1"/>
      <c r="R6" s="1"/>
      <c r="S6" s="1"/>
      <c r="T6" s="1"/>
      <c r="U6" s="1"/>
      <c r="V6" s="1"/>
      <c r="W6" s="1"/>
      <c r="X6" s="1"/>
      <c r="Y6" s="1"/>
      <c r="Z6" s="267"/>
      <c r="AA6" s="479"/>
      <c r="AB6" s="480"/>
      <c r="AC6" s="460"/>
      <c r="AD6" s="480"/>
      <c r="AE6" s="479"/>
      <c r="AF6" s="480"/>
    </row>
    <row r="7" spans="4:32" ht="24" customHeight="1">
      <c r="D7" s="1137"/>
      <c r="E7" s="1042"/>
      <c r="F7" s="1042"/>
      <c r="G7" s="1138"/>
      <c r="H7" s="193"/>
      <c r="I7" s="1"/>
      <c r="J7" s="1"/>
      <c r="K7" s="1"/>
      <c r="L7" s="1"/>
      <c r="M7" s="1"/>
      <c r="N7" s="1"/>
      <c r="O7" s="1"/>
      <c r="P7" s="1"/>
      <c r="Q7" s="1"/>
      <c r="R7" s="1"/>
      <c r="S7" s="1"/>
      <c r="T7" s="1"/>
      <c r="U7" s="1"/>
      <c r="V7" s="1"/>
      <c r="W7" s="1"/>
      <c r="X7" s="1"/>
      <c r="Y7" s="1"/>
      <c r="Z7" s="267"/>
      <c r="AA7" s="479"/>
      <c r="AB7" s="480"/>
      <c r="AC7" s="460"/>
      <c r="AD7" s="480"/>
      <c r="AE7" s="479"/>
      <c r="AF7" s="480"/>
    </row>
    <row r="8" spans="4:32" ht="24" customHeight="1">
      <c r="D8" s="1137"/>
      <c r="E8" s="1042"/>
      <c r="F8" s="1042"/>
      <c r="G8" s="1138"/>
      <c r="H8" s="193"/>
      <c r="I8" s="1"/>
      <c r="J8" s="1"/>
      <c r="K8" s="1"/>
      <c r="L8" s="1"/>
      <c r="M8" s="1"/>
      <c r="N8" s="1"/>
      <c r="O8" s="1"/>
      <c r="P8" s="1"/>
      <c r="Q8" s="1"/>
      <c r="R8" s="1"/>
      <c r="S8" s="1"/>
      <c r="T8" s="1"/>
      <c r="U8" s="1"/>
      <c r="V8" s="1"/>
      <c r="W8" s="1"/>
      <c r="X8" s="1"/>
      <c r="Y8" s="1"/>
      <c r="Z8" s="267"/>
      <c r="AA8" s="479"/>
      <c r="AB8" s="480"/>
      <c r="AC8" s="460"/>
      <c r="AD8" s="480"/>
      <c r="AE8" s="479"/>
      <c r="AF8" s="480"/>
    </row>
    <row r="9" spans="4:32" ht="24" customHeight="1">
      <c r="D9" s="1089"/>
      <c r="E9" s="883"/>
      <c r="F9" s="883"/>
      <c r="G9" s="1090"/>
      <c r="H9" s="268"/>
      <c r="I9" s="216"/>
      <c r="J9" s="216"/>
      <c r="K9" s="216"/>
      <c r="L9" s="216"/>
      <c r="M9" s="216"/>
      <c r="N9" s="216"/>
      <c r="O9" s="216"/>
      <c r="P9" s="216"/>
      <c r="Q9" s="216"/>
      <c r="R9" s="216"/>
      <c r="S9" s="216"/>
      <c r="T9" s="216"/>
      <c r="U9" s="216"/>
      <c r="V9" s="216"/>
      <c r="W9" s="216"/>
      <c r="X9" s="216"/>
      <c r="Y9" s="216"/>
      <c r="Z9" s="269"/>
      <c r="AA9" s="479"/>
      <c r="AB9" s="480"/>
      <c r="AC9" s="460"/>
      <c r="AD9" s="480"/>
      <c r="AE9" s="479"/>
      <c r="AF9" s="480"/>
    </row>
    <row r="10" spans="4:32" ht="6" customHeight="1">
      <c r="D10" s="1108" t="s">
        <v>2597</v>
      </c>
      <c r="E10" s="1109"/>
      <c r="F10" s="1109"/>
      <c r="G10" s="1110"/>
      <c r="H10" s="264"/>
      <c r="I10" s="211"/>
      <c r="J10" s="211"/>
      <c r="K10" s="211"/>
      <c r="L10" s="211"/>
      <c r="M10" s="211"/>
      <c r="N10" s="211"/>
      <c r="O10" s="211"/>
      <c r="P10" s="211"/>
      <c r="Q10" s="211"/>
      <c r="R10" s="211"/>
      <c r="S10" s="211"/>
      <c r="T10" s="211"/>
      <c r="U10" s="211"/>
      <c r="V10" s="211"/>
      <c r="W10" s="211"/>
      <c r="X10" s="211"/>
      <c r="Y10" s="211"/>
      <c r="Z10" s="212"/>
      <c r="AA10" s="479"/>
      <c r="AB10" s="480"/>
      <c r="AC10" s="460"/>
      <c r="AD10" s="480"/>
      <c r="AE10" s="479"/>
      <c r="AF10" s="480"/>
    </row>
    <row r="11" spans="4:32" ht="18.75" customHeight="1">
      <c r="D11" s="1137"/>
      <c r="E11" s="1042"/>
      <c r="F11" s="1042"/>
      <c r="G11" s="1138"/>
      <c r="H11" s="610" t="s">
        <v>26</v>
      </c>
      <c r="I11" s="52" t="s">
        <v>1751</v>
      </c>
      <c r="J11" s="52"/>
      <c r="K11" s="52"/>
      <c r="L11" s="52"/>
      <c r="M11" s="52"/>
      <c r="N11" s="52"/>
      <c r="O11" s="52"/>
      <c r="P11" s="52"/>
      <c r="Q11" s="52"/>
      <c r="R11" s="52"/>
      <c r="S11" s="52"/>
      <c r="T11" s="52"/>
      <c r="U11" s="52"/>
      <c r="V11" s="52"/>
      <c r="W11" s="52"/>
      <c r="X11" s="52"/>
      <c r="Y11" s="52"/>
      <c r="Z11" s="189"/>
      <c r="AA11" s="479"/>
      <c r="AB11" s="480"/>
      <c r="AC11" s="460"/>
      <c r="AD11" s="480"/>
      <c r="AE11" s="479"/>
      <c r="AF11" s="480"/>
    </row>
    <row r="12" spans="4:32" ht="3.75" customHeight="1">
      <c r="D12" s="1137"/>
      <c r="E12" s="1042"/>
      <c r="F12" s="1042"/>
      <c r="G12" s="1138"/>
      <c r="H12" s="193"/>
      <c r="I12" s="52"/>
      <c r="J12" s="52"/>
      <c r="K12" s="52"/>
      <c r="L12" s="52"/>
      <c r="M12" s="52"/>
      <c r="N12" s="52"/>
      <c r="O12" s="52"/>
      <c r="P12" s="52"/>
      <c r="Q12" s="52"/>
      <c r="R12" s="52"/>
      <c r="S12" s="52"/>
      <c r="T12" s="52"/>
      <c r="U12" s="52"/>
      <c r="V12" s="52"/>
      <c r="W12" s="52"/>
      <c r="X12" s="52"/>
      <c r="Y12" s="52"/>
      <c r="Z12" s="189"/>
      <c r="AA12" s="479"/>
      <c r="AB12" s="480"/>
      <c r="AC12" s="460"/>
      <c r="AD12" s="480"/>
      <c r="AE12" s="479"/>
      <c r="AF12" s="480"/>
    </row>
    <row r="13" spans="4:32" ht="18.75" customHeight="1">
      <c r="D13" s="1137"/>
      <c r="E13" s="1042"/>
      <c r="F13" s="1042"/>
      <c r="G13" s="1138"/>
      <c r="H13" s="610" t="s">
        <v>26</v>
      </c>
      <c r="I13" s="52" t="s">
        <v>1752</v>
      </c>
      <c r="J13" s="52"/>
      <c r="K13" s="52"/>
      <c r="L13" s="52"/>
      <c r="M13" s="52"/>
      <c r="N13" s="52"/>
      <c r="O13" s="52"/>
      <c r="P13" s="52"/>
      <c r="Q13" s="52"/>
      <c r="R13" s="52"/>
      <c r="S13" s="52"/>
      <c r="T13" s="745"/>
      <c r="U13" s="745"/>
      <c r="V13" s="745"/>
      <c r="W13" s="745"/>
      <c r="X13" s="745"/>
      <c r="Y13" s="86"/>
      <c r="Z13" s="189"/>
      <c r="AA13" s="479"/>
      <c r="AB13" s="480"/>
      <c r="AC13" s="460"/>
      <c r="AD13" s="480"/>
      <c r="AE13" s="479"/>
      <c r="AF13" s="480"/>
    </row>
    <row r="14" spans="4:32" ht="23.1" customHeight="1">
      <c r="D14" s="1137"/>
      <c r="E14" s="1042"/>
      <c r="F14" s="1042"/>
      <c r="G14" s="1138"/>
      <c r="H14" s="188"/>
      <c r="I14" s="52" t="s">
        <v>1753</v>
      </c>
      <c r="J14" s="49"/>
      <c r="K14" s="52"/>
      <c r="L14" s="52"/>
      <c r="M14" s="52"/>
      <c r="N14" s="52"/>
      <c r="O14" s="52"/>
      <c r="P14" s="52"/>
      <c r="Q14" s="52"/>
      <c r="R14" s="52"/>
      <c r="S14" s="1" t="s">
        <v>1542</v>
      </c>
      <c r="T14" s="1042"/>
      <c r="U14" s="1042"/>
      <c r="V14" s="1042"/>
      <c r="W14" s="1042"/>
      <c r="X14" s="1042"/>
      <c r="Y14" s="192" t="s">
        <v>57</v>
      </c>
      <c r="Z14" s="189"/>
      <c r="AA14" s="481"/>
      <c r="AB14" s="480"/>
      <c r="AC14" s="482"/>
      <c r="AD14" s="480"/>
      <c r="AE14" s="481"/>
      <c r="AF14" s="480"/>
    </row>
    <row r="15" spans="4:32" ht="23.1" customHeight="1">
      <c r="D15" s="1137"/>
      <c r="E15" s="1042"/>
      <c r="F15" s="1042"/>
      <c r="G15" s="1138"/>
      <c r="H15" s="188"/>
      <c r="I15" s="52"/>
      <c r="J15" s="49"/>
      <c r="K15" s="52"/>
      <c r="L15" s="52"/>
      <c r="M15" s="52"/>
      <c r="N15" s="52"/>
      <c r="O15" s="52"/>
      <c r="P15" s="52"/>
      <c r="Q15" s="52"/>
      <c r="R15" s="52"/>
      <c r="S15" s="52"/>
      <c r="T15" s="61"/>
      <c r="U15" s="61"/>
      <c r="V15" s="61"/>
      <c r="W15" s="61"/>
      <c r="X15" s="61"/>
      <c r="Y15" s="86"/>
      <c r="Z15" s="189"/>
      <c r="AA15" s="481"/>
      <c r="AB15" s="480"/>
      <c r="AC15" s="482"/>
      <c r="AD15" s="480"/>
      <c r="AE15" s="481"/>
      <c r="AF15" s="480"/>
    </row>
    <row r="16" spans="4:32" ht="23.1" customHeight="1">
      <c r="D16" s="1137"/>
      <c r="E16" s="1042"/>
      <c r="F16" s="1042"/>
      <c r="G16" s="1138"/>
      <c r="H16" s="188"/>
      <c r="I16" s="52" t="s">
        <v>1754</v>
      </c>
      <c r="J16" s="49"/>
      <c r="K16" s="52"/>
      <c r="L16" s="52"/>
      <c r="M16" s="52"/>
      <c r="N16" s="52"/>
      <c r="O16" s="52"/>
      <c r="P16" s="52"/>
      <c r="Q16" s="52"/>
      <c r="R16" s="52"/>
      <c r="S16" s="1" t="s">
        <v>1755</v>
      </c>
      <c r="T16" s="61" t="s">
        <v>26</v>
      </c>
      <c r="U16" s="1" t="s">
        <v>1756</v>
      </c>
      <c r="W16" s="86" t="s">
        <v>26</v>
      </c>
      <c r="X16" s="161" t="s">
        <v>1757</v>
      </c>
      <c r="Y16" s="1" t="s">
        <v>1313</v>
      </c>
      <c r="Z16" s="189"/>
      <c r="AA16" s="481"/>
      <c r="AB16" s="480"/>
      <c r="AC16" s="482"/>
      <c r="AD16" s="480"/>
      <c r="AE16" s="481"/>
      <c r="AF16" s="480"/>
    </row>
    <row r="17" spans="4:32" ht="22.5" customHeight="1">
      <c r="D17" s="1137"/>
      <c r="E17" s="1042"/>
      <c r="F17" s="1042"/>
      <c r="G17" s="1138"/>
      <c r="H17" s="188"/>
      <c r="I17" s="1220" t="s">
        <v>2638</v>
      </c>
      <c r="J17" s="1220"/>
      <c r="K17" s="1220"/>
      <c r="L17" s="1220"/>
      <c r="M17" s="1220"/>
      <c r="N17" s="1220"/>
      <c r="O17" s="1220"/>
      <c r="P17" s="1220"/>
      <c r="Q17" s="1220"/>
      <c r="R17" s="1220"/>
      <c r="S17" s="1" t="s">
        <v>1542</v>
      </c>
      <c r="T17" s="1042"/>
      <c r="U17" s="1042"/>
      <c r="V17" s="1042"/>
      <c r="W17" s="1042"/>
      <c r="X17" s="1042"/>
      <c r="Y17" s="192" t="s">
        <v>57</v>
      </c>
      <c r="Z17" s="189"/>
      <c r="AA17" s="481"/>
      <c r="AB17" s="480"/>
      <c r="AC17" s="482"/>
      <c r="AD17" s="480"/>
      <c r="AE17" s="481"/>
      <c r="AF17" s="480"/>
    </row>
    <row r="18" spans="4:32" ht="23.1" customHeight="1">
      <c r="D18" s="1137"/>
      <c r="E18" s="1042"/>
      <c r="F18" s="1042"/>
      <c r="G18" s="1138"/>
      <c r="H18" s="188"/>
      <c r="I18" s="1220" t="s">
        <v>1758</v>
      </c>
      <c r="J18" s="1220"/>
      <c r="K18" s="1220"/>
      <c r="L18" s="1220"/>
      <c r="M18" s="1220"/>
      <c r="N18" s="1220"/>
      <c r="O18" s="1220"/>
      <c r="P18" s="1220"/>
      <c r="Q18" s="1220"/>
      <c r="R18" s="1220"/>
      <c r="S18" s="1" t="s">
        <v>1542</v>
      </c>
      <c r="T18" s="1042"/>
      <c r="U18" s="1042"/>
      <c r="V18" s="1042"/>
      <c r="W18" s="1042"/>
      <c r="X18" s="1042"/>
      <c r="Y18" s="192" t="s">
        <v>57</v>
      </c>
      <c r="Z18" s="189"/>
      <c r="AA18" s="481"/>
      <c r="AB18" s="480"/>
      <c r="AC18" s="482"/>
      <c r="AD18" s="480"/>
      <c r="AE18" s="481"/>
      <c r="AF18" s="480"/>
    </row>
    <row r="19" spans="4:32" ht="23.1" customHeight="1">
      <c r="D19" s="1137"/>
      <c r="E19" s="1042"/>
      <c r="F19" s="1042"/>
      <c r="G19" s="1138"/>
      <c r="H19" s="188"/>
      <c r="I19" s="1220" t="s">
        <v>1759</v>
      </c>
      <c r="J19" s="1220"/>
      <c r="K19" s="1220"/>
      <c r="L19" s="1220"/>
      <c r="M19" s="1220"/>
      <c r="N19" s="1220"/>
      <c r="O19" s="1220"/>
      <c r="P19" s="1220"/>
      <c r="Q19" s="1220"/>
      <c r="R19" s="1220"/>
      <c r="S19" s="1" t="s">
        <v>1542</v>
      </c>
      <c r="T19" s="1042"/>
      <c r="U19" s="1042"/>
      <c r="V19" s="1042"/>
      <c r="W19" s="1042"/>
      <c r="X19" s="1042"/>
      <c r="Y19" s="192" t="s">
        <v>57</v>
      </c>
      <c r="Z19" s="189"/>
      <c r="AA19" s="481"/>
      <c r="AB19" s="480"/>
      <c r="AC19" s="482"/>
      <c r="AD19" s="480"/>
      <c r="AE19" s="481"/>
      <c r="AF19" s="480"/>
    </row>
    <row r="20" spans="4:32" ht="5.25" customHeight="1">
      <c r="D20" s="1137"/>
      <c r="E20" s="1042"/>
      <c r="F20" s="1042"/>
      <c r="G20" s="1138"/>
      <c r="H20" s="188"/>
      <c r="I20" s="52"/>
      <c r="J20" s="52"/>
      <c r="K20" s="52"/>
      <c r="L20" s="52"/>
      <c r="M20" s="52"/>
      <c r="N20" s="52"/>
      <c r="O20" s="52"/>
      <c r="P20" s="52"/>
      <c r="Q20" s="52"/>
      <c r="R20" s="52"/>
      <c r="S20" s="52"/>
      <c r="T20" s="52"/>
      <c r="U20" s="52"/>
      <c r="V20" s="52"/>
      <c r="W20" s="52"/>
      <c r="X20" s="52"/>
      <c r="Y20" s="52"/>
      <c r="Z20" s="189"/>
      <c r="AA20" s="481"/>
      <c r="AB20" s="480"/>
      <c r="AC20" s="482"/>
      <c r="AD20" s="480"/>
      <c r="AE20" s="481"/>
      <c r="AF20" s="480"/>
    </row>
    <row r="21" spans="4:32" ht="23.1" customHeight="1">
      <c r="D21" s="1137"/>
      <c r="E21" s="1042"/>
      <c r="F21" s="1042"/>
      <c r="G21" s="1138"/>
      <c r="H21" s="610" t="s">
        <v>26</v>
      </c>
      <c r="I21" s="52" t="s">
        <v>1760</v>
      </c>
      <c r="J21" s="52"/>
      <c r="K21" s="52"/>
      <c r="L21" s="52"/>
      <c r="M21" s="52"/>
      <c r="N21" s="52"/>
      <c r="O21" s="52"/>
      <c r="P21" s="52"/>
      <c r="Q21" s="52"/>
      <c r="R21" s="52"/>
      <c r="S21" s="52"/>
      <c r="T21" s="52"/>
      <c r="U21" s="52"/>
      <c r="V21" s="52"/>
      <c r="W21" s="52"/>
      <c r="X21" s="52"/>
      <c r="Y21" s="52"/>
      <c r="Z21" s="189"/>
      <c r="AA21" s="481"/>
      <c r="AB21" s="480"/>
      <c r="AC21" s="482"/>
      <c r="AD21" s="480"/>
      <c r="AE21" s="481"/>
      <c r="AF21" s="480"/>
    </row>
    <row r="22" spans="4:32" ht="23.1" customHeight="1">
      <c r="D22" s="1137"/>
      <c r="E22" s="1042"/>
      <c r="F22" s="1042"/>
      <c r="G22" s="1138"/>
      <c r="H22" s="188"/>
      <c r="I22" s="1220" t="s">
        <v>1761</v>
      </c>
      <c r="J22" s="1220"/>
      <c r="K22" s="1220"/>
      <c r="L22" s="1220"/>
      <c r="M22" s="1220"/>
      <c r="N22" s="1220"/>
      <c r="O22" s="1220"/>
      <c r="P22" s="1220"/>
      <c r="Q22" s="1220"/>
      <c r="R22" s="1220"/>
      <c r="S22" s="1" t="s">
        <v>1542</v>
      </c>
      <c r="T22" s="1042"/>
      <c r="U22" s="1042"/>
      <c r="V22" s="1042"/>
      <c r="W22" s="1042"/>
      <c r="X22" s="1042"/>
      <c r="Y22" s="192" t="s">
        <v>57</v>
      </c>
      <c r="Z22" s="189"/>
      <c r="AA22" s="481"/>
      <c r="AB22" s="480"/>
      <c r="AC22" s="482"/>
      <c r="AD22" s="480"/>
      <c r="AE22" s="481"/>
      <c r="AF22" s="480"/>
    </row>
    <row r="23" spans="4:32" ht="23.1" customHeight="1">
      <c r="D23" s="1137"/>
      <c r="E23" s="1042"/>
      <c r="F23" s="1042"/>
      <c r="G23" s="1138"/>
      <c r="H23" s="188"/>
      <c r="I23" s="1220" t="s">
        <v>2637</v>
      </c>
      <c r="J23" s="1220"/>
      <c r="K23" s="1220"/>
      <c r="L23" s="1220"/>
      <c r="M23" s="1220"/>
      <c r="N23" s="1220"/>
      <c r="O23" s="1220"/>
      <c r="P23" s="1220"/>
      <c r="Q23" s="1220"/>
      <c r="R23" s="1220"/>
      <c r="S23" s="1" t="s">
        <v>1542</v>
      </c>
      <c r="T23" s="1042"/>
      <c r="U23" s="1042"/>
      <c r="V23" s="1042"/>
      <c r="W23" s="1042"/>
      <c r="X23" s="1042"/>
      <c r="Y23" s="192" t="s">
        <v>57</v>
      </c>
      <c r="Z23" s="189"/>
      <c r="AA23" s="481"/>
      <c r="AB23" s="480"/>
      <c r="AC23" s="482"/>
      <c r="AD23" s="480"/>
      <c r="AE23" s="481"/>
      <c r="AF23" s="480"/>
    </row>
    <row r="24" spans="4:32" ht="23.1" customHeight="1">
      <c r="D24" s="1137"/>
      <c r="E24" s="1042"/>
      <c r="F24" s="1042"/>
      <c r="G24" s="1138"/>
      <c r="H24" s="188"/>
      <c r="I24" s="1220" t="s">
        <v>1762</v>
      </c>
      <c r="J24" s="1220"/>
      <c r="K24" s="1220"/>
      <c r="L24" s="1220"/>
      <c r="M24" s="1220"/>
      <c r="N24" s="1220"/>
      <c r="O24" s="1220"/>
      <c r="P24" s="1220"/>
      <c r="Q24" s="1220"/>
      <c r="R24" s="1220"/>
      <c r="S24" s="1" t="s">
        <v>1542</v>
      </c>
      <c r="T24" s="1042"/>
      <c r="U24" s="1042"/>
      <c r="V24" s="1042"/>
      <c r="W24" s="1042"/>
      <c r="X24" s="1042"/>
      <c r="Y24" s="192" t="s">
        <v>57</v>
      </c>
      <c r="Z24" s="189"/>
      <c r="AA24" s="481"/>
      <c r="AB24" s="480"/>
      <c r="AC24" s="482"/>
      <c r="AD24" s="480"/>
      <c r="AE24" s="481"/>
      <c r="AF24" s="480"/>
    </row>
    <row r="25" spans="4:32" ht="7.5" customHeight="1">
      <c r="D25" s="1137"/>
      <c r="E25" s="1042"/>
      <c r="F25" s="1042"/>
      <c r="G25" s="1138"/>
      <c r="H25" s="188"/>
      <c r="I25" s="52"/>
      <c r="J25" s="52"/>
      <c r="K25" s="52"/>
      <c r="L25" s="52"/>
      <c r="M25" s="52"/>
      <c r="N25" s="52"/>
      <c r="O25" s="52"/>
      <c r="P25" s="52"/>
      <c r="Q25" s="52"/>
      <c r="R25" s="52"/>
      <c r="S25" s="52"/>
      <c r="T25" s="52"/>
      <c r="U25" s="52"/>
      <c r="V25" s="52"/>
      <c r="W25" s="52"/>
      <c r="X25" s="52"/>
      <c r="Y25" s="52"/>
      <c r="Z25" s="189"/>
      <c r="AA25" s="481"/>
      <c r="AB25" s="480"/>
      <c r="AC25" s="482"/>
      <c r="AD25" s="480"/>
      <c r="AE25" s="481"/>
      <c r="AF25" s="480"/>
    </row>
    <row r="26" spans="4:32" ht="23.1" customHeight="1">
      <c r="D26" s="1137"/>
      <c r="E26" s="1042"/>
      <c r="F26" s="1042"/>
      <c r="G26" s="1138"/>
      <c r="H26" s="610" t="s">
        <v>26</v>
      </c>
      <c r="I26" s="52" t="s">
        <v>1763</v>
      </c>
      <c r="J26" s="52"/>
      <c r="K26" s="52"/>
      <c r="L26" s="52"/>
      <c r="M26" s="52"/>
      <c r="N26" s="52"/>
      <c r="O26" s="52"/>
      <c r="P26" s="52"/>
      <c r="Q26" s="52"/>
      <c r="R26" s="52"/>
      <c r="S26" s="52"/>
      <c r="T26" s="52"/>
      <c r="U26" s="52"/>
      <c r="V26" s="52"/>
      <c r="W26" s="52"/>
      <c r="X26" s="52"/>
      <c r="Y26" s="52"/>
      <c r="Z26" s="189"/>
      <c r="AA26" s="479"/>
      <c r="AB26" s="480"/>
      <c r="AC26" s="460"/>
      <c r="AD26" s="480"/>
      <c r="AE26" s="479"/>
      <c r="AF26" s="480"/>
    </row>
    <row r="27" spans="4:32" ht="23.1" customHeight="1">
      <c r="D27" s="1137"/>
      <c r="E27" s="1042"/>
      <c r="F27" s="1042"/>
      <c r="G27" s="1138"/>
      <c r="H27" s="188"/>
      <c r="I27" s="52" t="s">
        <v>1764</v>
      </c>
      <c r="J27" s="49"/>
      <c r="K27" s="52"/>
      <c r="L27" s="52"/>
      <c r="M27" s="52"/>
      <c r="N27" s="52"/>
      <c r="O27" s="52"/>
      <c r="P27" s="52"/>
      <c r="Q27" s="52"/>
      <c r="R27" s="52"/>
      <c r="S27" s="52"/>
      <c r="T27" s="52"/>
      <c r="U27" s="52"/>
      <c r="V27" s="52"/>
      <c r="W27" s="52"/>
      <c r="X27" s="52"/>
      <c r="Y27" s="52"/>
      <c r="Z27" s="189"/>
      <c r="AA27" s="479"/>
      <c r="AB27" s="480"/>
      <c r="AC27" s="460"/>
      <c r="AD27" s="480"/>
      <c r="AE27" s="479"/>
      <c r="AF27" s="480"/>
    </row>
    <row r="28" spans="4:32" ht="22.5" customHeight="1">
      <c r="D28" s="1137"/>
      <c r="E28" s="1042"/>
      <c r="F28" s="1042"/>
      <c r="G28" s="1138"/>
      <c r="H28" s="188"/>
      <c r="I28" s="1042" t="s">
        <v>1542</v>
      </c>
      <c r="J28" s="1222"/>
      <c r="K28" s="1222"/>
      <c r="L28" s="1222"/>
      <c r="M28" s="1222"/>
      <c r="N28" s="1222"/>
      <c r="O28" s="1222"/>
      <c r="P28" s="1222"/>
      <c r="Q28" s="1222"/>
      <c r="R28" s="1222"/>
      <c r="S28" s="1222"/>
      <c r="T28" s="1222"/>
      <c r="U28" s="1222"/>
      <c r="V28" s="1222"/>
      <c r="W28" s="1222"/>
      <c r="X28" s="1222"/>
      <c r="Y28" s="1042" t="s">
        <v>57</v>
      </c>
      <c r="Z28" s="189"/>
      <c r="AA28" s="479"/>
      <c r="AB28" s="480"/>
      <c r="AC28" s="460"/>
      <c r="AD28" s="480"/>
      <c r="AE28" s="479"/>
      <c r="AF28" s="480"/>
    </row>
    <row r="29" spans="4:32" ht="22.5" customHeight="1">
      <c r="D29" s="1137"/>
      <c r="E29" s="1042"/>
      <c r="F29" s="1042"/>
      <c r="G29" s="1138"/>
      <c r="H29" s="188"/>
      <c r="I29" s="1042"/>
      <c r="J29" s="1222"/>
      <c r="K29" s="1222"/>
      <c r="L29" s="1222"/>
      <c r="M29" s="1222"/>
      <c r="N29" s="1222"/>
      <c r="O29" s="1222"/>
      <c r="P29" s="1222"/>
      <c r="Q29" s="1222"/>
      <c r="R29" s="1222"/>
      <c r="S29" s="1222"/>
      <c r="T29" s="1222"/>
      <c r="U29" s="1222"/>
      <c r="V29" s="1222"/>
      <c r="W29" s="1222"/>
      <c r="X29" s="1222"/>
      <c r="Y29" s="1042"/>
      <c r="Z29" s="189"/>
      <c r="AA29" s="479"/>
      <c r="AB29" s="480"/>
      <c r="AC29" s="460"/>
      <c r="AD29" s="480"/>
      <c r="AE29" s="479"/>
      <c r="AF29" s="480"/>
    </row>
    <row r="30" spans="4:32" ht="7.5" customHeight="1">
      <c r="D30" s="1137"/>
      <c r="E30" s="1042"/>
      <c r="F30" s="1042"/>
      <c r="G30" s="1138"/>
      <c r="H30" s="188"/>
      <c r="I30" s="52"/>
      <c r="J30" s="55"/>
      <c r="K30" s="55"/>
      <c r="L30" s="55"/>
      <c r="M30" s="55"/>
      <c r="N30" s="55"/>
      <c r="O30" s="55"/>
      <c r="P30" s="55"/>
      <c r="Q30" s="55"/>
      <c r="R30" s="55"/>
      <c r="S30" s="55"/>
      <c r="T30" s="55"/>
      <c r="U30" s="55"/>
      <c r="V30" s="55"/>
      <c r="W30" s="55"/>
      <c r="X30" s="55"/>
      <c r="Y30" s="86"/>
      <c r="Z30" s="189"/>
      <c r="AA30" s="479"/>
      <c r="AB30" s="480"/>
      <c r="AC30" s="460"/>
      <c r="AD30" s="480"/>
      <c r="AE30" s="479"/>
      <c r="AF30" s="480"/>
    </row>
    <row r="31" spans="4:32" ht="18.75" customHeight="1">
      <c r="D31" s="1137"/>
      <c r="E31" s="1042"/>
      <c r="F31" s="1042"/>
      <c r="G31" s="1138"/>
      <c r="H31" s="610" t="s">
        <v>26</v>
      </c>
      <c r="I31" s="52" t="s">
        <v>1765</v>
      </c>
      <c r="J31" s="55"/>
      <c r="K31" s="55"/>
      <c r="L31" s="55"/>
      <c r="M31" s="55"/>
      <c r="N31" s="55"/>
      <c r="O31" s="55"/>
      <c r="P31" s="55"/>
      <c r="Q31" s="55"/>
      <c r="R31" s="55"/>
      <c r="S31" s="55"/>
      <c r="T31" s="55"/>
      <c r="U31" s="55"/>
      <c r="V31" s="55"/>
      <c r="W31" s="55"/>
      <c r="X31" s="55"/>
      <c r="Y31" s="86"/>
      <c r="Z31" s="189"/>
      <c r="AA31" s="479"/>
      <c r="AB31" s="480"/>
      <c r="AC31" s="460"/>
      <c r="AD31" s="480"/>
      <c r="AE31" s="479"/>
      <c r="AF31" s="480"/>
    </row>
    <row r="32" spans="4:32" ht="21" customHeight="1">
      <c r="D32" s="1137"/>
      <c r="E32" s="1042"/>
      <c r="F32" s="1042"/>
      <c r="G32" s="1138"/>
      <c r="H32" s="188"/>
      <c r="I32" s="1042" t="s">
        <v>1542</v>
      </c>
      <c r="J32" s="1222"/>
      <c r="K32" s="1222"/>
      <c r="L32" s="1222"/>
      <c r="M32" s="1222"/>
      <c r="N32" s="1222"/>
      <c r="O32" s="1222"/>
      <c r="P32" s="1222"/>
      <c r="Q32" s="1222"/>
      <c r="R32" s="1222"/>
      <c r="S32" s="1222"/>
      <c r="T32" s="1222"/>
      <c r="U32" s="1222"/>
      <c r="V32" s="1222"/>
      <c r="W32" s="1222"/>
      <c r="X32" s="1222"/>
      <c r="Y32" s="1042" t="s">
        <v>57</v>
      </c>
      <c r="Z32" s="189"/>
      <c r="AA32" s="479"/>
      <c r="AB32" s="480"/>
      <c r="AC32" s="460"/>
      <c r="AD32" s="480"/>
      <c r="AE32" s="479"/>
      <c r="AF32" s="480"/>
    </row>
    <row r="33" spans="4:32" ht="21" customHeight="1" thickBot="1">
      <c r="D33" s="1089"/>
      <c r="E33" s="883"/>
      <c r="F33" s="883"/>
      <c r="G33" s="1090"/>
      <c r="H33" s="194"/>
      <c r="I33" s="883"/>
      <c r="J33" s="1223"/>
      <c r="K33" s="1223"/>
      <c r="L33" s="1223"/>
      <c r="M33" s="1223"/>
      <c r="N33" s="1223"/>
      <c r="O33" s="1223"/>
      <c r="P33" s="1223"/>
      <c r="Q33" s="1223"/>
      <c r="R33" s="1223"/>
      <c r="S33" s="1223"/>
      <c r="T33" s="1223"/>
      <c r="U33" s="1223"/>
      <c r="V33" s="1223"/>
      <c r="W33" s="1223"/>
      <c r="X33" s="1223"/>
      <c r="Y33" s="883"/>
      <c r="Z33" s="51"/>
      <c r="AA33" s="483"/>
      <c r="AB33" s="484"/>
      <c r="AC33" s="485"/>
      <c r="AD33" s="484"/>
      <c r="AE33" s="483"/>
      <c r="AF33" s="484"/>
    </row>
    <row r="34" spans="4:32" ht="11.25" customHeight="1">
      <c r="D34" s="97"/>
      <c r="E34" s="99"/>
      <c r="F34" s="99"/>
      <c r="G34" s="99"/>
      <c r="H34" s="99"/>
      <c r="I34" s="196"/>
      <c r="J34" s="196"/>
      <c r="K34" s="196"/>
      <c r="L34" s="196"/>
      <c r="M34" s="196"/>
      <c r="N34" s="196"/>
      <c r="O34" s="196"/>
      <c r="P34" s="196"/>
      <c r="Q34" s="196"/>
      <c r="R34" s="196"/>
      <c r="S34" s="196"/>
      <c r="T34" s="196"/>
      <c r="U34" s="196"/>
      <c r="V34" s="196"/>
      <c r="W34" s="196"/>
      <c r="X34" s="196"/>
      <c r="Y34" s="196"/>
      <c r="Z34" s="196"/>
    </row>
    <row r="35" spans="4:32" ht="14.25" customHeight="1">
      <c r="D35" s="182"/>
      <c r="E35" s="338" t="s">
        <v>31</v>
      </c>
      <c r="F35" s="197" t="s">
        <v>1558</v>
      </c>
      <c r="G35" s="182"/>
      <c r="H35" s="301"/>
      <c r="I35" s="301"/>
      <c r="J35" s="301"/>
      <c r="K35" s="63"/>
      <c r="L35" s="63"/>
      <c r="M35" s="63"/>
      <c r="N35" s="63"/>
      <c r="O35" s="63"/>
      <c r="P35" s="63"/>
      <c r="Q35" s="63"/>
      <c r="R35" s="63"/>
      <c r="S35" s="63"/>
      <c r="T35" s="63"/>
      <c r="U35" s="63"/>
      <c r="V35" s="63"/>
      <c r="W35" s="63"/>
      <c r="X35" s="63"/>
      <c r="Y35" s="63"/>
      <c r="Z35" s="63"/>
    </row>
    <row r="36" spans="4:32" ht="7.5" customHeight="1">
      <c r="D36" s="64"/>
      <c r="E36" s="64"/>
      <c r="F36" s="52" t="s">
        <v>624</v>
      </c>
      <c r="G36" s="49"/>
      <c r="H36" s="64"/>
      <c r="I36" s="64"/>
      <c r="J36" s="64"/>
      <c r="K36" s="64"/>
      <c r="L36" s="64"/>
      <c r="M36" s="64"/>
      <c r="N36" s="64"/>
      <c r="O36" s="64"/>
      <c r="P36" s="64"/>
      <c r="Q36" s="64"/>
      <c r="R36" s="64"/>
      <c r="S36" s="64"/>
      <c r="T36" s="64"/>
      <c r="U36" s="64"/>
      <c r="V36" s="64"/>
      <c r="W36" s="64"/>
      <c r="X36" s="64"/>
      <c r="Y36" s="49"/>
      <c r="Z36" s="64"/>
    </row>
    <row r="37" spans="4:32" ht="17.100000000000001" customHeight="1">
      <c r="D37" s="64"/>
      <c r="E37" s="64"/>
      <c r="F37" s="64"/>
      <c r="G37" s="64"/>
      <c r="H37" s="64"/>
      <c r="I37" s="64"/>
      <c r="J37" s="64"/>
      <c r="K37" s="64"/>
      <c r="L37" s="64"/>
      <c r="M37" s="64"/>
      <c r="N37" s="64"/>
      <c r="O37" s="64"/>
      <c r="P37" s="64"/>
      <c r="Q37" s="64"/>
      <c r="R37" s="64"/>
      <c r="S37" s="64"/>
      <c r="T37" s="64"/>
      <c r="U37" s="64"/>
      <c r="V37" s="64"/>
      <c r="W37" s="64"/>
      <c r="Y37" s="49"/>
      <c r="Z37" s="338" t="s">
        <v>28</v>
      </c>
    </row>
    <row r="38" spans="4:32" ht="17.100000000000001" customHeight="1">
      <c r="D38" s="64"/>
      <c r="E38" s="64"/>
      <c r="F38" s="64"/>
      <c r="G38" s="64"/>
      <c r="H38" s="64"/>
      <c r="I38" s="64"/>
      <c r="J38" s="64"/>
      <c r="K38" s="64"/>
      <c r="L38" s="64"/>
      <c r="M38" s="64"/>
      <c r="N38" s="64"/>
      <c r="O38" s="64"/>
      <c r="P38" s="64"/>
      <c r="Q38" s="64"/>
      <c r="R38" s="64"/>
      <c r="S38" s="64"/>
      <c r="T38" s="64"/>
      <c r="U38" s="64"/>
      <c r="V38" s="64"/>
      <c r="W38" s="64"/>
      <c r="X38" s="89"/>
      <c r="Y38" s="49"/>
      <c r="Z38" s="64"/>
    </row>
    <row r="39" spans="4:32" ht="17.100000000000001" customHeight="1">
      <c r="D39" s="64"/>
      <c r="E39" s="64"/>
      <c r="F39" s="64"/>
      <c r="G39" s="64"/>
      <c r="H39" s="64"/>
      <c r="I39" s="64"/>
      <c r="J39" s="64"/>
      <c r="K39" s="64"/>
      <c r="L39" s="64"/>
      <c r="M39" s="64"/>
      <c r="N39" s="64"/>
      <c r="O39" s="64"/>
      <c r="P39" s="64"/>
      <c r="Q39" s="64"/>
      <c r="R39" s="64"/>
      <c r="S39" s="64"/>
      <c r="T39" s="64"/>
      <c r="U39" s="64"/>
      <c r="V39" s="64"/>
      <c r="W39" s="64"/>
      <c r="X39" s="89"/>
      <c r="Y39" s="49"/>
      <c r="Z39" s="64"/>
    </row>
    <row r="40" spans="4:32" ht="17.100000000000001" customHeight="1">
      <c r="D40" s="64"/>
      <c r="E40" s="64"/>
      <c r="F40" s="64"/>
      <c r="G40" s="64"/>
      <c r="H40" s="64"/>
      <c r="I40" s="64"/>
      <c r="J40" s="64"/>
      <c r="K40" s="64"/>
      <c r="L40" s="64"/>
      <c r="M40" s="64"/>
      <c r="N40" s="64"/>
      <c r="O40" s="64"/>
      <c r="P40" s="64"/>
      <c r="Q40" s="64"/>
      <c r="R40" s="64"/>
      <c r="S40" s="64"/>
      <c r="T40" s="64"/>
      <c r="U40" s="64"/>
      <c r="V40" s="64"/>
      <c r="W40" s="64"/>
      <c r="X40" s="89"/>
      <c r="Y40" s="49"/>
      <c r="Z40" s="64"/>
    </row>
    <row r="41" spans="4:32" ht="17.100000000000001" customHeight="1">
      <c r="D41" s="64"/>
      <c r="E41" s="64"/>
      <c r="F41" s="64"/>
      <c r="G41" s="64"/>
      <c r="H41" s="64"/>
      <c r="I41" s="64"/>
      <c r="J41" s="64"/>
      <c r="K41" s="64"/>
      <c r="L41" s="64"/>
      <c r="M41" s="64"/>
      <c r="N41" s="64"/>
      <c r="O41" s="64"/>
      <c r="P41" s="64"/>
      <c r="Q41" s="64"/>
      <c r="R41" s="64"/>
      <c r="S41" s="64"/>
      <c r="T41" s="64"/>
      <c r="U41" s="64"/>
      <c r="V41" s="64"/>
      <c r="W41" s="64"/>
      <c r="X41" s="89"/>
      <c r="Y41" s="49"/>
      <c r="Z41" s="64"/>
    </row>
    <row r="42" spans="4:32" ht="17.100000000000001" customHeight="1">
      <c r="D42" s="64"/>
      <c r="E42" s="64"/>
      <c r="F42" s="64"/>
      <c r="G42" s="64"/>
      <c r="H42" s="64"/>
      <c r="I42" s="64"/>
      <c r="J42" s="64"/>
      <c r="K42" s="64"/>
      <c r="L42" s="64"/>
      <c r="M42" s="64"/>
      <c r="N42" s="64"/>
      <c r="O42" s="64"/>
      <c r="P42" s="64"/>
      <c r="Q42" s="64"/>
      <c r="R42" s="64"/>
      <c r="S42" s="64"/>
      <c r="T42" s="64"/>
      <c r="U42" s="64"/>
      <c r="V42" s="64"/>
      <c r="W42" s="64"/>
      <c r="X42" s="89"/>
      <c r="Y42" s="49"/>
      <c r="Z42" s="64"/>
    </row>
    <row r="43" spans="4:32" ht="17.100000000000001" customHeight="1">
      <c r="D43" s="64"/>
      <c r="E43" s="64"/>
      <c r="F43" s="64"/>
      <c r="G43" s="64"/>
      <c r="H43" s="64"/>
      <c r="I43" s="64"/>
      <c r="J43" s="64"/>
      <c r="K43" s="64"/>
      <c r="L43" s="64"/>
      <c r="M43" s="64"/>
      <c r="N43" s="64"/>
      <c r="O43" s="64"/>
      <c r="P43" s="64"/>
      <c r="Q43" s="64"/>
      <c r="R43" s="64"/>
      <c r="S43" s="64"/>
      <c r="T43" s="64"/>
      <c r="U43" s="64"/>
      <c r="V43" s="64"/>
      <c r="W43" s="64"/>
      <c r="X43" s="89"/>
      <c r="Y43" s="49"/>
      <c r="Z43" s="64"/>
    </row>
    <row r="44" spans="4:32" ht="17.100000000000001" customHeight="1">
      <c r="D44" s="64"/>
      <c r="E44" s="64"/>
      <c r="F44" s="64"/>
      <c r="G44" s="64"/>
      <c r="H44" s="64"/>
      <c r="I44" s="64"/>
      <c r="J44" s="64"/>
      <c r="K44" s="64"/>
      <c r="L44" s="64"/>
      <c r="M44" s="64"/>
      <c r="N44" s="64"/>
      <c r="O44" s="64"/>
      <c r="P44" s="64"/>
      <c r="Q44" s="64"/>
      <c r="R44" s="64"/>
      <c r="S44" s="64"/>
      <c r="T44" s="64"/>
      <c r="U44" s="64"/>
      <c r="V44" s="64"/>
      <c r="W44" s="64"/>
      <c r="X44" s="89"/>
      <c r="Y44" s="49"/>
      <c r="Z44" s="64"/>
    </row>
    <row r="45" spans="4:32" ht="17.100000000000001" customHeight="1">
      <c r="D45" s="17"/>
      <c r="E45" s="17"/>
      <c r="F45" s="17"/>
      <c r="G45" s="17"/>
      <c r="H45" s="17"/>
      <c r="I45" s="17"/>
      <c r="J45" s="17"/>
      <c r="K45" s="17"/>
      <c r="L45" s="17"/>
      <c r="M45" s="17"/>
      <c r="N45" s="17"/>
      <c r="O45" s="17"/>
      <c r="P45" s="17"/>
      <c r="Q45" s="17"/>
      <c r="R45" s="17"/>
      <c r="S45" s="17"/>
      <c r="T45" s="17"/>
      <c r="U45" s="17"/>
      <c r="V45" s="17"/>
      <c r="W45" s="17"/>
      <c r="X45" s="17"/>
      <c r="Y45" s="17"/>
      <c r="Z45" s="17"/>
    </row>
    <row r="46" spans="4:32" ht="17.100000000000001" customHeight="1">
      <c r="D46" s="17"/>
      <c r="E46" s="17"/>
      <c r="F46" s="17"/>
      <c r="G46" s="17"/>
      <c r="H46" s="17"/>
      <c r="I46" s="17"/>
      <c r="J46" s="17"/>
      <c r="K46" s="17"/>
      <c r="L46" s="17"/>
      <c r="M46" s="17"/>
      <c r="N46" s="17"/>
      <c r="O46" s="17"/>
      <c r="P46" s="17"/>
      <c r="Q46" s="17"/>
      <c r="R46" s="17"/>
      <c r="S46" s="17"/>
      <c r="T46" s="17"/>
      <c r="U46" s="17"/>
      <c r="V46" s="17"/>
      <c r="W46" s="17"/>
      <c r="X46" s="17"/>
      <c r="Y46" s="17"/>
      <c r="Z46" s="17"/>
    </row>
    <row r="47" spans="4:32" ht="17.100000000000001" customHeight="1">
      <c r="D47" s="17"/>
      <c r="E47" s="17"/>
      <c r="F47" s="17"/>
      <c r="G47" s="17"/>
      <c r="H47" s="17"/>
      <c r="I47" s="17"/>
      <c r="J47" s="17"/>
      <c r="K47" s="17"/>
      <c r="L47" s="17"/>
      <c r="M47" s="17"/>
      <c r="N47" s="17"/>
      <c r="O47" s="17"/>
      <c r="P47" s="17"/>
      <c r="Q47" s="17"/>
      <c r="R47" s="17"/>
      <c r="S47" s="17"/>
      <c r="T47" s="17"/>
      <c r="U47" s="17"/>
      <c r="V47" s="17"/>
      <c r="W47" s="17"/>
      <c r="X47" s="17"/>
      <c r="Y47" s="17"/>
      <c r="Z47" s="17"/>
    </row>
    <row r="48" spans="4:32">
      <c r="D48" s="17"/>
      <c r="E48" s="17"/>
      <c r="F48" s="17"/>
      <c r="G48" s="17"/>
      <c r="H48" s="17"/>
      <c r="I48" s="17"/>
      <c r="J48" s="17"/>
      <c r="K48" s="17"/>
      <c r="L48" s="17"/>
      <c r="M48" s="17"/>
      <c r="N48" s="17"/>
      <c r="O48" s="17"/>
      <c r="P48" s="17"/>
      <c r="Q48" s="17"/>
      <c r="R48" s="17"/>
      <c r="S48" s="17"/>
      <c r="T48" s="17"/>
      <c r="U48" s="17"/>
      <c r="V48" s="17"/>
      <c r="W48" s="17"/>
      <c r="X48" s="17"/>
      <c r="Y48" s="17"/>
      <c r="Z48" s="17"/>
    </row>
    <row r="49" spans="4:26">
      <c r="D49" s="17"/>
      <c r="E49" s="17"/>
      <c r="F49" s="17"/>
      <c r="G49" s="17"/>
      <c r="H49" s="17"/>
      <c r="I49" s="17"/>
      <c r="J49" s="17"/>
      <c r="K49" s="17"/>
      <c r="L49" s="17"/>
      <c r="M49" s="17"/>
      <c r="N49" s="17"/>
      <c r="O49" s="17"/>
      <c r="P49" s="17"/>
      <c r="Q49" s="17"/>
      <c r="R49" s="17"/>
      <c r="S49" s="17"/>
      <c r="T49" s="17"/>
      <c r="U49" s="17"/>
      <c r="V49" s="17"/>
      <c r="W49" s="17"/>
      <c r="X49" s="17"/>
      <c r="Y49" s="17"/>
      <c r="Z49" s="17"/>
    </row>
  </sheetData>
  <mergeCells count="26">
    <mergeCell ref="Y28:Y29"/>
    <mergeCell ref="I32:I33"/>
    <mergeCell ref="J32:X33"/>
    <mergeCell ref="Y32:Y33"/>
    <mergeCell ref="I23:R23"/>
    <mergeCell ref="T23:X23"/>
    <mergeCell ref="I24:R24"/>
    <mergeCell ref="T24:X24"/>
    <mergeCell ref="I28:I29"/>
    <mergeCell ref="J28:X29"/>
    <mergeCell ref="AA2:AB3"/>
    <mergeCell ref="AC2:AD3"/>
    <mergeCell ref="AE2:AF3"/>
    <mergeCell ref="D4:Z4"/>
    <mergeCell ref="D5:G9"/>
    <mergeCell ref="D10:G33"/>
    <mergeCell ref="T13:X13"/>
    <mergeCell ref="T14:X14"/>
    <mergeCell ref="I17:R17"/>
    <mergeCell ref="T17:X17"/>
    <mergeCell ref="I18:R18"/>
    <mergeCell ref="T18:X18"/>
    <mergeCell ref="I19:R19"/>
    <mergeCell ref="T19:X19"/>
    <mergeCell ref="I22:R22"/>
    <mergeCell ref="T22:X22"/>
  </mergeCells>
  <phoneticPr fontId="2"/>
  <dataValidations count="1">
    <dataValidation type="list" allowBlank="1" showInputMessage="1" showErrorMessage="1" sqref="H11 H13 H21 H26 H31 T16 W16" xr:uid="{F79455B8-1215-47AC-8130-4147866D50A9}">
      <formula1>"□,☑"</formula1>
    </dataValidation>
  </dataValidations>
  <pageMargins left="0.86614173228346458" right="0.47244094488188981" top="0.98425196850393704" bottom="0.43307086614173229" header="0.31496062992125984" footer="0.31496062992125984"/>
  <pageSetup paperSize="9" scale="98"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05421-CE40-4608-953A-40A8F497AEEB}">
  <sheetPr>
    <tabColor rgb="FF00B0F0"/>
  </sheetPr>
  <dimension ref="A1:AG39"/>
  <sheetViews>
    <sheetView zoomScale="55" zoomScaleNormal="55" zoomScaleSheetLayoutView="55" workbookViewId="0">
      <selection sqref="A1:B1"/>
    </sheetView>
  </sheetViews>
  <sheetFormatPr defaultRowHeight="18.75"/>
  <cols>
    <col min="1" max="1" width="52.5" customWidth="1"/>
    <col min="2" max="2" width="15.875" customWidth="1"/>
    <col min="3" max="3" width="12.625" customWidth="1"/>
    <col min="7" max="7" width="5.25" customWidth="1"/>
    <col min="9" max="9" width="12.375" customWidth="1"/>
    <col min="20" max="20" width="33" customWidth="1"/>
  </cols>
  <sheetData>
    <row r="1" spans="1:33" ht="33.75" customHeight="1">
      <c r="A1" s="699" t="s">
        <v>2622</v>
      </c>
      <c r="B1" s="69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row>
    <row r="2" spans="1:33" ht="36" customHeight="1">
      <c r="A2" s="681" t="s">
        <v>2619</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row>
    <row r="3" spans="1:33" ht="35.25" customHeight="1">
      <c r="A3" s="682" t="s">
        <v>1457</v>
      </c>
      <c r="B3" s="683"/>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row>
    <row r="4" spans="1:33" ht="51.75" customHeight="1">
      <c r="A4" s="21" t="s">
        <v>38</v>
      </c>
      <c r="B4" s="700"/>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row>
    <row r="5" spans="1:33" ht="33.75" customHeight="1">
      <c r="A5" s="22" t="s">
        <v>39</v>
      </c>
      <c r="B5" s="700"/>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row>
    <row r="6" spans="1:33" ht="38.25" customHeight="1">
      <c r="A6" s="49"/>
      <c r="B6" s="49"/>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row>
    <row r="7" spans="1:33" ht="23.25" customHeight="1">
      <c r="A7" s="49"/>
      <c r="B7" s="49"/>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row>
    <row r="8" spans="1:33" ht="33.75" customHeight="1">
      <c r="A8" s="701" t="s">
        <v>1458</v>
      </c>
      <c r="B8" s="701"/>
      <c r="C8" s="49"/>
      <c r="D8" s="49"/>
      <c r="E8" s="49"/>
      <c r="F8" s="49"/>
      <c r="G8" s="49"/>
      <c r="H8" s="702" t="s">
        <v>40</v>
      </c>
      <c r="I8" s="703"/>
      <c r="J8" s="703"/>
      <c r="K8" s="703"/>
      <c r="L8" s="704"/>
      <c r="M8" s="49"/>
      <c r="N8" s="49"/>
      <c r="O8" s="49"/>
      <c r="P8" s="49"/>
      <c r="Q8" s="49"/>
      <c r="R8" s="49"/>
      <c r="S8" s="49"/>
      <c r="T8" s="49"/>
      <c r="U8" s="49"/>
      <c r="V8" s="49"/>
      <c r="W8" s="49"/>
      <c r="X8" s="49"/>
      <c r="Y8" s="49"/>
      <c r="Z8" s="49"/>
      <c r="AA8" s="49"/>
      <c r="AB8" s="49"/>
      <c r="AC8" s="49"/>
      <c r="AD8" s="49"/>
      <c r="AE8" s="49"/>
      <c r="AF8" s="49"/>
      <c r="AG8" s="49"/>
    </row>
    <row r="9" spans="1:33" ht="35.25" customHeight="1" thickBot="1">
      <c r="A9" s="158" t="s">
        <v>41</v>
      </c>
      <c r="B9" s="49"/>
      <c r="H9" s="705"/>
      <c r="I9" s="706"/>
      <c r="J9" s="706"/>
      <c r="K9" s="706"/>
      <c r="L9" s="707"/>
      <c r="M9" s="49"/>
      <c r="N9" s="49"/>
      <c r="O9" s="49"/>
      <c r="P9" s="49"/>
      <c r="Q9" s="49"/>
      <c r="R9" s="49"/>
      <c r="S9" s="49"/>
      <c r="T9" s="49"/>
      <c r="U9" s="49"/>
      <c r="V9" s="49"/>
      <c r="W9" s="49"/>
      <c r="X9" s="49"/>
      <c r="Y9" s="49"/>
      <c r="Z9" s="49"/>
      <c r="AA9" s="49"/>
      <c r="AB9" s="49"/>
      <c r="AC9" s="49"/>
      <c r="AD9" s="49"/>
      <c r="AE9" s="49"/>
      <c r="AF9" s="49"/>
      <c r="AG9" s="49"/>
    </row>
    <row r="10" spans="1:33" ht="10.5" customHeight="1">
      <c r="A10" s="684"/>
      <c r="B10" s="685"/>
      <c r="C10" s="685"/>
      <c r="D10" s="685"/>
      <c r="E10" s="685"/>
      <c r="F10" s="685"/>
      <c r="G10" s="685"/>
      <c r="H10" s="685"/>
      <c r="I10" s="685"/>
      <c r="J10" s="685"/>
      <c r="K10" s="685"/>
      <c r="L10" s="685"/>
      <c r="M10" s="685"/>
      <c r="N10" s="685"/>
      <c r="O10" s="685"/>
      <c r="P10" s="685"/>
      <c r="Q10" s="685"/>
      <c r="R10" s="685"/>
      <c r="S10" s="685"/>
      <c r="T10" s="685"/>
      <c r="U10" s="685"/>
      <c r="V10" s="685"/>
      <c r="W10" s="685"/>
      <c r="X10" s="685"/>
      <c r="Y10" s="685"/>
      <c r="Z10" s="685"/>
      <c r="AA10" s="685"/>
      <c r="AB10" s="685"/>
      <c r="AC10" s="685"/>
      <c r="AD10" s="685"/>
      <c r="AE10" s="685"/>
      <c r="AF10" s="685"/>
      <c r="AG10" s="686"/>
    </row>
    <row r="11" spans="1:33" ht="30">
      <c r="A11" s="687" t="s">
        <v>2642</v>
      </c>
      <c r="B11" s="49"/>
      <c r="C11" s="49"/>
      <c r="E11" s="49"/>
      <c r="F11" s="49"/>
      <c r="G11" s="49"/>
      <c r="H11" s="49"/>
      <c r="I11" s="49"/>
      <c r="K11" s="49"/>
      <c r="L11" s="49"/>
      <c r="M11" s="49"/>
      <c r="N11" s="49"/>
      <c r="O11" s="49"/>
      <c r="P11" s="49"/>
      <c r="Q11" s="49"/>
      <c r="R11" s="49"/>
      <c r="S11" s="49"/>
      <c r="T11" s="49"/>
      <c r="U11" s="49"/>
      <c r="V11" s="49"/>
      <c r="W11" s="49"/>
      <c r="X11" s="49"/>
      <c r="Y11" s="49"/>
      <c r="Z11" s="49"/>
      <c r="AA11" s="49"/>
      <c r="AB11" s="49"/>
      <c r="AC11" s="49"/>
      <c r="AD11" s="49"/>
      <c r="AE11" s="49"/>
      <c r="AF11" s="49"/>
      <c r="AG11" s="688"/>
    </row>
    <row r="12" spans="1:33" ht="24">
      <c r="A12" s="689" t="s">
        <v>2643</v>
      </c>
      <c r="B12" s="49"/>
      <c r="C12" s="49"/>
      <c r="D12" s="156" t="s">
        <v>2644</v>
      </c>
      <c r="E12" s="49"/>
      <c r="F12" s="49"/>
      <c r="G12" s="49"/>
      <c r="H12" s="49"/>
      <c r="I12" s="49"/>
      <c r="J12" s="156" t="s">
        <v>2645</v>
      </c>
      <c r="K12" s="49"/>
      <c r="L12" s="49"/>
      <c r="M12" s="49"/>
      <c r="N12" s="49"/>
      <c r="O12" s="49"/>
      <c r="P12" s="49"/>
      <c r="Q12" s="49"/>
      <c r="R12" s="49"/>
      <c r="S12" s="49"/>
      <c r="T12" s="49"/>
      <c r="U12" s="156" t="s">
        <v>2646</v>
      </c>
      <c r="V12" s="49"/>
      <c r="W12" s="49"/>
      <c r="X12" s="49"/>
      <c r="Y12" s="49"/>
      <c r="Z12" s="49"/>
      <c r="AA12" s="49"/>
      <c r="AB12" s="49"/>
      <c r="AC12" s="49"/>
      <c r="AD12" s="49"/>
      <c r="AE12" s="49"/>
      <c r="AF12" s="49"/>
      <c r="AG12" s="688"/>
    </row>
    <row r="13" spans="1:33" ht="24">
      <c r="A13" s="690"/>
      <c r="B13" s="49"/>
      <c r="C13" s="49"/>
      <c r="D13" s="49"/>
      <c r="E13" s="49"/>
      <c r="F13" s="49"/>
      <c r="G13" s="49"/>
      <c r="H13" s="49"/>
      <c r="I13" s="49"/>
      <c r="J13" s="49"/>
      <c r="K13" s="156" t="s">
        <v>2647</v>
      </c>
      <c r="L13" s="49"/>
      <c r="M13" s="49"/>
      <c r="N13" s="49"/>
      <c r="O13" s="49"/>
      <c r="P13" s="49"/>
      <c r="Q13" s="49"/>
      <c r="R13" s="49"/>
      <c r="S13" s="49"/>
      <c r="T13" s="49"/>
      <c r="U13" s="49"/>
      <c r="V13" s="49"/>
      <c r="W13" s="49"/>
      <c r="X13" s="49"/>
      <c r="Y13" s="49"/>
      <c r="Z13" s="49"/>
      <c r="AA13" s="49"/>
      <c r="AB13" s="49"/>
      <c r="AC13" s="49"/>
      <c r="AD13" s="49"/>
      <c r="AE13" s="49"/>
      <c r="AF13" s="49"/>
      <c r="AG13" s="688"/>
    </row>
    <row r="14" spans="1:33">
      <c r="A14" s="690"/>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688"/>
    </row>
    <row r="15" spans="1:33">
      <c r="A15" s="690"/>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688"/>
    </row>
    <row r="16" spans="1:33">
      <c r="A16" s="690"/>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688"/>
    </row>
    <row r="17" spans="1:33">
      <c r="A17" s="690"/>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688"/>
    </row>
    <row r="18" spans="1:33">
      <c r="A18" s="690"/>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688"/>
    </row>
    <row r="19" spans="1:33">
      <c r="A19" s="690"/>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688"/>
    </row>
    <row r="20" spans="1:33">
      <c r="A20" s="690"/>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688"/>
    </row>
    <row r="21" spans="1:33">
      <c r="A21" s="690"/>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688"/>
    </row>
    <row r="22" spans="1:33">
      <c r="A22" s="690"/>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688"/>
    </row>
    <row r="23" spans="1:33">
      <c r="A23" s="690"/>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688"/>
    </row>
    <row r="24" spans="1:33">
      <c r="A24" s="690"/>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688"/>
    </row>
    <row r="25" spans="1:33">
      <c r="A25" s="690"/>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688"/>
    </row>
    <row r="26" spans="1:33">
      <c r="A26" s="690"/>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688"/>
    </row>
    <row r="27" spans="1:33">
      <c r="A27" s="690"/>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688"/>
    </row>
    <row r="28" spans="1:33">
      <c r="A28" s="690"/>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688"/>
    </row>
    <row r="29" spans="1:33">
      <c r="A29" s="690"/>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688"/>
    </row>
    <row r="30" spans="1:33">
      <c r="A30" s="690"/>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688"/>
    </row>
    <row r="31" spans="1:33">
      <c r="A31" s="690"/>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688"/>
    </row>
    <row r="32" spans="1:33">
      <c r="A32" s="690"/>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688"/>
    </row>
    <row r="33" spans="1:33">
      <c r="A33" s="690"/>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688"/>
    </row>
    <row r="34" spans="1:33">
      <c r="A34" s="690"/>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688"/>
    </row>
    <row r="35" spans="1:33">
      <c r="A35" s="690"/>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688"/>
    </row>
    <row r="36" spans="1:33">
      <c r="A36" s="690"/>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688"/>
    </row>
    <row r="37" spans="1:33">
      <c r="A37" s="690"/>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688"/>
    </row>
    <row r="38" spans="1:33">
      <c r="A38" s="690"/>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688"/>
    </row>
    <row r="39" spans="1:33" ht="88.5" customHeight="1" thickBot="1">
      <c r="A39" s="691"/>
      <c r="B39" s="692"/>
      <c r="C39" s="692"/>
      <c r="D39" s="692"/>
      <c r="E39" s="692"/>
      <c r="F39" s="692"/>
      <c r="G39" s="692"/>
      <c r="H39" s="692"/>
      <c r="I39" s="692"/>
      <c r="J39" s="692"/>
      <c r="K39" s="692"/>
      <c r="L39" s="692"/>
      <c r="M39" s="692"/>
      <c r="N39" s="692"/>
      <c r="O39" s="692"/>
      <c r="P39" s="692"/>
      <c r="Q39" s="692"/>
      <c r="R39" s="692"/>
      <c r="S39" s="692"/>
      <c r="T39" s="692"/>
      <c r="U39" s="692"/>
      <c r="V39" s="692"/>
      <c r="W39" s="692"/>
      <c r="X39" s="692"/>
      <c r="Y39" s="692"/>
      <c r="Z39" s="692"/>
      <c r="AA39" s="692"/>
      <c r="AB39" s="692"/>
      <c r="AC39" s="692"/>
      <c r="AD39" s="692"/>
      <c r="AE39" s="692"/>
      <c r="AF39" s="692"/>
      <c r="AG39" s="693"/>
    </row>
  </sheetData>
  <mergeCells count="4">
    <mergeCell ref="A1:B1"/>
    <mergeCell ref="B4:B5"/>
    <mergeCell ref="A8:B8"/>
    <mergeCell ref="H8:L9"/>
  </mergeCells>
  <phoneticPr fontId="2"/>
  <hyperlinks>
    <hyperlink ref="H8" r:id="rId1" display="(届出様式ﾀﾞｳﾝﾛｰﾄﾞ)" xr:uid="{48F3637A-2F9C-4D55-87A5-D94551B88443}"/>
    <hyperlink ref="A5" r:id="rId2" xr:uid="{76A7C4D6-0D8B-4C04-9097-8A2173D7E745}"/>
  </hyperlinks>
  <pageMargins left="0.70866141732283472" right="0.70866141732283472" top="0.74803149606299213" bottom="0.74803149606299213" header="0.31496062992125984" footer="0.31496062992125984"/>
  <pageSetup paperSize="8" scale="47" orientation="landscape" horizontalDpi="1200" verticalDpi="1200"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4F5C5-7C70-4656-B9A2-2C70A2C793A6}">
  <dimension ref="D1:AF46"/>
  <sheetViews>
    <sheetView showZeros="0" view="pageBreakPreview" zoomScaleNormal="85" zoomScaleSheetLayoutView="100" workbookViewId="0"/>
  </sheetViews>
  <sheetFormatPr defaultRowHeight="18.75"/>
  <cols>
    <col min="1" max="1" width="4.125" customWidth="1"/>
    <col min="2" max="3" width="0" hidden="1" customWidth="1"/>
    <col min="4" max="4" width="3.75" customWidth="1"/>
    <col min="5" max="5" width="3.125" customWidth="1"/>
    <col min="6" max="6" width="2.875" customWidth="1"/>
    <col min="7" max="7" width="3" customWidth="1"/>
    <col min="8" max="8" width="3.625" customWidth="1"/>
    <col min="9" max="11" width="3" customWidth="1"/>
    <col min="12" max="17" width="3.375" customWidth="1"/>
    <col min="18" max="18" width="4.75" customWidth="1"/>
    <col min="19" max="19" width="2.25" customWidth="1"/>
    <col min="20" max="20" width="3.375" customWidth="1"/>
    <col min="21" max="21" width="2.875" customWidth="1"/>
    <col min="22" max="22" width="3.75" customWidth="1"/>
    <col min="23" max="23" width="4.125" customWidth="1"/>
    <col min="24" max="24" width="4.875" customWidth="1"/>
    <col min="25" max="25" width="3.375" customWidth="1"/>
    <col min="26" max="26" width="2.125" customWidth="1"/>
    <col min="27" max="27" width="27.625" hidden="1" customWidth="1"/>
    <col min="28" max="28" width="21.75" hidden="1" customWidth="1"/>
    <col min="29" max="29" width="27.625" hidden="1" customWidth="1"/>
    <col min="30" max="30" width="21.75" hidden="1" customWidth="1"/>
    <col min="31" max="31" width="27.625" hidden="1" customWidth="1"/>
    <col min="32" max="32" width="21.75" hidden="1" customWidth="1"/>
  </cols>
  <sheetData>
    <row r="1" spans="4:32" ht="18" customHeight="1">
      <c r="AA1" s="369" t="s">
        <v>1460</v>
      </c>
    </row>
    <row r="2" spans="4:32" ht="25.5" customHeight="1">
      <c r="D2" s="197" t="s">
        <v>1766</v>
      </c>
      <c r="E2" s="52"/>
      <c r="F2" s="52"/>
      <c r="G2" s="52"/>
      <c r="H2" s="52"/>
      <c r="I2" s="52"/>
      <c r="J2" s="52"/>
      <c r="K2" s="52"/>
      <c r="L2" s="52"/>
      <c r="M2" s="52"/>
      <c r="N2" s="52"/>
      <c r="O2" s="52"/>
      <c r="P2" s="52"/>
      <c r="Q2" s="52"/>
      <c r="R2" s="52"/>
      <c r="S2" s="52"/>
      <c r="T2" s="52"/>
      <c r="U2" s="52"/>
      <c r="V2" s="52"/>
      <c r="W2" s="52"/>
      <c r="X2" s="52"/>
      <c r="Y2" s="52"/>
      <c r="Z2" s="52"/>
      <c r="AA2" s="1079" t="s">
        <v>2537</v>
      </c>
      <c r="AB2" s="1079"/>
      <c r="AC2" s="1082" t="s">
        <v>2538</v>
      </c>
      <c r="AD2" s="1082"/>
      <c r="AE2" s="1082" t="s">
        <v>2539</v>
      </c>
      <c r="AF2" s="1082"/>
    </row>
    <row r="3" spans="4:32" ht="17.25" customHeight="1" thickBot="1">
      <c r="D3" s="52"/>
      <c r="E3" s="52"/>
      <c r="F3" s="52"/>
      <c r="G3" s="52"/>
      <c r="H3" s="52"/>
      <c r="I3" s="52"/>
      <c r="J3" s="52"/>
      <c r="K3" s="52"/>
      <c r="L3" s="52"/>
      <c r="M3" s="52"/>
      <c r="N3" s="52"/>
      <c r="O3" s="52"/>
      <c r="P3" s="52"/>
      <c r="Q3" s="52"/>
      <c r="R3" s="52"/>
      <c r="S3" s="52"/>
      <c r="T3" s="52"/>
      <c r="U3" s="52"/>
      <c r="V3" s="52"/>
      <c r="W3" s="52"/>
      <c r="X3" s="52"/>
      <c r="Y3" s="52"/>
      <c r="Z3" s="52"/>
      <c r="AA3" s="1080"/>
      <c r="AB3" s="1081"/>
      <c r="AC3" s="1082"/>
      <c r="AD3" s="1082"/>
      <c r="AE3" s="1082"/>
      <c r="AF3" s="1082"/>
    </row>
    <row r="4" spans="4:32" ht="35.25" customHeight="1">
      <c r="D4" s="1221" t="s">
        <v>1767</v>
      </c>
      <c r="E4" s="1221"/>
      <c r="F4" s="1221"/>
      <c r="G4" s="1221"/>
      <c r="H4" s="1221"/>
      <c r="I4" s="1221"/>
      <c r="J4" s="1221"/>
      <c r="K4" s="1221"/>
      <c r="L4" s="1221"/>
      <c r="M4" s="1221"/>
      <c r="N4" s="1221"/>
      <c r="O4" s="1221"/>
      <c r="P4" s="1221"/>
      <c r="Q4" s="1221"/>
      <c r="R4" s="1221"/>
      <c r="S4" s="1221"/>
      <c r="T4" s="1221"/>
      <c r="U4" s="1221"/>
      <c r="V4" s="1221"/>
      <c r="W4" s="1221"/>
      <c r="X4" s="1221"/>
      <c r="Y4" s="1221"/>
      <c r="Z4" s="1221"/>
      <c r="AA4" s="641" t="s">
        <v>1462</v>
      </c>
      <c r="AB4" s="459" t="s">
        <v>2560</v>
      </c>
      <c r="AC4" s="451" t="s">
        <v>1462</v>
      </c>
      <c r="AD4" s="459" t="s">
        <v>2560</v>
      </c>
      <c r="AE4" s="444" t="s">
        <v>1462</v>
      </c>
      <c r="AF4" s="459" t="s">
        <v>2560</v>
      </c>
    </row>
    <row r="5" spans="4:32" ht="27" customHeight="1">
      <c r="D5" s="1108" t="s">
        <v>2593</v>
      </c>
      <c r="E5" s="1109"/>
      <c r="F5" s="1109"/>
      <c r="G5" s="1110"/>
      <c r="H5" s="264"/>
      <c r="I5" s="265"/>
      <c r="J5" s="265"/>
      <c r="K5" s="265"/>
      <c r="L5" s="265"/>
      <c r="M5" s="265"/>
      <c r="N5" s="265"/>
      <c r="O5" s="265"/>
      <c r="P5" s="265"/>
      <c r="Q5" s="265"/>
      <c r="R5" s="265"/>
      <c r="S5" s="265"/>
      <c r="T5" s="265"/>
      <c r="U5" s="265"/>
      <c r="V5" s="265"/>
      <c r="W5" s="265"/>
      <c r="X5" s="265"/>
      <c r="Y5" s="265"/>
      <c r="Z5" s="266"/>
      <c r="AA5" s="476"/>
      <c r="AB5" s="477"/>
      <c r="AC5" s="478"/>
      <c r="AD5" s="477"/>
      <c r="AE5" s="476"/>
      <c r="AF5" s="477"/>
    </row>
    <row r="6" spans="4:32" ht="27" customHeight="1">
      <c r="D6" s="1137"/>
      <c r="E6" s="1042"/>
      <c r="F6" s="1042"/>
      <c r="G6" s="1138"/>
      <c r="H6" s="193"/>
      <c r="I6" s="1"/>
      <c r="J6" s="1"/>
      <c r="K6" s="1"/>
      <c r="L6" s="1"/>
      <c r="M6" s="1"/>
      <c r="N6" s="1"/>
      <c r="O6" s="1"/>
      <c r="P6" s="1"/>
      <c r="Q6" s="1"/>
      <c r="R6" s="1"/>
      <c r="S6" s="1"/>
      <c r="T6" s="1"/>
      <c r="U6" s="1"/>
      <c r="V6" s="1"/>
      <c r="W6" s="1"/>
      <c r="X6" s="1"/>
      <c r="Y6" s="1"/>
      <c r="Z6" s="267"/>
      <c r="AA6" s="479"/>
      <c r="AB6" s="480"/>
      <c r="AC6" s="460"/>
      <c r="AD6" s="480"/>
      <c r="AE6" s="479"/>
      <c r="AF6" s="480"/>
    </row>
    <row r="7" spans="4:32" ht="27" customHeight="1">
      <c r="D7" s="1137"/>
      <c r="E7" s="1042"/>
      <c r="F7" s="1042"/>
      <c r="G7" s="1138"/>
      <c r="H7" s="193"/>
      <c r="I7" s="1"/>
      <c r="J7" s="1"/>
      <c r="K7" s="1"/>
      <c r="L7" s="1"/>
      <c r="M7" s="1"/>
      <c r="N7" s="1"/>
      <c r="O7" s="1"/>
      <c r="P7" s="1"/>
      <c r="Q7" s="1"/>
      <c r="R7" s="1"/>
      <c r="S7" s="1"/>
      <c r="T7" s="1"/>
      <c r="U7" s="1"/>
      <c r="V7" s="1"/>
      <c r="W7" s="1"/>
      <c r="X7" s="1"/>
      <c r="Y7" s="1"/>
      <c r="Z7" s="267"/>
      <c r="AA7" s="479"/>
      <c r="AB7" s="480"/>
      <c r="AC7" s="460"/>
      <c r="AD7" s="480"/>
      <c r="AE7" s="479"/>
      <c r="AF7" s="480"/>
    </row>
    <row r="8" spans="4:32" ht="27" customHeight="1">
      <c r="D8" s="1137"/>
      <c r="E8" s="1042"/>
      <c r="F8" s="1042"/>
      <c r="G8" s="1138"/>
      <c r="H8" s="193"/>
      <c r="I8" s="1"/>
      <c r="J8" s="1"/>
      <c r="K8" s="1"/>
      <c r="L8" s="1"/>
      <c r="M8" s="1"/>
      <c r="N8" s="1"/>
      <c r="O8" s="1"/>
      <c r="P8" s="1"/>
      <c r="Q8" s="1"/>
      <c r="R8" s="1"/>
      <c r="S8" s="1"/>
      <c r="T8" s="1"/>
      <c r="U8" s="1"/>
      <c r="V8" s="1"/>
      <c r="W8" s="1"/>
      <c r="X8" s="1"/>
      <c r="Y8" s="1"/>
      <c r="Z8" s="267"/>
      <c r="AA8" s="479"/>
      <c r="AB8" s="480"/>
      <c r="AC8" s="460"/>
      <c r="AD8" s="480"/>
      <c r="AE8" s="479"/>
      <c r="AF8" s="480"/>
    </row>
    <row r="9" spans="4:32" ht="27" customHeight="1">
      <c r="D9" s="1089"/>
      <c r="E9" s="883"/>
      <c r="F9" s="883"/>
      <c r="G9" s="1090"/>
      <c r="H9" s="268"/>
      <c r="I9" s="216"/>
      <c r="J9" s="216"/>
      <c r="K9" s="216"/>
      <c r="L9" s="216"/>
      <c r="M9" s="216"/>
      <c r="N9" s="216"/>
      <c r="O9" s="216"/>
      <c r="P9" s="216"/>
      <c r="Q9" s="216"/>
      <c r="R9" s="216"/>
      <c r="S9" s="216"/>
      <c r="T9" s="216"/>
      <c r="U9" s="216"/>
      <c r="V9" s="216"/>
      <c r="W9" s="216"/>
      <c r="X9" s="216"/>
      <c r="Y9" s="216"/>
      <c r="Z9" s="269"/>
      <c r="AA9" s="479"/>
      <c r="AB9" s="480"/>
      <c r="AC9" s="460"/>
      <c r="AD9" s="480"/>
      <c r="AE9" s="479"/>
      <c r="AF9" s="480"/>
    </row>
    <row r="10" spans="4:32" ht="9" customHeight="1">
      <c r="D10" s="1108" t="s">
        <v>2597</v>
      </c>
      <c r="E10" s="1109"/>
      <c r="F10" s="1109"/>
      <c r="G10" s="1110"/>
      <c r="H10" s="265"/>
      <c r="I10" s="211"/>
      <c r="J10" s="211"/>
      <c r="K10" s="211"/>
      <c r="L10" s="211"/>
      <c r="M10" s="211"/>
      <c r="N10" s="211"/>
      <c r="O10" s="211"/>
      <c r="P10" s="211"/>
      <c r="Q10" s="211"/>
      <c r="R10" s="211"/>
      <c r="S10" s="211"/>
      <c r="T10" s="211"/>
      <c r="U10" s="211"/>
      <c r="V10" s="211"/>
      <c r="W10" s="211"/>
      <c r="X10" s="211"/>
      <c r="Y10" s="211"/>
      <c r="Z10" s="212"/>
      <c r="AA10" s="479"/>
      <c r="AB10" s="480"/>
      <c r="AC10" s="460"/>
      <c r="AD10" s="480"/>
      <c r="AE10" s="479"/>
      <c r="AF10" s="480"/>
    </row>
    <row r="11" spans="4:32" ht="23.1" customHeight="1">
      <c r="D11" s="1137"/>
      <c r="E11" s="1042"/>
      <c r="F11" s="1042"/>
      <c r="G11" s="1138"/>
      <c r="H11" s="47" t="s">
        <v>26</v>
      </c>
      <c r="I11" s="52" t="s">
        <v>1768</v>
      </c>
      <c r="J11" s="52"/>
      <c r="K11" s="52"/>
      <c r="L11" s="52"/>
      <c r="M11" s="52"/>
      <c r="N11" s="52"/>
      <c r="O11" s="52"/>
      <c r="P11" s="52"/>
      <c r="Q11" s="52"/>
      <c r="R11" s="52"/>
      <c r="S11" s="52"/>
      <c r="T11" s="52"/>
      <c r="U11" s="52"/>
      <c r="V11" s="52"/>
      <c r="W11" s="52"/>
      <c r="X11" s="52"/>
      <c r="Y11" s="52"/>
      <c r="Z11" s="189"/>
      <c r="AA11" s="479"/>
      <c r="AB11" s="480"/>
      <c r="AC11" s="460"/>
      <c r="AD11" s="480"/>
      <c r="AE11" s="479"/>
      <c r="AF11" s="480"/>
    </row>
    <row r="12" spans="4:32" ht="7.5" customHeight="1">
      <c r="D12" s="1137"/>
      <c r="E12" s="1042"/>
      <c r="F12" s="1042"/>
      <c r="G12" s="1138"/>
      <c r="H12" s="1"/>
      <c r="I12" s="52"/>
      <c r="J12" s="52"/>
      <c r="K12" s="52"/>
      <c r="L12" s="52"/>
      <c r="M12" s="52"/>
      <c r="N12" s="52"/>
      <c r="O12" s="52"/>
      <c r="P12" s="52"/>
      <c r="Q12" s="52"/>
      <c r="R12" s="52"/>
      <c r="S12" s="52"/>
      <c r="T12" s="52"/>
      <c r="U12" s="52"/>
      <c r="V12" s="52"/>
      <c r="W12" s="52"/>
      <c r="X12" s="52"/>
      <c r="Y12" s="52"/>
      <c r="Z12" s="189"/>
      <c r="AA12" s="479"/>
      <c r="AB12" s="480"/>
      <c r="AC12" s="460"/>
      <c r="AD12" s="480"/>
      <c r="AE12" s="479"/>
      <c r="AF12" s="480"/>
    </row>
    <row r="13" spans="4:32" ht="23.1" customHeight="1">
      <c r="D13" s="1137"/>
      <c r="E13" s="1042"/>
      <c r="F13" s="1042"/>
      <c r="G13" s="1138"/>
      <c r="H13" s="47" t="s">
        <v>26</v>
      </c>
      <c r="I13" s="52" t="s">
        <v>1769</v>
      </c>
      <c r="J13" s="52"/>
      <c r="K13" s="52"/>
      <c r="L13" s="52"/>
      <c r="M13" s="52"/>
      <c r="N13" s="52"/>
      <c r="O13" s="52"/>
      <c r="P13" s="52"/>
      <c r="Q13" s="52"/>
      <c r="R13" s="52"/>
      <c r="S13" s="52"/>
      <c r="T13" s="745"/>
      <c r="U13" s="745"/>
      <c r="V13" s="745"/>
      <c r="W13" s="745"/>
      <c r="X13" s="745"/>
      <c r="Y13" s="86"/>
      <c r="Z13" s="189"/>
      <c r="AA13" s="479"/>
      <c r="AB13" s="480"/>
      <c r="AC13" s="460"/>
      <c r="AD13" s="480"/>
      <c r="AE13" s="479"/>
      <c r="AF13" s="480"/>
    </row>
    <row r="14" spans="4:32" ht="23.1" customHeight="1">
      <c r="D14" s="1137"/>
      <c r="E14" s="1042"/>
      <c r="F14" s="1042"/>
      <c r="G14" s="1138"/>
      <c r="H14" s="52"/>
      <c r="I14" s="52" t="s">
        <v>1753</v>
      </c>
      <c r="J14" s="49"/>
      <c r="K14" s="52"/>
      <c r="L14" s="52"/>
      <c r="M14" s="52"/>
      <c r="N14" s="52"/>
      <c r="O14" s="52"/>
      <c r="P14" s="52"/>
      <c r="Q14" s="52"/>
      <c r="R14" s="52"/>
      <c r="S14" s="1" t="s">
        <v>1542</v>
      </c>
      <c r="T14" s="1042"/>
      <c r="U14" s="1042"/>
      <c r="V14" s="1042"/>
      <c r="W14" s="1042"/>
      <c r="X14" s="1042"/>
      <c r="Y14" s="192" t="s">
        <v>57</v>
      </c>
      <c r="Z14" s="189"/>
      <c r="AA14" s="481"/>
      <c r="AB14" s="480"/>
      <c r="AC14" s="482"/>
      <c r="AD14" s="480"/>
      <c r="AE14" s="481"/>
      <c r="AF14" s="480"/>
    </row>
    <row r="15" spans="4:32" ht="23.1" customHeight="1">
      <c r="D15" s="1137"/>
      <c r="E15" s="1042"/>
      <c r="F15" s="1042"/>
      <c r="G15" s="1138"/>
      <c r="H15" s="52"/>
      <c r="I15" s="52" t="s">
        <v>1754</v>
      </c>
      <c r="J15" s="49"/>
      <c r="K15" s="52"/>
      <c r="L15" s="52"/>
      <c r="M15" s="52"/>
      <c r="N15" s="52"/>
      <c r="O15" s="52"/>
      <c r="P15" s="52"/>
      <c r="Q15" s="52"/>
      <c r="R15" s="52"/>
      <c r="S15" s="1" t="s">
        <v>1755</v>
      </c>
      <c r="T15" s="61" t="s">
        <v>26</v>
      </c>
      <c r="U15" s="1" t="s">
        <v>1756</v>
      </c>
      <c r="W15" s="86" t="s">
        <v>26</v>
      </c>
      <c r="X15" s="161" t="s">
        <v>1757</v>
      </c>
      <c r="Y15" s="1" t="s">
        <v>1313</v>
      </c>
      <c r="Z15" s="189"/>
      <c r="AA15" s="481"/>
      <c r="AB15" s="480"/>
      <c r="AC15" s="482"/>
      <c r="AD15" s="480"/>
      <c r="AE15" s="481"/>
      <c r="AF15" s="480"/>
    </row>
    <row r="16" spans="4:32" ht="23.1" customHeight="1">
      <c r="D16" s="1137"/>
      <c r="E16" s="1042"/>
      <c r="F16" s="1042"/>
      <c r="G16" s="1138"/>
      <c r="H16" s="52"/>
      <c r="I16" s="1220" t="s">
        <v>2638</v>
      </c>
      <c r="J16" s="1220"/>
      <c r="K16" s="1220"/>
      <c r="L16" s="1220"/>
      <c r="M16" s="1220"/>
      <c r="N16" s="1220"/>
      <c r="O16" s="1220"/>
      <c r="P16" s="1220"/>
      <c r="Q16" s="1220"/>
      <c r="R16" s="1220"/>
      <c r="S16" s="1" t="s">
        <v>1542</v>
      </c>
      <c r="T16" s="1042"/>
      <c r="U16" s="1042"/>
      <c r="V16" s="1042"/>
      <c r="W16" s="1042"/>
      <c r="X16" s="1042"/>
      <c r="Y16" s="192" t="s">
        <v>57</v>
      </c>
      <c r="Z16" s="189"/>
      <c r="AA16" s="481"/>
      <c r="AB16" s="480"/>
      <c r="AC16" s="482"/>
      <c r="AD16" s="480"/>
      <c r="AE16" s="481"/>
      <c r="AF16" s="480"/>
    </row>
    <row r="17" spans="4:32" ht="23.1" customHeight="1">
      <c r="D17" s="1137"/>
      <c r="E17" s="1042"/>
      <c r="F17" s="1042"/>
      <c r="G17" s="1138"/>
      <c r="H17" s="52"/>
      <c r="I17" s="1220" t="s">
        <v>1759</v>
      </c>
      <c r="J17" s="1220"/>
      <c r="K17" s="1220"/>
      <c r="L17" s="1220"/>
      <c r="M17" s="1220"/>
      <c r="N17" s="1220"/>
      <c r="O17" s="1220"/>
      <c r="P17" s="1220"/>
      <c r="Q17" s="1220"/>
      <c r="R17" s="1220"/>
      <c r="S17" s="1" t="s">
        <v>1542</v>
      </c>
      <c r="T17" s="1042"/>
      <c r="U17" s="1042"/>
      <c r="V17" s="1042"/>
      <c r="W17" s="1042"/>
      <c r="X17" s="1042"/>
      <c r="Y17" s="192" t="s">
        <v>57</v>
      </c>
      <c r="Z17" s="189"/>
      <c r="AA17" s="481"/>
      <c r="AB17" s="480"/>
      <c r="AC17" s="482"/>
      <c r="AD17" s="480"/>
      <c r="AE17" s="481"/>
      <c r="AF17" s="480"/>
    </row>
    <row r="18" spans="4:32" ht="12.75" customHeight="1">
      <c r="D18" s="1137"/>
      <c r="E18" s="1042"/>
      <c r="F18" s="1042"/>
      <c r="G18" s="1138"/>
      <c r="H18" s="52"/>
      <c r="I18" s="52"/>
      <c r="J18" s="52"/>
      <c r="K18" s="52"/>
      <c r="L18" s="52"/>
      <c r="M18" s="52"/>
      <c r="N18" s="52"/>
      <c r="O18" s="52"/>
      <c r="P18" s="52"/>
      <c r="Q18" s="52"/>
      <c r="R18" s="52"/>
      <c r="S18" s="52"/>
      <c r="T18" s="52"/>
      <c r="U18" s="52"/>
      <c r="V18" s="52"/>
      <c r="W18" s="52"/>
      <c r="X18" s="52"/>
      <c r="Y18" s="52"/>
      <c r="Z18" s="189"/>
      <c r="AA18" s="481"/>
      <c r="AB18" s="480"/>
      <c r="AC18" s="482"/>
      <c r="AD18" s="480"/>
      <c r="AE18" s="481"/>
      <c r="AF18" s="480"/>
    </row>
    <row r="19" spans="4:32" ht="23.1" customHeight="1">
      <c r="D19" s="1137"/>
      <c r="E19" s="1042"/>
      <c r="F19" s="1042"/>
      <c r="G19" s="1138"/>
      <c r="H19" s="47" t="s">
        <v>26</v>
      </c>
      <c r="I19" s="52" t="s">
        <v>1770</v>
      </c>
      <c r="J19" s="52"/>
      <c r="K19" s="52"/>
      <c r="L19" s="52"/>
      <c r="M19" s="52"/>
      <c r="N19" s="52"/>
      <c r="O19" s="52"/>
      <c r="P19" s="52"/>
      <c r="Q19" s="52"/>
      <c r="R19" s="52"/>
      <c r="S19" s="52"/>
      <c r="T19" s="52"/>
      <c r="U19" s="52"/>
      <c r="V19" s="52"/>
      <c r="W19" s="52"/>
      <c r="X19" s="52"/>
      <c r="Y19" s="52"/>
      <c r="Z19" s="189"/>
      <c r="AA19" s="481"/>
      <c r="AB19" s="480"/>
      <c r="AC19" s="482"/>
      <c r="AD19" s="480"/>
      <c r="AE19" s="481"/>
      <c r="AF19" s="480"/>
    </row>
    <row r="20" spans="4:32" ht="23.25" customHeight="1">
      <c r="D20" s="1137"/>
      <c r="E20" s="1042"/>
      <c r="F20" s="1042"/>
      <c r="G20" s="1138"/>
      <c r="H20" s="52"/>
      <c r="I20" s="52"/>
      <c r="J20" s="52"/>
      <c r="K20" s="52"/>
      <c r="L20" s="52"/>
      <c r="M20" s="52"/>
      <c r="N20" s="52"/>
      <c r="O20" s="52"/>
      <c r="P20" s="52"/>
      <c r="Q20" s="52"/>
      <c r="R20" s="52"/>
      <c r="S20" s="52"/>
      <c r="T20" s="52"/>
      <c r="U20" s="52"/>
      <c r="V20" s="52"/>
      <c r="W20" s="52"/>
      <c r="X20" s="52"/>
      <c r="Y20" s="52"/>
      <c r="Z20" s="189"/>
      <c r="AA20" s="481"/>
      <c r="AB20" s="480"/>
      <c r="AC20" s="482"/>
      <c r="AD20" s="480"/>
      <c r="AE20" s="481"/>
      <c r="AF20" s="480"/>
    </row>
    <row r="21" spans="4:32" ht="23.1" customHeight="1">
      <c r="D21" s="1137"/>
      <c r="E21" s="1042"/>
      <c r="F21" s="1042"/>
      <c r="G21" s="1138"/>
      <c r="H21" s="47" t="s">
        <v>26</v>
      </c>
      <c r="I21" s="52" t="s">
        <v>1771</v>
      </c>
      <c r="J21" s="52"/>
      <c r="K21" s="52"/>
      <c r="L21" s="52"/>
      <c r="M21" s="52"/>
      <c r="N21" s="52"/>
      <c r="O21" s="52"/>
      <c r="P21" s="52"/>
      <c r="Q21" s="52"/>
      <c r="R21" s="52"/>
      <c r="S21" s="52"/>
      <c r="T21" s="52"/>
      <c r="U21" s="52"/>
      <c r="V21" s="52"/>
      <c r="W21" s="52"/>
      <c r="X21" s="52"/>
      <c r="Y21" s="52"/>
      <c r="Z21" s="189"/>
      <c r="AA21" s="479"/>
      <c r="AB21" s="480"/>
      <c r="AC21" s="460"/>
      <c r="AD21" s="480"/>
      <c r="AE21" s="479"/>
      <c r="AF21" s="480"/>
    </row>
    <row r="22" spans="4:32" ht="19.5" customHeight="1">
      <c r="D22" s="1137"/>
      <c r="E22" s="1042"/>
      <c r="F22" s="1042"/>
      <c r="G22" s="1138"/>
      <c r="H22" s="52"/>
      <c r="I22" s="52" t="s">
        <v>1772</v>
      </c>
      <c r="J22" s="49"/>
      <c r="K22" s="52"/>
      <c r="L22" s="52"/>
      <c r="M22" s="52"/>
      <c r="N22" s="52"/>
      <c r="O22" s="52"/>
      <c r="P22" s="52"/>
      <c r="Q22" s="52"/>
      <c r="R22" s="52"/>
      <c r="S22" s="52"/>
      <c r="T22" s="52"/>
      <c r="U22" s="52"/>
      <c r="V22" s="52"/>
      <c r="W22" s="52"/>
      <c r="X22" s="52"/>
      <c r="Y22" s="52"/>
      <c r="Z22" s="189"/>
      <c r="AA22" s="479"/>
      <c r="AB22" s="480"/>
      <c r="AC22" s="460"/>
      <c r="AD22" s="480"/>
      <c r="AE22" s="479"/>
      <c r="AF22" s="480"/>
    </row>
    <row r="23" spans="4:32" ht="38.25" customHeight="1">
      <c r="D23" s="1137"/>
      <c r="E23" s="1042"/>
      <c r="F23" s="1042"/>
      <c r="G23" s="1138"/>
      <c r="H23" s="52"/>
      <c r="I23" s="1" t="s">
        <v>1542</v>
      </c>
      <c r="J23" s="1222"/>
      <c r="K23" s="1222"/>
      <c r="L23" s="1222"/>
      <c r="M23" s="1222"/>
      <c r="N23" s="1222"/>
      <c r="O23" s="1222"/>
      <c r="P23" s="1222"/>
      <c r="Q23" s="1222"/>
      <c r="R23" s="1222"/>
      <c r="S23" s="1222"/>
      <c r="T23" s="1222"/>
      <c r="U23" s="1222"/>
      <c r="V23" s="1222"/>
      <c r="W23" s="1222"/>
      <c r="X23" s="1222"/>
      <c r="Y23" s="192" t="s">
        <v>57</v>
      </c>
      <c r="Z23" s="189"/>
      <c r="AA23" s="479"/>
      <c r="AB23" s="480"/>
      <c r="AC23" s="460"/>
      <c r="AD23" s="480"/>
      <c r="AE23" s="479"/>
      <c r="AF23" s="480"/>
    </row>
    <row r="24" spans="4:32" ht="14.25" customHeight="1">
      <c r="D24" s="1137"/>
      <c r="E24" s="1042"/>
      <c r="F24" s="1042"/>
      <c r="G24" s="1138"/>
      <c r="H24" s="52"/>
      <c r="I24" s="52"/>
      <c r="J24" s="55"/>
      <c r="K24" s="55"/>
      <c r="L24" s="55"/>
      <c r="M24" s="55"/>
      <c r="N24" s="55"/>
      <c r="O24" s="55"/>
      <c r="P24" s="55"/>
      <c r="Q24" s="55"/>
      <c r="R24" s="55"/>
      <c r="S24" s="55"/>
      <c r="T24" s="55"/>
      <c r="U24" s="55"/>
      <c r="V24" s="55"/>
      <c r="W24" s="55"/>
      <c r="X24" s="55"/>
      <c r="Y24" s="86"/>
      <c r="Z24" s="189"/>
      <c r="AA24" s="479"/>
      <c r="AB24" s="480"/>
      <c r="AC24" s="460"/>
      <c r="AD24" s="480"/>
      <c r="AE24" s="479"/>
      <c r="AF24" s="480"/>
    </row>
    <row r="25" spans="4:32" ht="23.1" customHeight="1">
      <c r="D25" s="1137"/>
      <c r="E25" s="1042"/>
      <c r="F25" s="1042"/>
      <c r="G25" s="1138"/>
      <c r="H25" s="47" t="s">
        <v>26</v>
      </c>
      <c r="I25" s="52" t="s">
        <v>1773</v>
      </c>
      <c r="J25" s="55"/>
      <c r="K25" s="55"/>
      <c r="L25" s="55"/>
      <c r="M25" s="55"/>
      <c r="N25" s="55"/>
      <c r="O25" s="55"/>
      <c r="P25" s="55"/>
      <c r="Q25" s="55"/>
      <c r="R25" s="55"/>
      <c r="S25" s="55"/>
      <c r="T25" s="55"/>
      <c r="U25" s="55"/>
      <c r="V25" s="55"/>
      <c r="W25" s="55"/>
      <c r="X25" s="55"/>
      <c r="Y25" s="86"/>
      <c r="Z25" s="189"/>
      <c r="AA25" s="479"/>
      <c r="AB25" s="480"/>
      <c r="AC25" s="460"/>
      <c r="AD25" s="480"/>
      <c r="AE25" s="479"/>
      <c r="AF25" s="480"/>
    </row>
    <row r="26" spans="4:32" ht="34.5" customHeight="1">
      <c r="D26" s="1137"/>
      <c r="E26" s="1042"/>
      <c r="F26" s="1042"/>
      <c r="G26" s="1138"/>
      <c r="H26" s="52"/>
      <c r="I26" s="1" t="s">
        <v>1542</v>
      </c>
      <c r="J26" s="1222"/>
      <c r="K26" s="1222"/>
      <c r="L26" s="1222"/>
      <c r="M26" s="1222"/>
      <c r="N26" s="1222"/>
      <c r="O26" s="1222"/>
      <c r="P26" s="1222"/>
      <c r="Q26" s="1222"/>
      <c r="R26" s="1222"/>
      <c r="S26" s="1222"/>
      <c r="T26" s="1222"/>
      <c r="U26" s="1222"/>
      <c r="V26" s="1222"/>
      <c r="W26" s="1222"/>
      <c r="X26" s="1222"/>
      <c r="Y26" s="192" t="s">
        <v>57</v>
      </c>
      <c r="Z26" s="189"/>
      <c r="AA26" s="479"/>
      <c r="AB26" s="480"/>
      <c r="AC26" s="460"/>
      <c r="AD26" s="480"/>
      <c r="AE26" s="479"/>
      <c r="AF26" s="480"/>
    </row>
    <row r="27" spans="4:32" ht="23.1" customHeight="1">
      <c r="D27" s="1137"/>
      <c r="E27" s="1042"/>
      <c r="F27" s="1042"/>
      <c r="G27" s="1138"/>
      <c r="H27" s="45" t="s">
        <v>26</v>
      </c>
      <c r="I27" s="52" t="s">
        <v>1774</v>
      </c>
      <c r="J27" s="52"/>
      <c r="K27" s="52"/>
      <c r="L27" s="52"/>
      <c r="M27" s="52"/>
      <c r="N27" s="52"/>
      <c r="O27" s="52"/>
      <c r="P27" s="52"/>
      <c r="Q27" s="52"/>
      <c r="R27" s="52"/>
      <c r="S27" s="52"/>
      <c r="T27" s="52"/>
      <c r="U27" s="52"/>
      <c r="V27" s="52"/>
      <c r="W27" s="52"/>
      <c r="X27" s="52"/>
      <c r="Y27" s="52"/>
      <c r="Z27" s="189"/>
      <c r="AA27" s="479"/>
      <c r="AB27" s="480"/>
      <c r="AC27" s="460"/>
      <c r="AD27" s="480"/>
      <c r="AE27" s="479"/>
      <c r="AF27" s="480"/>
    </row>
    <row r="28" spans="4:32" ht="18" customHeight="1">
      <c r="D28" s="1137"/>
      <c r="E28" s="1042"/>
      <c r="F28" s="1042"/>
      <c r="G28" s="1138"/>
      <c r="H28" s="188"/>
      <c r="I28" s="52" t="s">
        <v>1775</v>
      </c>
      <c r="J28" s="49"/>
      <c r="K28" s="52"/>
      <c r="L28" s="52"/>
      <c r="M28" s="52"/>
      <c r="N28" s="52"/>
      <c r="O28" s="52"/>
      <c r="P28" s="52"/>
      <c r="Q28" s="52"/>
      <c r="R28" s="52"/>
      <c r="S28" s="52"/>
      <c r="T28" s="52"/>
      <c r="U28" s="52"/>
      <c r="V28" s="52"/>
      <c r="W28" s="52"/>
      <c r="X28" s="52"/>
      <c r="Y28" s="52"/>
      <c r="Z28" s="189"/>
      <c r="AA28" s="479"/>
      <c r="AB28" s="480"/>
      <c r="AC28" s="460"/>
      <c r="AD28" s="480"/>
      <c r="AE28" s="479"/>
      <c r="AF28" s="480"/>
    </row>
    <row r="29" spans="4:32" ht="38.25" customHeight="1" thickBot="1">
      <c r="D29" s="1089"/>
      <c r="E29" s="883"/>
      <c r="F29" s="883"/>
      <c r="G29" s="1090"/>
      <c r="H29" s="194"/>
      <c r="I29" s="216" t="s">
        <v>1542</v>
      </c>
      <c r="J29" s="1223"/>
      <c r="K29" s="1223"/>
      <c r="L29" s="1223"/>
      <c r="M29" s="1223"/>
      <c r="N29" s="1223"/>
      <c r="O29" s="1223"/>
      <c r="P29" s="1223"/>
      <c r="Q29" s="1223"/>
      <c r="R29" s="1223"/>
      <c r="S29" s="1223"/>
      <c r="T29" s="1223"/>
      <c r="U29" s="1223"/>
      <c r="V29" s="1223"/>
      <c r="W29" s="1223"/>
      <c r="X29" s="1223"/>
      <c r="Y29" s="217" t="s">
        <v>57</v>
      </c>
      <c r="Z29" s="51"/>
      <c r="AA29" s="483"/>
      <c r="AB29" s="484"/>
      <c r="AC29" s="485"/>
      <c r="AD29" s="484"/>
      <c r="AE29" s="483"/>
      <c r="AF29" s="484"/>
    </row>
    <row r="30" spans="4:32" ht="11.25" customHeight="1">
      <c r="D30" s="97"/>
      <c r="E30" s="99"/>
      <c r="F30" s="99"/>
      <c r="G30" s="99"/>
      <c r="H30" s="99"/>
      <c r="I30" s="196"/>
      <c r="J30" s="196"/>
      <c r="K30" s="196"/>
      <c r="L30" s="196"/>
      <c r="M30" s="196"/>
      <c r="N30" s="196"/>
      <c r="O30" s="196"/>
      <c r="P30" s="196"/>
      <c r="Q30" s="196"/>
      <c r="R30" s="196"/>
      <c r="S30" s="196"/>
      <c r="T30" s="196"/>
      <c r="U30" s="196"/>
      <c r="V30" s="196"/>
      <c r="W30" s="196"/>
      <c r="X30" s="196"/>
      <c r="Y30" s="196"/>
      <c r="Z30" s="196"/>
    </row>
    <row r="31" spans="4:32" ht="14.25" customHeight="1">
      <c r="D31" s="182"/>
      <c r="E31" s="338" t="s">
        <v>31</v>
      </c>
      <c r="F31" s="197" t="s">
        <v>1776</v>
      </c>
      <c r="G31" s="182"/>
      <c r="H31" s="301"/>
      <c r="I31" s="301"/>
      <c r="J31" s="301"/>
      <c r="K31" s="301"/>
      <c r="L31" s="301"/>
      <c r="M31" s="301"/>
      <c r="N31" s="301"/>
      <c r="O31" s="301"/>
      <c r="P31" s="301"/>
      <c r="Q31" s="301"/>
      <c r="R31" s="301"/>
      <c r="S31" s="301"/>
      <c r="T31" s="301"/>
      <c r="U31" s="301"/>
      <c r="V31" s="301"/>
      <c r="W31" s="301"/>
      <c r="X31" s="301"/>
      <c r="Y31" s="301"/>
      <c r="Z31" s="301"/>
    </row>
    <row r="32" spans="4:32" ht="14.25" customHeight="1">
      <c r="D32" s="301"/>
      <c r="E32" s="301"/>
      <c r="F32" s="197" t="s">
        <v>2592</v>
      </c>
      <c r="G32" s="182"/>
      <c r="H32" s="301"/>
      <c r="I32" s="301"/>
      <c r="J32" s="301"/>
      <c r="K32" s="301"/>
      <c r="L32" s="301"/>
      <c r="M32" s="301"/>
      <c r="N32" s="301"/>
      <c r="O32" s="301"/>
      <c r="P32" s="301"/>
      <c r="Q32" s="301"/>
      <c r="R32" s="301"/>
      <c r="S32" s="301"/>
      <c r="T32" s="301"/>
      <c r="U32" s="301"/>
      <c r="V32" s="301"/>
      <c r="W32" s="301"/>
      <c r="X32" s="301"/>
      <c r="Y32" s="301"/>
      <c r="Z32" s="301"/>
    </row>
    <row r="33" spans="4:26" ht="18" customHeight="1">
      <c r="D33" s="301"/>
      <c r="E33" s="301"/>
      <c r="F33" s="197" t="s">
        <v>2591</v>
      </c>
      <c r="G33" s="182"/>
      <c r="H33" s="301"/>
      <c r="I33" s="301"/>
      <c r="J33" s="301"/>
      <c r="K33" s="301"/>
      <c r="L33" s="301"/>
      <c r="M33" s="301"/>
      <c r="N33" s="301"/>
      <c r="O33" s="301"/>
      <c r="P33" s="301"/>
      <c r="Q33" s="301"/>
      <c r="R33" s="301"/>
      <c r="S33" s="301"/>
      <c r="T33" s="301"/>
      <c r="U33" s="301"/>
      <c r="V33" s="301"/>
      <c r="W33" s="301"/>
      <c r="X33" s="301"/>
      <c r="Y33" s="197" t="s">
        <v>28</v>
      </c>
      <c r="Z33" s="301"/>
    </row>
    <row r="34" spans="4:26" ht="17.100000000000001" customHeight="1">
      <c r="D34" s="301"/>
      <c r="E34" s="301"/>
      <c r="F34" s="301"/>
      <c r="G34" s="301"/>
      <c r="H34" s="301"/>
      <c r="I34" s="301"/>
      <c r="J34" s="301"/>
      <c r="K34" s="301"/>
      <c r="L34" s="301"/>
      <c r="M34" s="301"/>
      <c r="N34" s="301"/>
      <c r="O34" s="301"/>
      <c r="P34" s="301"/>
      <c r="Q34" s="301"/>
      <c r="R34" s="301"/>
      <c r="S34" s="301"/>
      <c r="T34" s="301"/>
      <c r="U34" s="301"/>
      <c r="V34" s="301"/>
      <c r="W34" s="301"/>
      <c r="Z34" s="301"/>
    </row>
    <row r="35" spans="4:26" ht="17.100000000000001" customHeight="1">
      <c r="D35" s="64"/>
      <c r="E35" s="64"/>
      <c r="F35" s="64"/>
      <c r="G35" s="64"/>
      <c r="H35" s="64"/>
      <c r="I35" s="64"/>
      <c r="J35" s="64"/>
      <c r="K35" s="64"/>
      <c r="L35" s="64"/>
      <c r="M35" s="64"/>
      <c r="N35" s="64"/>
      <c r="O35" s="64"/>
      <c r="P35" s="64"/>
      <c r="Q35" s="64"/>
      <c r="R35" s="64"/>
      <c r="S35" s="64"/>
      <c r="T35" s="64"/>
      <c r="U35" s="64"/>
      <c r="V35" s="64"/>
      <c r="W35" s="64"/>
      <c r="X35" s="89"/>
      <c r="Y35" s="49"/>
      <c r="Z35" s="64"/>
    </row>
    <row r="36" spans="4:26" ht="17.100000000000001" customHeight="1">
      <c r="D36" s="64"/>
      <c r="E36" s="64"/>
      <c r="F36" s="64"/>
      <c r="G36" s="64"/>
      <c r="H36" s="64"/>
      <c r="I36" s="64"/>
      <c r="J36" s="64"/>
      <c r="K36" s="64"/>
      <c r="L36" s="64"/>
      <c r="M36" s="64"/>
      <c r="N36" s="64"/>
      <c r="O36" s="64"/>
      <c r="P36" s="64"/>
      <c r="Q36" s="64"/>
      <c r="R36" s="64"/>
      <c r="S36" s="64"/>
      <c r="T36" s="64"/>
      <c r="U36" s="64"/>
      <c r="V36" s="64"/>
      <c r="W36" s="64"/>
      <c r="X36" s="89"/>
      <c r="Y36" s="49"/>
      <c r="Z36" s="64"/>
    </row>
    <row r="37" spans="4:26" ht="17.100000000000001" customHeight="1">
      <c r="D37" s="64"/>
      <c r="E37" s="64"/>
      <c r="F37" s="64"/>
      <c r="G37" s="64"/>
      <c r="H37" s="64"/>
      <c r="I37" s="64"/>
      <c r="J37" s="64"/>
      <c r="K37" s="64"/>
      <c r="L37" s="64"/>
      <c r="M37" s="64"/>
      <c r="N37" s="64"/>
      <c r="O37" s="64"/>
      <c r="P37" s="64"/>
      <c r="Q37" s="64"/>
      <c r="R37" s="64"/>
      <c r="S37" s="64"/>
      <c r="T37" s="64"/>
      <c r="U37" s="64"/>
      <c r="V37" s="64"/>
      <c r="W37" s="64"/>
      <c r="X37" s="89"/>
      <c r="Y37" s="49"/>
      <c r="Z37" s="64"/>
    </row>
    <row r="38" spans="4:26" ht="17.100000000000001" customHeight="1">
      <c r="D38" s="64"/>
      <c r="E38" s="64"/>
      <c r="F38" s="64"/>
      <c r="G38" s="64"/>
      <c r="H38" s="64"/>
      <c r="I38" s="64"/>
      <c r="J38" s="64"/>
      <c r="K38" s="64"/>
      <c r="L38" s="64"/>
      <c r="M38" s="64"/>
      <c r="N38" s="64"/>
      <c r="O38" s="64"/>
      <c r="P38" s="64"/>
      <c r="Q38" s="64"/>
      <c r="R38" s="64"/>
      <c r="S38" s="64"/>
      <c r="T38" s="64"/>
      <c r="U38" s="64"/>
      <c r="V38" s="64"/>
      <c r="W38" s="64"/>
      <c r="X38" s="89"/>
      <c r="Y38" s="49"/>
      <c r="Z38" s="64"/>
    </row>
    <row r="39" spans="4:26" ht="17.100000000000001" customHeight="1">
      <c r="D39" s="64"/>
      <c r="E39" s="64"/>
      <c r="F39" s="64"/>
      <c r="G39" s="64"/>
      <c r="H39" s="64"/>
      <c r="I39" s="64"/>
      <c r="J39" s="64"/>
      <c r="K39" s="64"/>
      <c r="L39" s="64"/>
      <c r="M39" s="64"/>
      <c r="N39" s="64"/>
      <c r="O39" s="64"/>
      <c r="P39" s="64"/>
      <c r="Q39" s="64"/>
      <c r="R39" s="64"/>
      <c r="S39" s="64"/>
      <c r="T39" s="64"/>
      <c r="U39" s="64"/>
      <c r="V39" s="64"/>
      <c r="W39" s="64"/>
      <c r="X39" s="89"/>
      <c r="Y39" s="49"/>
      <c r="Z39" s="64"/>
    </row>
    <row r="40" spans="4:26" ht="17.100000000000001" customHeight="1">
      <c r="D40" s="64"/>
      <c r="E40" s="64"/>
      <c r="F40" s="64"/>
      <c r="G40" s="64"/>
      <c r="H40" s="64"/>
      <c r="I40" s="64"/>
      <c r="J40" s="64"/>
      <c r="K40" s="64"/>
      <c r="L40" s="64"/>
      <c r="M40" s="64"/>
      <c r="N40" s="64"/>
      <c r="O40" s="64"/>
      <c r="P40" s="64"/>
      <c r="Q40" s="64"/>
      <c r="R40" s="64"/>
      <c r="S40" s="64"/>
      <c r="T40" s="64"/>
      <c r="U40" s="64"/>
      <c r="V40" s="64"/>
      <c r="W40" s="64"/>
      <c r="X40" s="89"/>
      <c r="Y40" s="49"/>
      <c r="Z40" s="64"/>
    </row>
    <row r="41" spans="4:26" ht="17.100000000000001" customHeight="1">
      <c r="D41" s="64"/>
      <c r="E41" s="64"/>
      <c r="F41" s="64"/>
      <c r="G41" s="64"/>
      <c r="H41" s="64"/>
      <c r="I41" s="64"/>
      <c r="J41" s="64"/>
      <c r="K41" s="64"/>
      <c r="L41" s="64"/>
      <c r="M41" s="64"/>
      <c r="N41" s="64"/>
      <c r="O41" s="64"/>
      <c r="P41" s="64"/>
      <c r="Q41" s="64"/>
      <c r="R41" s="64"/>
      <c r="S41" s="64"/>
      <c r="T41" s="64"/>
      <c r="U41" s="64"/>
      <c r="V41" s="64"/>
      <c r="W41" s="64"/>
      <c r="X41" s="89"/>
      <c r="Y41" s="49"/>
      <c r="Z41" s="64"/>
    </row>
    <row r="42" spans="4:26" ht="17.100000000000001" customHeight="1">
      <c r="D42" s="17"/>
      <c r="E42" s="17"/>
      <c r="F42" s="17"/>
      <c r="G42" s="17"/>
      <c r="H42" s="17"/>
      <c r="I42" s="17"/>
      <c r="J42" s="17"/>
      <c r="K42" s="17"/>
      <c r="L42" s="17"/>
      <c r="M42" s="17"/>
      <c r="N42" s="17"/>
      <c r="O42" s="17"/>
      <c r="P42" s="17"/>
      <c r="Q42" s="17"/>
      <c r="R42" s="17"/>
      <c r="S42" s="17"/>
      <c r="T42" s="17"/>
      <c r="U42" s="17"/>
      <c r="V42" s="17"/>
      <c r="W42" s="17"/>
      <c r="X42" s="17"/>
      <c r="Y42" s="17"/>
      <c r="Z42" s="17"/>
    </row>
    <row r="43" spans="4:26" ht="17.100000000000001" customHeight="1">
      <c r="D43" s="17"/>
      <c r="E43" s="17"/>
      <c r="F43" s="17"/>
      <c r="G43" s="17"/>
      <c r="H43" s="17"/>
      <c r="I43" s="17"/>
      <c r="J43" s="17"/>
      <c r="K43" s="17"/>
      <c r="L43" s="17"/>
      <c r="M43" s="17"/>
      <c r="N43" s="17"/>
      <c r="O43" s="17"/>
      <c r="P43" s="17"/>
      <c r="Q43" s="17"/>
      <c r="R43" s="17"/>
      <c r="S43" s="17"/>
      <c r="T43" s="17"/>
      <c r="U43" s="17"/>
      <c r="V43" s="17"/>
      <c r="W43" s="17"/>
      <c r="X43" s="17"/>
      <c r="Y43" s="17"/>
      <c r="Z43" s="17"/>
    </row>
    <row r="44" spans="4:26" ht="17.100000000000001" customHeight="1">
      <c r="D44" s="17"/>
      <c r="E44" s="17"/>
      <c r="F44" s="17"/>
      <c r="G44" s="17"/>
      <c r="H44" s="17"/>
      <c r="I44" s="17"/>
      <c r="J44" s="17"/>
      <c r="K44" s="17"/>
      <c r="L44" s="17"/>
      <c r="M44" s="17"/>
      <c r="N44" s="17"/>
      <c r="O44" s="17"/>
      <c r="P44" s="17"/>
      <c r="Q44" s="17"/>
      <c r="R44" s="17"/>
      <c r="S44" s="17"/>
      <c r="T44" s="17"/>
      <c r="U44" s="17"/>
      <c r="V44" s="17"/>
      <c r="W44" s="17"/>
      <c r="X44" s="17"/>
      <c r="Y44" s="17"/>
      <c r="Z44" s="17"/>
    </row>
    <row r="45" spans="4:26">
      <c r="D45" s="17"/>
      <c r="E45" s="17"/>
      <c r="F45" s="17"/>
      <c r="G45" s="17"/>
      <c r="H45" s="17"/>
      <c r="I45" s="17"/>
      <c r="J45" s="17"/>
      <c r="K45" s="17"/>
      <c r="L45" s="17"/>
      <c r="M45" s="17"/>
      <c r="N45" s="17"/>
      <c r="O45" s="17"/>
      <c r="P45" s="17"/>
      <c r="Q45" s="17"/>
      <c r="R45" s="17"/>
      <c r="S45" s="17"/>
      <c r="T45" s="17"/>
      <c r="U45" s="17"/>
      <c r="V45" s="17"/>
      <c r="W45" s="17"/>
      <c r="X45" s="17"/>
      <c r="Y45" s="17"/>
      <c r="Z45" s="17"/>
    </row>
    <row r="46" spans="4:26">
      <c r="D46" s="17"/>
      <c r="E46" s="17"/>
      <c r="F46" s="17"/>
      <c r="G46" s="17"/>
      <c r="H46" s="17"/>
      <c r="I46" s="17"/>
      <c r="J46" s="17"/>
      <c r="K46" s="17"/>
      <c r="L46" s="17"/>
      <c r="M46" s="17"/>
      <c r="N46" s="17"/>
      <c r="O46" s="17"/>
      <c r="P46" s="17"/>
      <c r="Q46" s="17"/>
      <c r="R46" s="17"/>
      <c r="S46" s="17"/>
      <c r="T46" s="17"/>
      <c r="U46" s="17"/>
      <c r="V46" s="17"/>
      <c r="W46" s="17"/>
      <c r="X46" s="17"/>
      <c r="Y46" s="17"/>
      <c r="Z46" s="17"/>
    </row>
  </sheetData>
  <mergeCells count="15">
    <mergeCell ref="AA2:AB3"/>
    <mergeCell ref="AC2:AD3"/>
    <mergeCell ref="AE2:AF3"/>
    <mergeCell ref="D4:Z4"/>
    <mergeCell ref="D5:G9"/>
    <mergeCell ref="D10:G29"/>
    <mergeCell ref="T13:X13"/>
    <mergeCell ref="T14:X14"/>
    <mergeCell ref="I16:R16"/>
    <mergeCell ref="T16:X16"/>
    <mergeCell ref="I17:R17"/>
    <mergeCell ref="T17:X17"/>
    <mergeCell ref="J23:X23"/>
    <mergeCell ref="J26:X26"/>
    <mergeCell ref="J29:X29"/>
  </mergeCells>
  <phoneticPr fontId="2"/>
  <dataValidations count="1">
    <dataValidation type="list" allowBlank="1" showInputMessage="1" showErrorMessage="1" sqref="H11 H13 H19 H21 H25 H27 T15 W15" xr:uid="{105347D4-157F-4D90-8E1A-A7A704606985}">
      <formula1>"□,☑"</formula1>
    </dataValidation>
  </dataValidations>
  <pageMargins left="0.86614173228346458" right="0.47244094488188981" top="0.94488188976377963" bottom="0.43307086614173229" header="0.31496062992125984" footer="0.31496062992125984"/>
  <pageSetup paperSize="9" scale="98"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F21EE-6B64-46A5-851D-5D07B8DEA511}">
  <dimension ref="H1:AF39"/>
  <sheetViews>
    <sheetView showZeros="0" view="pageBreakPreview" zoomScaleNormal="85" zoomScaleSheetLayoutView="100" workbookViewId="0"/>
  </sheetViews>
  <sheetFormatPr defaultRowHeight="18.75"/>
  <cols>
    <col min="1" max="1" width="3.625" customWidth="1"/>
    <col min="2" max="7" width="0" hidden="1" customWidth="1"/>
    <col min="8" max="8" width="3.625" customWidth="1"/>
    <col min="9" max="9" width="3" customWidth="1"/>
    <col min="10" max="14" width="2.25" customWidth="1"/>
    <col min="15" max="16" width="3.375" customWidth="1"/>
    <col min="17" max="18" width="5.625" customWidth="1"/>
    <col min="19" max="20" width="5.375" customWidth="1"/>
    <col min="21" max="26" width="5.625" customWidth="1"/>
    <col min="27" max="27" width="34.25" hidden="1" customWidth="1"/>
    <col min="28" max="28" width="25.625" hidden="1" customWidth="1"/>
    <col min="29" max="29" width="34.25" hidden="1" customWidth="1"/>
    <col min="30" max="30" width="25.625" hidden="1" customWidth="1"/>
    <col min="31" max="31" width="34.25" hidden="1" customWidth="1"/>
    <col min="32" max="32" width="25.625" hidden="1" customWidth="1"/>
  </cols>
  <sheetData>
    <row r="1" spans="8:32" ht="19.5" customHeight="1"/>
    <row r="2" spans="8:32" ht="22.5" customHeight="1">
      <c r="H2" s="197" t="s">
        <v>1777</v>
      </c>
      <c r="J2" s="52"/>
      <c r="K2" s="52"/>
      <c r="L2" s="52"/>
      <c r="M2" s="52"/>
      <c r="N2" s="52"/>
      <c r="O2" s="52"/>
      <c r="P2" s="52"/>
      <c r="Q2" s="52"/>
      <c r="R2" s="52"/>
      <c r="S2" s="52"/>
      <c r="T2" s="52"/>
      <c r="U2" s="52"/>
      <c r="V2" s="52"/>
      <c r="W2" s="52"/>
      <c r="X2" s="52"/>
      <c r="Y2" s="52"/>
      <c r="Z2" s="52"/>
      <c r="AD2" s="52"/>
      <c r="AE2" s="52"/>
      <c r="AF2" s="52"/>
    </row>
    <row r="3" spans="8:32" ht="19.5" customHeight="1">
      <c r="H3" s="900" t="s">
        <v>1778</v>
      </c>
      <c r="I3" s="900"/>
      <c r="J3" s="900"/>
      <c r="K3" s="900"/>
      <c r="L3" s="900"/>
      <c r="M3" s="900"/>
      <c r="N3" s="900"/>
      <c r="O3" s="900"/>
      <c r="P3" s="900"/>
      <c r="Q3" s="900"/>
      <c r="R3" s="900"/>
      <c r="S3" s="900"/>
      <c r="T3" s="900"/>
      <c r="U3" s="900"/>
      <c r="V3" s="900"/>
      <c r="W3" s="900"/>
      <c r="X3" s="900"/>
      <c r="Y3" s="900"/>
      <c r="Z3" s="900"/>
      <c r="AA3" s="369" t="s">
        <v>1460</v>
      </c>
      <c r="AD3" s="270"/>
      <c r="AE3" s="270"/>
      <c r="AF3" s="270"/>
    </row>
    <row r="4" spans="8:32" ht="20.25" customHeight="1">
      <c r="H4" s="1221" t="s">
        <v>1333</v>
      </c>
      <c r="I4" s="1221"/>
      <c r="J4" s="1221"/>
      <c r="K4" s="1221"/>
      <c r="L4" s="1221"/>
      <c r="M4" s="1221"/>
      <c r="N4" s="1221"/>
      <c r="O4" s="1221"/>
      <c r="P4" s="1221"/>
      <c r="Q4" s="1221"/>
      <c r="R4" s="1221"/>
      <c r="S4" s="1221"/>
      <c r="T4" s="1221"/>
      <c r="U4" s="1221"/>
      <c r="V4" s="1221"/>
      <c r="W4" s="1221"/>
      <c r="X4" s="1221"/>
      <c r="Y4" s="1221"/>
      <c r="Z4" s="1221"/>
      <c r="AA4" s="1079" t="s">
        <v>2537</v>
      </c>
      <c r="AB4" s="1079"/>
      <c r="AC4" s="1082" t="s">
        <v>2538</v>
      </c>
      <c r="AD4" s="1082"/>
      <c r="AE4" s="1082" t="s">
        <v>2539</v>
      </c>
      <c r="AF4" s="1082"/>
    </row>
    <row r="5" spans="8:32" s="15" customFormat="1" ht="39.75" customHeight="1" thickBot="1">
      <c r="H5" s="1224" t="s">
        <v>1779</v>
      </c>
      <c r="I5" s="1225"/>
      <c r="J5" s="1225"/>
      <c r="K5" s="1225"/>
      <c r="L5" s="1225"/>
      <c r="M5" s="1225"/>
      <c r="N5" s="1225"/>
      <c r="O5" s="1225"/>
      <c r="P5" s="1226"/>
      <c r="Q5" s="1031" t="s">
        <v>1780</v>
      </c>
      <c r="R5" s="1032"/>
      <c r="S5" s="1230" t="s">
        <v>1781</v>
      </c>
      <c r="T5" s="1231"/>
      <c r="U5" s="948" t="s">
        <v>1782</v>
      </c>
      <c r="V5" s="949"/>
      <c r="W5" s="948" t="s">
        <v>1783</v>
      </c>
      <c r="X5" s="949"/>
      <c r="Y5" s="939" t="s">
        <v>1784</v>
      </c>
      <c r="Z5" s="1232"/>
      <c r="AA5" s="1216"/>
      <c r="AB5" s="1081"/>
      <c r="AC5" s="1082"/>
      <c r="AD5" s="1082"/>
      <c r="AE5" s="1082"/>
      <c r="AF5" s="1082"/>
    </row>
    <row r="6" spans="8:32" ht="21" customHeight="1">
      <c r="H6" s="1227"/>
      <c r="I6" s="1228"/>
      <c r="J6" s="1228"/>
      <c r="K6" s="1228"/>
      <c r="L6" s="1228"/>
      <c r="M6" s="1228"/>
      <c r="N6" s="1228"/>
      <c r="O6" s="1228"/>
      <c r="P6" s="1229"/>
      <c r="Q6" s="272" t="s">
        <v>1785</v>
      </c>
      <c r="R6" s="273" t="s">
        <v>1786</v>
      </c>
      <c r="S6" s="1045"/>
      <c r="T6" s="1046"/>
      <c r="U6" s="272" t="s">
        <v>1785</v>
      </c>
      <c r="V6" s="271" t="s">
        <v>1786</v>
      </c>
      <c r="W6" s="272" t="s">
        <v>1785</v>
      </c>
      <c r="X6" s="273" t="s">
        <v>1786</v>
      </c>
      <c r="Y6" s="272" t="s">
        <v>1785</v>
      </c>
      <c r="Z6" s="273" t="s">
        <v>1786</v>
      </c>
      <c r="AA6" s="457" t="s">
        <v>2540</v>
      </c>
      <c r="AB6" s="454" t="s">
        <v>2560</v>
      </c>
      <c r="AC6" s="458" t="s">
        <v>2540</v>
      </c>
      <c r="AD6" s="454" t="s">
        <v>2560</v>
      </c>
      <c r="AE6" s="445" t="s">
        <v>2540</v>
      </c>
      <c r="AF6" s="454" t="s">
        <v>2560</v>
      </c>
    </row>
    <row r="7" spans="8:32" ht="18.75" customHeight="1">
      <c r="H7" s="1233" t="s">
        <v>1787</v>
      </c>
      <c r="I7" s="1009" t="s">
        <v>16</v>
      </c>
      <c r="J7" s="1086"/>
      <c r="K7" s="1087"/>
      <c r="L7" s="1087"/>
      <c r="M7" s="1087"/>
      <c r="N7" s="1088"/>
      <c r="O7" s="1133" t="s">
        <v>1788</v>
      </c>
      <c r="P7" s="963"/>
      <c r="Q7" s="1240"/>
      <c r="R7" s="1254"/>
      <c r="S7" s="1256"/>
      <c r="T7" s="1257"/>
      <c r="U7" s="384"/>
      <c r="V7" s="378"/>
      <c r="W7" s="384"/>
      <c r="X7" s="378"/>
      <c r="Y7" s="384"/>
      <c r="Z7" s="378"/>
      <c r="AA7" s="487"/>
      <c r="AB7" s="490"/>
      <c r="AC7" s="489"/>
      <c r="AD7" s="490"/>
      <c r="AE7" s="487"/>
      <c r="AF7" s="490"/>
    </row>
    <row r="8" spans="8:32" ht="18.75" customHeight="1">
      <c r="H8" s="1234"/>
      <c r="I8" s="1236"/>
      <c r="J8" s="1237"/>
      <c r="K8" s="1238"/>
      <c r="L8" s="1238"/>
      <c r="M8" s="1238"/>
      <c r="N8" s="1239"/>
      <c r="O8" s="1258" t="s">
        <v>1789</v>
      </c>
      <c r="P8" s="1259"/>
      <c r="Q8" s="1241"/>
      <c r="R8" s="1255"/>
      <c r="S8" s="1260"/>
      <c r="T8" s="1261"/>
      <c r="U8" s="385"/>
      <c r="V8" s="376"/>
      <c r="W8" s="385"/>
      <c r="X8" s="376"/>
      <c r="Y8" s="385"/>
      <c r="Z8" s="376"/>
      <c r="AA8" s="487"/>
      <c r="AB8" s="490"/>
      <c r="AC8" s="489"/>
      <c r="AD8" s="490"/>
      <c r="AE8" s="487"/>
      <c r="AF8" s="490"/>
    </row>
    <row r="9" spans="8:32" ht="18.75" customHeight="1">
      <c r="H9" s="1234"/>
      <c r="I9" s="1242" t="s">
        <v>17</v>
      </c>
      <c r="J9" s="1244"/>
      <c r="K9" s="1245"/>
      <c r="L9" s="1245"/>
      <c r="M9" s="1245"/>
      <c r="N9" s="1246"/>
      <c r="O9" s="1258" t="s">
        <v>1788</v>
      </c>
      <c r="P9" s="1259"/>
      <c r="Q9" s="1266"/>
      <c r="R9" s="1268"/>
      <c r="S9" s="1260"/>
      <c r="T9" s="1261"/>
      <c r="U9" s="386"/>
      <c r="V9" s="376"/>
      <c r="W9" s="386"/>
      <c r="X9" s="376"/>
      <c r="Y9" s="386"/>
      <c r="Z9" s="376"/>
      <c r="AA9" s="487"/>
      <c r="AB9" s="490"/>
      <c r="AC9" s="489"/>
      <c r="AD9" s="490"/>
      <c r="AE9" s="487"/>
      <c r="AF9" s="490"/>
    </row>
    <row r="10" spans="8:32" ht="18.75" customHeight="1">
      <c r="H10" s="1234"/>
      <c r="I10" s="1243"/>
      <c r="J10" s="1247"/>
      <c r="K10" s="1248"/>
      <c r="L10" s="1248"/>
      <c r="M10" s="1248"/>
      <c r="N10" s="1249"/>
      <c r="O10" s="1270" t="s">
        <v>1789</v>
      </c>
      <c r="P10" s="1271"/>
      <c r="Q10" s="1267"/>
      <c r="R10" s="1269"/>
      <c r="S10" s="1260"/>
      <c r="T10" s="1261"/>
      <c r="U10" s="386"/>
      <c r="V10" s="376"/>
      <c r="W10" s="386"/>
      <c r="X10" s="376"/>
      <c r="Y10" s="386"/>
      <c r="Z10" s="376"/>
      <c r="AA10" s="487"/>
      <c r="AB10" s="490"/>
      <c r="AC10" s="489"/>
      <c r="AD10" s="490"/>
      <c r="AE10" s="487"/>
      <c r="AF10" s="490"/>
    </row>
    <row r="11" spans="8:32" ht="18.75" customHeight="1">
      <c r="H11" s="1234"/>
      <c r="I11" s="1236" t="s">
        <v>22</v>
      </c>
      <c r="J11" s="1237"/>
      <c r="K11" s="1238"/>
      <c r="L11" s="1238"/>
      <c r="M11" s="1238"/>
      <c r="N11" s="1239"/>
      <c r="O11" s="1166" t="s">
        <v>1788</v>
      </c>
      <c r="P11" s="965"/>
      <c r="Q11" s="1241"/>
      <c r="R11" s="1255"/>
      <c r="S11" s="1260"/>
      <c r="T11" s="1261"/>
      <c r="U11" s="386"/>
      <c r="V11" s="376"/>
      <c r="W11" s="386"/>
      <c r="X11" s="376"/>
      <c r="Y11" s="386"/>
      <c r="Z11" s="376"/>
      <c r="AA11" s="487"/>
      <c r="AB11" s="490"/>
      <c r="AC11" s="489"/>
      <c r="AD11" s="490"/>
      <c r="AE11" s="487"/>
      <c r="AF11" s="490"/>
    </row>
    <row r="12" spans="8:32" ht="18.75" customHeight="1">
      <c r="H12" s="1235"/>
      <c r="I12" s="1250"/>
      <c r="J12" s="1251"/>
      <c r="K12" s="1252"/>
      <c r="L12" s="1252"/>
      <c r="M12" s="1252"/>
      <c r="N12" s="1253"/>
      <c r="O12" s="1262" t="s">
        <v>1789</v>
      </c>
      <c r="P12" s="1263"/>
      <c r="Q12" s="1272"/>
      <c r="R12" s="1273"/>
      <c r="S12" s="1264"/>
      <c r="T12" s="1265"/>
      <c r="U12" s="387"/>
      <c r="V12" s="377"/>
      <c r="W12" s="387"/>
      <c r="X12" s="377"/>
      <c r="Y12" s="387"/>
      <c r="Z12" s="377"/>
      <c r="AA12" s="487"/>
      <c r="AB12" s="490"/>
      <c r="AC12" s="489"/>
      <c r="AD12" s="490"/>
      <c r="AE12" s="487"/>
      <c r="AF12" s="490"/>
    </row>
    <row r="13" spans="8:32" ht="18" customHeight="1">
      <c r="H13" s="1274" t="s">
        <v>1790</v>
      </c>
      <c r="I13" s="1277"/>
      <c r="J13" s="1278"/>
      <c r="K13" s="1278"/>
      <c r="L13" s="1278"/>
      <c r="M13" s="1278"/>
      <c r="N13" s="1278"/>
      <c r="O13" s="1278"/>
      <c r="P13" s="1279"/>
      <c r="Q13" s="286"/>
      <c r="R13" s="287"/>
      <c r="S13" s="1280"/>
      <c r="T13" s="1281"/>
      <c r="U13" s="370"/>
      <c r="V13" s="370"/>
      <c r="W13" s="370"/>
      <c r="X13" s="370"/>
      <c r="Y13" s="370"/>
      <c r="Z13" s="371"/>
      <c r="AA13" s="487"/>
      <c r="AB13" s="490"/>
      <c r="AC13" s="489"/>
      <c r="AD13" s="490"/>
      <c r="AE13" s="487"/>
      <c r="AF13" s="490"/>
    </row>
    <row r="14" spans="8:32" ht="18" customHeight="1">
      <c r="H14" s="1275"/>
      <c r="I14" s="1282"/>
      <c r="J14" s="1283"/>
      <c r="K14" s="1283"/>
      <c r="L14" s="1283"/>
      <c r="M14" s="1283"/>
      <c r="N14" s="1283"/>
      <c r="O14" s="1283"/>
      <c r="P14" s="1284"/>
      <c r="Q14" s="289"/>
      <c r="R14" s="290"/>
      <c r="S14" s="1285"/>
      <c r="T14" s="1286"/>
      <c r="U14" s="372"/>
      <c r="V14" s="372"/>
      <c r="W14" s="372"/>
      <c r="X14" s="372"/>
      <c r="Y14" s="372"/>
      <c r="Z14" s="373"/>
      <c r="AA14" s="487"/>
      <c r="AB14" s="491"/>
      <c r="AC14" s="489"/>
      <c r="AD14" s="491"/>
      <c r="AE14" s="487"/>
      <c r="AF14" s="491"/>
    </row>
    <row r="15" spans="8:32" ht="18" customHeight="1">
      <c r="H15" s="1276"/>
      <c r="I15" s="1287"/>
      <c r="J15" s="1288"/>
      <c r="K15" s="1288"/>
      <c r="L15" s="1288"/>
      <c r="M15" s="1288"/>
      <c r="N15" s="1288"/>
      <c r="O15" s="1288"/>
      <c r="P15" s="1289"/>
      <c r="Q15" s="293"/>
      <c r="R15" s="294"/>
      <c r="S15" s="1290"/>
      <c r="T15" s="1291"/>
      <c r="U15" s="374"/>
      <c r="V15" s="374"/>
      <c r="W15" s="374"/>
      <c r="X15" s="374"/>
      <c r="Y15" s="374"/>
      <c r="Z15" s="375"/>
      <c r="AA15" s="487"/>
      <c r="AB15" s="491"/>
      <c r="AC15" s="489"/>
      <c r="AD15" s="491"/>
      <c r="AE15" s="487"/>
      <c r="AF15" s="491"/>
    </row>
    <row r="16" spans="8:32" ht="32.25" customHeight="1">
      <c r="H16" s="880" t="s">
        <v>1791</v>
      </c>
      <c r="I16" s="881"/>
      <c r="J16" s="881"/>
      <c r="K16" s="881"/>
      <c r="L16" s="881"/>
      <c r="M16" s="881"/>
      <c r="N16" s="881"/>
      <c r="O16" s="881"/>
      <c r="P16" s="881"/>
      <c r="Q16" s="293"/>
      <c r="R16" s="296"/>
      <c r="S16" s="297"/>
      <c r="T16" s="44"/>
      <c r="U16" s="44"/>
      <c r="V16" s="44"/>
      <c r="W16" s="44"/>
      <c r="X16" s="44"/>
      <c r="Y16" s="44"/>
      <c r="Z16" s="44"/>
      <c r="AA16" s="489"/>
      <c r="AB16" s="491"/>
      <c r="AC16" s="489"/>
      <c r="AD16" s="491"/>
      <c r="AE16" s="487"/>
      <c r="AF16" s="491"/>
    </row>
    <row r="17" spans="8:32" ht="28.5" customHeight="1">
      <c r="H17" s="97"/>
      <c r="I17" s="97"/>
      <c r="J17" s="97"/>
      <c r="K17" s="97"/>
      <c r="L17" s="97"/>
      <c r="M17" s="97"/>
      <c r="N17" s="97"/>
      <c r="O17" s="97"/>
      <c r="P17" s="97"/>
      <c r="Q17" s="97"/>
      <c r="R17" s="97"/>
      <c r="S17" s="97"/>
      <c r="T17" s="97"/>
      <c r="U17" s="97"/>
      <c r="V17" s="97"/>
      <c r="W17" s="97"/>
      <c r="X17" s="97"/>
      <c r="Y17" s="97"/>
      <c r="Z17" s="663"/>
      <c r="AA17" s="493"/>
      <c r="AB17" s="464"/>
      <c r="AC17" s="493"/>
      <c r="AD17" s="464"/>
      <c r="AE17" s="492"/>
      <c r="AF17" s="464"/>
    </row>
    <row r="18" spans="8:32" ht="36" customHeight="1">
      <c r="H18" s="1224" t="s">
        <v>1779</v>
      </c>
      <c r="I18" s="1225"/>
      <c r="J18" s="1225"/>
      <c r="K18" s="1225"/>
      <c r="L18" s="1225"/>
      <c r="M18" s="1225"/>
      <c r="N18" s="1225"/>
      <c r="O18" s="1225"/>
      <c r="P18" s="1226"/>
      <c r="Q18" s="1031" t="s">
        <v>1792</v>
      </c>
      <c r="R18" s="1035"/>
      <c r="S18" s="1035"/>
      <c r="T18" s="1032"/>
      <c r="U18" s="962" t="s">
        <v>1793</v>
      </c>
      <c r="V18" s="963"/>
      <c r="W18" s="1292"/>
      <c r="X18" s="1293"/>
      <c r="Y18" s="1292"/>
      <c r="Z18" s="1293"/>
      <c r="AA18" s="492"/>
      <c r="AB18" s="464"/>
      <c r="AC18" s="493"/>
      <c r="AD18" s="464"/>
      <c r="AE18" s="492"/>
      <c r="AF18" s="464"/>
    </row>
    <row r="19" spans="8:32" ht="22.5" customHeight="1">
      <c r="H19" s="1296"/>
      <c r="I19" s="1297"/>
      <c r="J19" s="1297"/>
      <c r="K19" s="1297"/>
      <c r="L19" s="1297"/>
      <c r="M19" s="1297"/>
      <c r="N19" s="1297"/>
      <c r="O19" s="1297"/>
      <c r="P19" s="1298"/>
      <c r="Q19" s="1031" t="s">
        <v>1794</v>
      </c>
      <c r="R19" s="1032"/>
      <c r="S19" s="1035" t="s">
        <v>1795</v>
      </c>
      <c r="T19" s="1032"/>
      <c r="U19" s="966"/>
      <c r="V19" s="967"/>
      <c r="W19" s="1294" t="s">
        <v>1796</v>
      </c>
      <c r="X19" s="1295"/>
      <c r="Y19" s="1294" t="s">
        <v>1796</v>
      </c>
      <c r="Z19" s="1295"/>
      <c r="AA19" s="492"/>
      <c r="AB19" s="464"/>
      <c r="AC19" s="493"/>
      <c r="AD19" s="464"/>
      <c r="AE19" s="492"/>
      <c r="AF19" s="464"/>
    </row>
    <row r="20" spans="8:32" ht="20.25" customHeight="1">
      <c r="H20" s="1227"/>
      <c r="I20" s="1228"/>
      <c r="J20" s="1228"/>
      <c r="K20" s="1228"/>
      <c r="L20" s="1228"/>
      <c r="M20" s="1228"/>
      <c r="N20" s="1228"/>
      <c r="O20" s="1228"/>
      <c r="P20" s="1229"/>
      <c r="Q20" s="272" t="s">
        <v>1785</v>
      </c>
      <c r="R20" s="273" t="s">
        <v>1786</v>
      </c>
      <c r="S20" s="272" t="s">
        <v>1785</v>
      </c>
      <c r="T20" s="273" t="s">
        <v>1786</v>
      </c>
      <c r="U20" s="272" t="s">
        <v>1785</v>
      </c>
      <c r="V20" s="271" t="s">
        <v>1786</v>
      </c>
      <c r="W20" s="272" t="s">
        <v>1785</v>
      </c>
      <c r="X20" s="273" t="s">
        <v>1786</v>
      </c>
      <c r="Y20" s="272" t="s">
        <v>1785</v>
      </c>
      <c r="Z20" s="273" t="s">
        <v>1786</v>
      </c>
      <c r="AA20" s="492"/>
      <c r="AB20" s="464"/>
      <c r="AC20" s="493"/>
      <c r="AD20" s="464"/>
      <c r="AE20" s="492"/>
      <c r="AF20" s="464"/>
    </row>
    <row r="21" spans="8:32" ht="18.75" customHeight="1">
      <c r="H21" s="1233" t="s">
        <v>1787</v>
      </c>
      <c r="I21" s="1009" t="s">
        <v>16</v>
      </c>
      <c r="J21" s="1086"/>
      <c r="K21" s="1087"/>
      <c r="L21" s="1087"/>
      <c r="M21" s="1087"/>
      <c r="N21" s="1088"/>
      <c r="O21" s="1133" t="s">
        <v>1788</v>
      </c>
      <c r="P21" s="963"/>
      <c r="Q21" s="1240"/>
      <c r="R21" s="1254"/>
      <c r="S21" s="274"/>
      <c r="T21" s="164"/>
      <c r="U21" s="384"/>
      <c r="V21" s="378"/>
      <c r="W21" s="384"/>
      <c r="X21" s="378"/>
      <c r="Y21" s="384"/>
      <c r="Z21" s="378"/>
      <c r="AA21" s="492"/>
      <c r="AB21" s="464"/>
      <c r="AC21" s="493"/>
      <c r="AD21" s="464"/>
      <c r="AE21" s="492"/>
      <c r="AF21" s="464"/>
    </row>
    <row r="22" spans="8:32" ht="18.75" customHeight="1">
      <c r="H22" s="1234"/>
      <c r="I22" s="1236"/>
      <c r="J22" s="1237"/>
      <c r="K22" s="1238"/>
      <c r="L22" s="1238"/>
      <c r="M22" s="1238"/>
      <c r="N22" s="1239"/>
      <c r="O22" s="1258" t="s">
        <v>1789</v>
      </c>
      <c r="P22" s="1259"/>
      <c r="Q22" s="1241"/>
      <c r="R22" s="1255"/>
      <c r="S22" s="281"/>
      <c r="T22" s="298"/>
      <c r="U22" s="385"/>
      <c r="V22" s="376"/>
      <c r="W22" s="385"/>
      <c r="X22" s="376"/>
      <c r="Y22" s="385"/>
      <c r="Z22" s="376"/>
      <c r="AA22" s="492"/>
      <c r="AB22" s="464"/>
      <c r="AC22" s="493"/>
      <c r="AD22" s="464"/>
      <c r="AE22" s="492"/>
      <c r="AF22" s="464"/>
    </row>
    <row r="23" spans="8:32" ht="18.75" customHeight="1">
      <c r="H23" s="1234"/>
      <c r="I23" s="1242" t="s">
        <v>17</v>
      </c>
      <c r="J23" s="1244"/>
      <c r="K23" s="1245"/>
      <c r="L23" s="1245"/>
      <c r="M23" s="1245"/>
      <c r="N23" s="1246"/>
      <c r="O23" s="1258" t="s">
        <v>1788</v>
      </c>
      <c r="P23" s="1259"/>
      <c r="Q23" s="1266"/>
      <c r="R23" s="1268"/>
      <c r="S23" s="281"/>
      <c r="T23" s="298"/>
      <c r="U23" s="386"/>
      <c r="V23" s="376"/>
      <c r="W23" s="386"/>
      <c r="X23" s="376"/>
      <c r="Y23" s="386"/>
      <c r="Z23" s="376"/>
      <c r="AA23" s="492"/>
      <c r="AB23" s="464"/>
      <c r="AC23" s="493"/>
      <c r="AD23" s="464"/>
      <c r="AE23" s="492"/>
      <c r="AF23" s="464"/>
    </row>
    <row r="24" spans="8:32" ht="18.75" customHeight="1">
      <c r="H24" s="1234"/>
      <c r="I24" s="1243"/>
      <c r="J24" s="1247"/>
      <c r="K24" s="1248"/>
      <c r="L24" s="1248"/>
      <c r="M24" s="1248"/>
      <c r="N24" s="1249"/>
      <c r="O24" s="1270" t="s">
        <v>1789</v>
      </c>
      <c r="P24" s="1271"/>
      <c r="Q24" s="1267"/>
      <c r="R24" s="1269"/>
      <c r="S24" s="299"/>
      <c r="T24" s="278"/>
      <c r="U24" s="386"/>
      <c r="V24" s="376"/>
      <c r="W24" s="386"/>
      <c r="X24" s="376"/>
      <c r="Y24" s="386"/>
      <c r="Z24" s="376"/>
      <c r="AA24" s="492"/>
      <c r="AB24" s="464"/>
      <c r="AC24" s="493"/>
      <c r="AD24" s="464"/>
      <c r="AE24" s="492"/>
      <c r="AF24" s="464"/>
    </row>
    <row r="25" spans="8:32" ht="18.75" customHeight="1">
      <c r="H25" s="1234"/>
      <c r="I25" s="1236" t="s">
        <v>22</v>
      </c>
      <c r="J25" s="1237"/>
      <c r="K25" s="1238"/>
      <c r="L25" s="1238"/>
      <c r="M25" s="1238"/>
      <c r="N25" s="1239"/>
      <c r="O25" s="1166" t="s">
        <v>1788</v>
      </c>
      <c r="P25" s="965"/>
      <c r="Q25" s="1241"/>
      <c r="R25" s="1255"/>
      <c r="S25" s="277"/>
      <c r="T25" s="168"/>
      <c r="U25" s="386"/>
      <c r="V25" s="376"/>
      <c r="W25" s="386"/>
      <c r="X25" s="376"/>
      <c r="Y25" s="386"/>
      <c r="Z25" s="376"/>
      <c r="AA25" s="492"/>
      <c r="AB25" s="464"/>
      <c r="AC25" s="493"/>
      <c r="AD25" s="464"/>
      <c r="AE25" s="492"/>
      <c r="AF25" s="464"/>
    </row>
    <row r="26" spans="8:32" ht="18.75" customHeight="1">
      <c r="H26" s="1235"/>
      <c r="I26" s="1250"/>
      <c r="J26" s="1251"/>
      <c r="K26" s="1252"/>
      <c r="L26" s="1252"/>
      <c r="M26" s="1252"/>
      <c r="N26" s="1253"/>
      <c r="O26" s="1262" t="s">
        <v>1789</v>
      </c>
      <c r="P26" s="1263"/>
      <c r="Q26" s="1272"/>
      <c r="R26" s="1273"/>
      <c r="S26" s="300"/>
      <c r="T26" s="283"/>
      <c r="U26" s="387"/>
      <c r="V26" s="377"/>
      <c r="W26" s="387"/>
      <c r="X26" s="377"/>
      <c r="Y26" s="387"/>
      <c r="Z26" s="377"/>
      <c r="AA26" s="492"/>
      <c r="AB26" s="464"/>
      <c r="AC26" s="493"/>
      <c r="AD26" s="464"/>
      <c r="AE26" s="492"/>
      <c r="AF26" s="464"/>
    </row>
    <row r="27" spans="8:32" ht="21.75" customHeight="1">
      <c r="H27" s="1274" t="s">
        <v>1790</v>
      </c>
      <c r="I27" s="1277"/>
      <c r="J27" s="1278"/>
      <c r="K27" s="1278"/>
      <c r="L27" s="1278"/>
      <c r="M27" s="1278"/>
      <c r="N27" s="1278"/>
      <c r="O27" s="1278"/>
      <c r="P27" s="1279"/>
      <c r="Q27" s="286"/>
      <c r="R27" s="287"/>
      <c r="S27" s="370"/>
      <c r="T27" s="370"/>
      <c r="U27" s="370"/>
      <c r="V27" s="370"/>
      <c r="W27" s="370"/>
      <c r="X27" s="370"/>
      <c r="Y27" s="370"/>
      <c r="Z27" s="371"/>
      <c r="AA27" s="492"/>
      <c r="AB27" s="464"/>
      <c r="AC27" s="493"/>
      <c r="AD27" s="464"/>
      <c r="AE27" s="492"/>
      <c r="AF27" s="464"/>
    </row>
    <row r="28" spans="8:32" ht="21.75" customHeight="1">
      <c r="H28" s="1275"/>
      <c r="I28" s="1282"/>
      <c r="J28" s="1283"/>
      <c r="K28" s="1283"/>
      <c r="L28" s="1283"/>
      <c r="M28" s="1283"/>
      <c r="N28" s="1283"/>
      <c r="O28" s="1283"/>
      <c r="P28" s="1284"/>
      <c r="Q28" s="289"/>
      <c r="R28" s="290"/>
      <c r="S28" s="372"/>
      <c r="T28" s="372"/>
      <c r="U28" s="372"/>
      <c r="V28" s="372"/>
      <c r="W28" s="372"/>
      <c r="X28" s="372"/>
      <c r="Y28" s="372"/>
      <c r="Z28" s="373"/>
      <c r="AA28" s="492"/>
      <c r="AB28" s="464"/>
      <c r="AC28" s="493"/>
      <c r="AD28" s="464"/>
      <c r="AE28" s="492"/>
      <c r="AF28" s="464"/>
    </row>
    <row r="29" spans="8:32" ht="21.75" customHeight="1" thickBot="1">
      <c r="H29" s="1276"/>
      <c r="I29" s="1287"/>
      <c r="J29" s="1288"/>
      <c r="K29" s="1288"/>
      <c r="L29" s="1288"/>
      <c r="M29" s="1288"/>
      <c r="N29" s="1288"/>
      <c r="O29" s="1288"/>
      <c r="P29" s="1289"/>
      <c r="Q29" s="293"/>
      <c r="R29" s="294"/>
      <c r="S29" s="374"/>
      <c r="T29" s="374"/>
      <c r="U29" s="374"/>
      <c r="V29" s="374"/>
      <c r="W29" s="374"/>
      <c r="X29" s="374"/>
      <c r="Y29" s="374"/>
      <c r="Z29" s="375"/>
      <c r="AA29" s="494"/>
      <c r="AB29" s="465"/>
      <c r="AC29" s="495"/>
      <c r="AD29" s="465"/>
      <c r="AE29" s="494"/>
      <c r="AF29" s="465"/>
    </row>
    <row r="30" spans="8:32" ht="17.25" customHeight="1">
      <c r="H30" s="629" t="s">
        <v>31</v>
      </c>
      <c r="I30" s="627"/>
      <c r="J30" s="204" t="s">
        <v>2610</v>
      </c>
      <c r="K30" s="619"/>
      <c r="L30" s="618"/>
      <c r="M30" s="618"/>
      <c r="N30" s="620"/>
      <c r="O30" s="620"/>
      <c r="P30" s="620"/>
      <c r="Q30" s="620"/>
      <c r="R30" s="620"/>
      <c r="S30" s="620"/>
      <c r="T30" s="620"/>
      <c r="U30" s="620"/>
      <c r="V30" s="620"/>
      <c r="W30" s="620"/>
      <c r="X30" s="630"/>
      <c r="Y30" s="630"/>
      <c r="Z30" s="630"/>
      <c r="AA30" s="97"/>
      <c r="AB30" s="97"/>
      <c r="AC30" s="97"/>
      <c r="AD30" s="97"/>
      <c r="AE30" s="97"/>
      <c r="AF30" s="97"/>
    </row>
    <row r="31" spans="8:32" ht="17.25" customHeight="1">
      <c r="H31" s="621"/>
      <c r="I31" s="625"/>
      <c r="J31" s="204" t="s">
        <v>2611</v>
      </c>
      <c r="K31" s="619"/>
      <c r="L31" s="618"/>
      <c r="M31" s="618"/>
      <c r="N31" s="620"/>
      <c r="O31" s="620"/>
      <c r="P31" s="620"/>
      <c r="Q31" s="620"/>
      <c r="R31" s="620"/>
      <c r="S31" s="620"/>
      <c r="T31" s="620"/>
      <c r="U31" s="620"/>
      <c r="V31" s="620"/>
      <c r="W31" s="620"/>
      <c r="X31" s="204"/>
      <c r="Y31" s="204"/>
      <c r="Z31" s="204"/>
      <c r="AA31" s="52"/>
      <c r="AB31" s="52"/>
      <c r="AC31" s="52"/>
      <c r="AD31" s="52"/>
      <c r="AE31" s="52"/>
      <c r="AF31" s="52"/>
    </row>
    <row r="32" spans="8:32" ht="17.25" customHeight="1">
      <c r="H32" s="621"/>
      <c r="I32" s="622"/>
      <c r="J32" s="204" t="s">
        <v>1797</v>
      </c>
      <c r="K32" s="619"/>
      <c r="L32" s="618"/>
      <c r="M32" s="618"/>
      <c r="N32" s="620"/>
      <c r="O32" s="620"/>
      <c r="P32" s="620"/>
      <c r="Q32" s="620"/>
      <c r="R32" s="620"/>
      <c r="S32" s="620"/>
      <c r="T32" s="620"/>
      <c r="U32" s="620"/>
      <c r="V32" s="620"/>
      <c r="W32" s="620"/>
      <c r="X32" s="620"/>
      <c r="Y32" s="620"/>
      <c r="Z32" s="620"/>
      <c r="AA32" s="63"/>
      <c r="AB32" s="63"/>
      <c r="AC32" s="63"/>
      <c r="AD32" s="63"/>
      <c r="AE32" s="52"/>
      <c r="AF32" s="52"/>
    </row>
    <row r="33" spans="8:32" ht="20.25" customHeight="1">
      <c r="H33" s="621"/>
      <c r="I33" s="622"/>
      <c r="J33" s="204" t="s">
        <v>1798</v>
      </c>
      <c r="K33" s="620"/>
      <c r="L33" s="618"/>
      <c r="M33" s="618"/>
      <c r="N33" s="620"/>
      <c r="O33" s="620"/>
      <c r="P33" s="620"/>
      <c r="Q33" s="620"/>
      <c r="R33" s="620"/>
      <c r="S33" s="620"/>
      <c r="T33" s="620"/>
      <c r="U33" s="620"/>
      <c r="V33" s="620"/>
      <c r="W33" s="620"/>
      <c r="X33" s="620"/>
      <c r="Y33" s="620"/>
      <c r="Z33" s="620"/>
      <c r="AA33" s="63"/>
      <c r="AB33" s="63"/>
      <c r="AC33" s="63"/>
      <c r="AD33" s="63"/>
      <c r="AE33" s="89"/>
      <c r="AF33" s="52"/>
    </row>
    <row r="34" spans="8:32" ht="14.25" customHeight="1">
      <c r="H34" s="621"/>
      <c r="I34" s="622"/>
      <c r="J34" s="620" t="s">
        <v>1799</v>
      </c>
      <c r="K34" s="620"/>
      <c r="L34" s="618"/>
      <c r="M34" s="618"/>
      <c r="N34" s="620"/>
      <c r="O34" s="620"/>
      <c r="P34" s="620"/>
      <c r="Q34" s="620"/>
      <c r="R34" s="620"/>
      <c r="S34" s="620"/>
      <c r="T34" s="620"/>
      <c r="U34" s="620"/>
      <c r="V34" s="620"/>
      <c r="W34" s="620"/>
      <c r="X34" s="620"/>
      <c r="Y34" s="620"/>
      <c r="Z34" s="620"/>
      <c r="AA34" s="63"/>
      <c r="AB34" s="63"/>
      <c r="AC34" s="63"/>
      <c r="AD34" s="63"/>
      <c r="AE34" s="89"/>
      <c r="AF34" s="49"/>
    </row>
    <row r="35" spans="8:32" ht="14.25" customHeight="1">
      <c r="H35" s="622"/>
      <c r="I35" s="625"/>
      <c r="J35" s="204" t="s">
        <v>2569</v>
      </c>
      <c r="K35" s="619"/>
      <c r="L35" s="618"/>
      <c r="M35" s="618"/>
      <c r="N35" s="620"/>
      <c r="O35" s="620"/>
      <c r="P35" s="620"/>
      <c r="Q35" s="620"/>
      <c r="R35" s="620"/>
      <c r="S35" s="620"/>
      <c r="T35" s="620"/>
      <c r="U35" s="620"/>
      <c r="V35" s="620"/>
      <c r="W35" s="620"/>
      <c r="X35" s="620"/>
      <c r="Y35" s="620"/>
      <c r="Z35" s="620"/>
      <c r="AA35" s="63"/>
      <c r="AB35" s="63"/>
      <c r="AC35" s="63"/>
      <c r="AD35" s="63"/>
    </row>
    <row r="36" spans="8:32" ht="14.25" customHeight="1">
      <c r="H36" s="626"/>
      <c r="I36" s="626"/>
      <c r="J36" s="204" t="s">
        <v>2570</v>
      </c>
      <c r="K36" s="618"/>
      <c r="L36" s="618"/>
      <c r="M36" s="618"/>
      <c r="N36" s="618"/>
      <c r="O36" s="618"/>
      <c r="P36" s="618"/>
      <c r="Q36" s="618"/>
      <c r="R36" s="618"/>
      <c r="S36" s="618"/>
      <c r="T36" s="618"/>
      <c r="U36" s="618"/>
      <c r="V36" s="618"/>
      <c r="W36" s="618"/>
      <c r="X36" s="618"/>
      <c r="Y36" s="618"/>
      <c r="Z36" s="618"/>
    </row>
    <row r="37" spans="8:32" ht="14.25" customHeight="1">
      <c r="H37" s="626"/>
      <c r="I37" s="626"/>
      <c r="J37" s="204" t="s">
        <v>2571</v>
      </c>
      <c r="K37" s="618"/>
      <c r="L37" s="618"/>
      <c r="M37" s="618"/>
      <c r="N37" s="618"/>
      <c r="O37" s="618"/>
      <c r="P37" s="618"/>
      <c r="Q37" s="618"/>
      <c r="R37" s="618"/>
      <c r="S37" s="618"/>
      <c r="T37" s="618"/>
      <c r="U37" s="618"/>
      <c r="V37" s="618"/>
      <c r="W37" s="618"/>
      <c r="X37" s="618"/>
      <c r="Y37" s="618"/>
      <c r="Z37" s="618"/>
    </row>
    <row r="38" spans="8:32" ht="14.25" customHeight="1">
      <c r="H38" s="626"/>
      <c r="I38" s="626"/>
      <c r="J38" s="204" t="s">
        <v>2572</v>
      </c>
      <c r="K38" s="618"/>
      <c r="L38" s="618"/>
      <c r="M38" s="618"/>
      <c r="N38" s="618"/>
      <c r="O38" s="618"/>
      <c r="P38" s="618"/>
      <c r="Q38" s="618"/>
      <c r="R38" s="618"/>
      <c r="S38" s="618"/>
      <c r="T38" s="618"/>
      <c r="U38" s="618"/>
      <c r="V38" s="618"/>
      <c r="W38" s="618"/>
      <c r="X38" s="618"/>
      <c r="Y38" s="618"/>
      <c r="Z38" s="618"/>
    </row>
    <row r="39" spans="8:32">
      <c r="Z39" s="638" t="s">
        <v>28</v>
      </c>
    </row>
  </sheetData>
  <mergeCells count="83">
    <mergeCell ref="Q23:Q24"/>
    <mergeCell ref="O24:P24"/>
    <mergeCell ref="I25:I26"/>
    <mergeCell ref="J25:N26"/>
    <mergeCell ref="O25:P25"/>
    <mergeCell ref="Q25:Q26"/>
    <mergeCell ref="H27:H29"/>
    <mergeCell ref="I27:N27"/>
    <mergeCell ref="O27:P27"/>
    <mergeCell ref="I28:N28"/>
    <mergeCell ref="O28:P28"/>
    <mergeCell ref="I29:N29"/>
    <mergeCell ref="O29:P29"/>
    <mergeCell ref="R25:R26"/>
    <mergeCell ref="O26:P26"/>
    <mergeCell ref="H16:P16"/>
    <mergeCell ref="H18:P20"/>
    <mergeCell ref="Q18:T18"/>
    <mergeCell ref="R21:R22"/>
    <mergeCell ref="O22:P22"/>
    <mergeCell ref="I23:I24"/>
    <mergeCell ref="J23:N24"/>
    <mergeCell ref="O23:P23"/>
    <mergeCell ref="R23:R24"/>
    <mergeCell ref="H21:H26"/>
    <mergeCell ref="I21:I22"/>
    <mergeCell ref="J21:N22"/>
    <mergeCell ref="O21:P21"/>
    <mergeCell ref="Q21:Q22"/>
    <mergeCell ref="U18:V19"/>
    <mergeCell ref="W18:X18"/>
    <mergeCell ref="Y18:Z18"/>
    <mergeCell ref="Q19:R19"/>
    <mergeCell ref="S19:T19"/>
    <mergeCell ref="W19:X19"/>
    <mergeCell ref="Y19:Z19"/>
    <mergeCell ref="H13:H15"/>
    <mergeCell ref="I13:N13"/>
    <mergeCell ref="O13:P13"/>
    <mergeCell ref="S13:T13"/>
    <mergeCell ref="I14:N14"/>
    <mergeCell ref="O14:P14"/>
    <mergeCell ref="S14:T14"/>
    <mergeCell ref="I15:N15"/>
    <mergeCell ref="O15:P15"/>
    <mergeCell ref="S15:T15"/>
    <mergeCell ref="R7:R8"/>
    <mergeCell ref="S7:T7"/>
    <mergeCell ref="O8:P8"/>
    <mergeCell ref="S11:T11"/>
    <mergeCell ref="O12:P12"/>
    <mergeCell ref="S12:T12"/>
    <mergeCell ref="S8:T8"/>
    <mergeCell ref="O9:P9"/>
    <mergeCell ref="Q9:Q10"/>
    <mergeCell ref="R9:R10"/>
    <mergeCell ref="S9:T9"/>
    <mergeCell ref="O10:P10"/>
    <mergeCell ref="S10:T10"/>
    <mergeCell ref="O11:P11"/>
    <mergeCell ref="Q11:Q12"/>
    <mergeCell ref="R11:R12"/>
    <mergeCell ref="H7:H12"/>
    <mergeCell ref="I7:I8"/>
    <mergeCell ref="J7:N8"/>
    <mergeCell ref="O7:P7"/>
    <mergeCell ref="Q7:Q8"/>
    <mergeCell ref="I9:I10"/>
    <mergeCell ref="J9:N10"/>
    <mergeCell ref="I11:I12"/>
    <mergeCell ref="J11:N12"/>
    <mergeCell ref="H3:Z3"/>
    <mergeCell ref="H4:Z4"/>
    <mergeCell ref="AA4:AB5"/>
    <mergeCell ref="AC4:AD5"/>
    <mergeCell ref="AE4:AF5"/>
    <mergeCell ref="H5:P6"/>
    <mergeCell ref="Q5:R5"/>
    <mergeCell ref="S5:T5"/>
    <mergeCell ref="U5:V5"/>
    <mergeCell ref="W5:X5"/>
    <mergeCell ref="Y5:Z5"/>
    <mergeCell ref="S6:T6"/>
  </mergeCells>
  <phoneticPr fontId="2"/>
  <pageMargins left="0.78740157480314965" right="0.47244094488188981" top="0.86614173228346458" bottom="0.43307086614173229" header="0.31496062992125984" footer="0.31496062992125984"/>
  <pageSetup paperSize="9" scale="98"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063B4-2689-454E-8632-AE58C2C3E357}">
  <dimension ref="B1:AG34"/>
  <sheetViews>
    <sheetView showZeros="0" view="pageBreakPreview" zoomScaleNormal="85" zoomScaleSheetLayoutView="100" workbookViewId="0"/>
  </sheetViews>
  <sheetFormatPr defaultRowHeight="18.75"/>
  <cols>
    <col min="1" max="1" width="3.75" customWidth="1"/>
    <col min="2" max="6" width="9" hidden="1" customWidth="1"/>
    <col min="7" max="7" width="5.75" hidden="1" customWidth="1"/>
    <col min="8" max="8" width="3.625" customWidth="1"/>
    <col min="9" max="9" width="3" customWidth="1"/>
    <col min="10" max="14" width="2.25" customWidth="1"/>
    <col min="15" max="16" width="3.375" customWidth="1"/>
    <col min="17" max="18" width="5.625" customWidth="1"/>
    <col min="19" max="26" width="5.375" customWidth="1"/>
    <col min="27" max="27" width="30.25" hidden="1" customWidth="1"/>
    <col min="28" max="28" width="25" hidden="1" customWidth="1"/>
    <col min="29" max="29" width="30.25" hidden="1" customWidth="1"/>
    <col min="30" max="30" width="25" hidden="1" customWidth="1"/>
    <col min="31" max="31" width="30.25" hidden="1" customWidth="1"/>
    <col min="32" max="32" width="25" hidden="1" customWidth="1"/>
  </cols>
  <sheetData>
    <row r="1" spans="8:32" ht="23.25" customHeight="1"/>
    <row r="2" spans="8:32" ht="18" customHeight="1">
      <c r="H2" s="197" t="s">
        <v>1777</v>
      </c>
      <c r="J2" s="52"/>
      <c r="K2" s="52"/>
      <c r="L2" s="52"/>
      <c r="M2" s="52"/>
      <c r="N2" s="52"/>
      <c r="O2" s="52"/>
      <c r="P2" s="52"/>
      <c r="Q2" s="52"/>
      <c r="R2" s="52"/>
      <c r="S2" s="52"/>
      <c r="T2" s="52"/>
      <c r="U2" s="52"/>
      <c r="V2" s="52"/>
      <c r="W2" s="52"/>
      <c r="X2" s="52"/>
      <c r="Y2" s="52"/>
      <c r="Z2" s="52"/>
      <c r="AD2" s="52"/>
      <c r="AE2" s="52"/>
      <c r="AF2" s="52"/>
    </row>
    <row r="3" spans="8:32" ht="9.75" customHeight="1">
      <c r="H3" s="89"/>
      <c r="J3" s="52"/>
      <c r="K3" s="52"/>
      <c r="L3" s="52"/>
      <c r="M3" s="52"/>
      <c r="N3" s="52"/>
      <c r="O3" s="52"/>
      <c r="P3" s="52"/>
      <c r="Q3" s="52"/>
      <c r="R3" s="52"/>
      <c r="S3" s="52"/>
      <c r="T3" s="52"/>
      <c r="U3" s="52"/>
      <c r="V3" s="52"/>
      <c r="W3" s="52"/>
      <c r="X3" s="52"/>
      <c r="Y3" s="52"/>
      <c r="Z3" s="52"/>
      <c r="AD3" s="52"/>
      <c r="AE3" s="52"/>
      <c r="AF3" s="52"/>
    </row>
    <row r="4" spans="8:32" ht="14.25" customHeight="1">
      <c r="H4" s="900" t="s">
        <v>1800</v>
      </c>
      <c r="I4" s="900"/>
      <c r="J4" s="900"/>
      <c r="K4" s="900"/>
      <c r="L4" s="900"/>
      <c r="M4" s="900"/>
      <c r="N4" s="900"/>
      <c r="O4" s="900"/>
      <c r="P4" s="900"/>
      <c r="Q4" s="900"/>
      <c r="R4" s="900"/>
      <c r="S4" s="900"/>
      <c r="T4" s="900"/>
      <c r="U4" s="900"/>
      <c r="V4" s="900"/>
      <c r="W4" s="900"/>
      <c r="X4" s="900"/>
      <c r="Y4" s="900"/>
      <c r="Z4" s="900"/>
      <c r="AD4" s="270"/>
      <c r="AE4" s="270"/>
      <c r="AF4" s="270"/>
    </row>
    <row r="5" spans="8:32" ht="20.25" customHeight="1">
      <c r="H5" s="745" t="s">
        <v>1333</v>
      </c>
      <c r="I5" s="745"/>
      <c r="J5" s="745"/>
      <c r="K5" s="745"/>
      <c r="L5" s="745"/>
      <c r="M5" s="745"/>
      <c r="N5" s="745"/>
      <c r="O5" s="745"/>
      <c r="P5" s="745"/>
      <c r="Q5" s="745"/>
      <c r="R5" s="745"/>
      <c r="S5" s="745"/>
      <c r="T5" s="745"/>
      <c r="U5" s="745"/>
      <c r="V5" s="745"/>
      <c r="W5" s="745"/>
      <c r="X5" s="745"/>
      <c r="Y5" s="745"/>
      <c r="Z5" s="745"/>
      <c r="AA5" s="369" t="s">
        <v>1460</v>
      </c>
      <c r="AB5" s="432"/>
      <c r="AC5" s="432"/>
      <c r="AD5" s="46"/>
      <c r="AE5" s="46"/>
      <c r="AF5" s="46"/>
    </row>
    <row r="6" spans="8:32" s="15" customFormat="1" ht="39.75" customHeight="1">
      <c r="H6" s="1224" t="s">
        <v>1779</v>
      </c>
      <c r="I6" s="1225"/>
      <c r="J6" s="1225"/>
      <c r="K6" s="1225"/>
      <c r="L6" s="1225"/>
      <c r="M6" s="1225"/>
      <c r="N6" s="1225"/>
      <c r="O6" s="1225"/>
      <c r="P6" s="1226"/>
      <c r="Q6" s="1292"/>
      <c r="R6" s="1293"/>
      <c r="S6" s="1292"/>
      <c r="T6" s="1293"/>
      <c r="U6" s="1292"/>
      <c r="V6" s="1293"/>
      <c r="W6" s="1292"/>
      <c r="X6" s="1293"/>
      <c r="Y6" s="1292"/>
      <c r="Z6" s="1293"/>
      <c r="AA6" s="1215" t="s">
        <v>2537</v>
      </c>
      <c r="AB6" s="1079"/>
      <c r="AC6" s="1082" t="s">
        <v>2538</v>
      </c>
      <c r="AD6" s="1082"/>
      <c r="AE6" s="1082" t="s">
        <v>2539</v>
      </c>
      <c r="AF6" s="1082"/>
    </row>
    <row r="7" spans="8:32" ht="21" customHeight="1" thickBot="1">
      <c r="H7" s="1296"/>
      <c r="I7" s="1297"/>
      <c r="J7" s="1297"/>
      <c r="K7" s="1297"/>
      <c r="L7" s="1297"/>
      <c r="M7" s="1297"/>
      <c r="N7" s="1297"/>
      <c r="O7" s="1297"/>
      <c r="P7" s="1298"/>
      <c r="Q7" s="1294" t="s">
        <v>1796</v>
      </c>
      <c r="R7" s="1299"/>
      <c r="S7" s="1294" t="s">
        <v>1796</v>
      </c>
      <c r="T7" s="1299"/>
      <c r="U7" s="1294" t="s">
        <v>1796</v>
      </c>
      <c r="V7" s="1299"/>
      <c r="W7" s="1294" t="s">
        <v>1796</v>
      </c>
      <c r="X7" s="1299"/>
      <c r="Y7" s="1294" t="s">
        <v>1796</v>
      </c>
      <c r="Z7" s="1299"/>
      <c r="AA7" s="1216"/>
      <c r="AB7" s="1081"/>
      <c r="AC7" s="1082"/>
      <c r="AD7" s="1082"/>
      <c r="AE7" s="1082"/>
      <c r="AF7" s="1082"/>
    </row>
    <row r="8" spans="8:32" ht="21" customHeight="1">
      <c r="H8" s="1227"/>
      <c r="I8" s="1228"/>
      <c r="J8" s="1228"/>
      <c r="K8" s="1228"/>
      <c r="L8" s="1228"/>
      <c r="M8" s="1228"/>
      <c r="N8" s="1228"/>
      <c r="O8" s="1228"/>
      <c r="P8" s="1229"/>
      <c r="Q8" s="272" t="s">
        <v>1785</v>
      </c>
      <c r="R8" s="273" t="s">
        <v>1786</v>
      </c>
      <c r="S8" s="272" t="s">
        <v>1785</v>
      </c>
      <c r="T8" s="273" t="s">
        <v>1786</v>
      </c>
      <c r="U8" s="272" t="s">
        <v>1785</v>
      </c>
      <c r="V8" s="271" t="s">
        <v>1786</v>
      </c>
      <c r="W8" s="272" t="s">
        <v>1785</v>
      </c>
      <c r="X8" s="273" t="s">
        <v>1786</v>
      </c>
      <c r="Y8" s="272" t="s">
        <v>1785</v>
      </c>
      <c r="Z8" s="273" t="s">
        <v>1786</v>
      </c>
      <c r="AA8" s="457" t="s">
        <v>2540</v>
      </c>
      <c r="AB8" s="454" t="s">
        <v>2560</v>
      </c>
      <c r="AC8" s="458" t="s">
        <v>2540</v>
      </c>
      <c r="AD8" s="454" t="s">
        <v>2560</v>
      </c>
      <c r="AE8" s="445" t="s">
        <v>2540</v>
      </c>
      <c r="AF8" s="454" t="s">
        <v>2560</v>
      </c>
    </row>
    <row r="9" spans="8:32" ht="21.75" customHeight="1">
      <c r="H9" s="1233" t="s">
        <v>1787</v>
      </c>
      <c r="I9" s="1009" t="s">
        <v>16</v>
      </c>
      <c r="J9" s="1086"/>
      <c r="K9" s="1087"/>
      <c r="L9" s="1087"/>
      <c r="M9" s="1087"/>
      <c r="N9" s="1088"/>
      <c r="O9" s="1133" t="s">
        <v>1788</v>
      </c>
      <c r="P9" s="963"/>
      <c r="Q9" s="1240"/>
      <c r="R9" s="1254"/>
      <c r="S9" s="1256"/>
      <c r="T9" s="1257"/>
      <c r="U9" s="275"/>
      <c r="V9" s="276"/>
      <c r="W9" s="275"/>
      <c r="X9" s="276"/>
      <c r="Y9" s="275"/>
      <c r="Z9" s="276"/>
      <c r="AA9" s="487"/>
      <c r="AB9" s="488"/>
      <c r="AC9" s="489"/>
      <c r="AD9" s="488"/>
      <c r="AE9" s="487"/>
      <c r="AF9" s="488"/>
    </row>
    <row r="10" spans="8:32" ht="21.75" customHeight="1">
      <c r="H10" s="1234"/>
      <c r="I10" s="1236"/>
      <c r="J10" s="1237"/>
      <c r="K10" s="1238"/>
      <c r="L10" s="1238"/>
      <c r="M10" s="1238"/>
      <c r="N10" s="1239"/>
      <c r="O10" s="1258" t="s">
        <v>1789</v>
      </c>
      <c r="P10" s="1259"/>
      <c r="Q10" s="1241"/>
      <c r="R10" s="1255"/>
      <c r="S10" s="1260"/>
      <c r="T10" s="1261"/>
      <c r="U10" s="279"/>
      <c r="V10" s="280"/>
      <c r="W10" s="279"/>
      <c r="X10" s="280"/>
      <c r="Y10" s="279"/>
      <c r="Z10" s="280"/>
      <c r="AA10" s="487"/>
      <c r="AB10" s="490"/>
      <c r="AC10" s="489"/>
      <c r="AD10" s="490"/>
      <c r="AE10" s="487"/>
      <c r="AF10" s="490"/>
    </row>
    <row r="11" spans="8:32" ht="21.75" customHeight="1">
      <c r="H11" s="1234"/>
      <c r="I11" s="1242" t="s">
        <v>17</v>
      </c>
      <c r="J11" s="1244"/>
      <c r="K11" s="1245"/>
      <c r="L11" s="1245"/>
      <c r="M11" s="1245"/>
      <c r="N11" s="1246"/>
      <c r="O11" s="1258" t="s">
        <v>1788</v>
      </c>
      <c r="P11" s="1259"/>
      <c r="Q11" s="1266"/>
      <c r="R11" s="1268"/>
      <c r="S11" s="1260"/>
      <c r="T11" s="1261"/>
      <c r="U11" s="282"/>
      <c r="V11" s="280"/>
      <c r="W11" s="282"/>
      <c r="X11" s="280"/>
      <c r="Y11" s="282"/>
      <c r="Z11" s="280"/>
      <c r="AA11" s="487"/>
      <c r="AB11" s="490"/>
      <c r="AC11" s="489"/>
      <c r="AD11" s="490"/>
      <c r="AE11" s="487"/>
      <c r="AF11" s="490"/>
    </row>
    <row r="12" spans="8:32" ht="21.75" customHeight="1">
      <c r="H12" s="1234"/>
      <c r="I12" s="1243"/>
      <c r="J12" s="1247"/>
      <c r="K12" s="1248"/>
      <c r="L12" s="1248"/>
      <c r="M12" s="1248"/>
      <c r="N12" s="1249"/>
      <c r="O12" s="1270" t="s">
        <v>1789</v>
      </c>
      <c r="P12" s="1271"/>
      <c r="Q12" s="1267"/>
      <c r="R12" s="1269"/>
      <c r="S12" s="1260"/>
      <c r="T12" s="1261"/>
      <c r="U12" s="282"/>
      <c r="V12" s="280"/>
      <c r="W12" s="282"/>
      <c r="X12" s="280"/>
      <c r="Y12" s="282"/>
      <c r="Z12" s="280"/>
      <c r="AA12" s="487"/>
      <c r="AB12" s="490"/>
      <c r="AC12" s="489"/>
      <c r="AD12" s="490"/>
      <c r="AE12" s="487"/>
      <c r="AF12" s="490"/>
    </row>
    <row r="13" spans="8:32" ht="21.75" customHeight="1">
      <c r="H13" s="1234"/>
      <c r="I13" s="1236" t="s">
        <v>22</v>
      </c>
      <c r="J13" s="1237"/>
      <c r="K13" s="1238"/>
      <c r="L13" s="1238"/>
      <c r="M13" s="1238"/>
      <c r="N13" s="1239"/>
      <c r="O13" s="1166" t="s">
        <v>1788</v>
      </c>
      <c r="P13" s="965"/>
      <c r="Q13" s="1241"/>
      <c r="R13" s="1255"/>
      <c r="S13" s="1260"/>
      <c r="T13" s="1261"/>
      <c r="U13" s="282"/>
      <c r="V13" s="280"/>
      <c r="W13" s="282"/>
      <c r="X13" s="280"/>
      <c r="Y13" s="282"/>
      <c r="Z13" s="280"/>
      <c r="AA13" s="487"/>
      <c r="AB13" s="490"/>
      <c r="AC13" s="489"/>
      <c r="AD13" s="490"/>
      <c r="AE13" s="487"/>
      <c r="AF13" s="490"/>
    </row>
    <row r="14" spans="8:32" ht="21.75" customHeight="1">
      <c r="H14" s="1235"/>
      <c r="I14" s="1250"/>
      <c r="J14" s="1251"/>
      <c r="K14" s="1252"/>
      <c r="L14" s="1252"/>
      <c r="M14" s="1252"/>
      <c r="N14" s="1253"/>
      <c r="O14" s="1262" t="s">
        <v>1789</v>
      </c>
      <c r="P14" s="1263"/>
      <c r="Q14" s="1272"/>
      <c r="R14" s="1273"/>
      <c r="S14" s="1264"/>
      <c r="T14" s="1265"/>
      <c r="U14" s="284"/>
      <c r="V14" s="285"/>
      <c r="W14" s="284"/>
      <c r="X14" s="285"/>
      <c r="Y14" s="284"/>
      <c r="Z14" s="285"/>
      <c r="AA14" s="487"/>
      <c r="AB14" s="490"/>
      <c r="AC14" s="489"/>
      <c r="AD14" s="490"/>
      <c r="AE14" s="487"/>
      <c r="AF14" s="490"/>
    </row>
    <row r="15" spans="8:32" ht="21.75" customHeight="1">
      <c r="H15" s="1233" t="s">
        <v>1790</v>
      </c>
      <c r="I15" s="1277"/>
      <c r="J15" s="1278"/>
      <c r="K15" s="1278"/>
      <c r="L15" s="1278"/>
      <c r="M15" s="1278"/>
      <c r="N15" s="1278"/>
      <c r="O15" s="1278"/>
      <c r="P15" s="1279"/>
      <c r="Q15" s="286"/>
      <c r="R15" s="287"/>
      <c r="S15" s="1280"/>
      <c r="T15" s="1281"/>
      <c r="U15" s="287"/>
      <c r="V15" s="287"/>
      <c r="W15" s="287"/>
      <c r="X15" s="287"/>
      <c r="Y15" s="287"/>
      <c r="Z15" s="288"/>
      <c r="AA15" s="487"/>
      <c r="AB15" s="490"/>
      <c r="AC15" s="489"/>
      <c r="AD15" s="490"/>
      <c r="AE15" s="487"/>
      <c r="AF15" s="490"/>
    </row>
    <row r="16" spans="8:32" ht="21.75" customHeight="1">
      <c r="H16" s="1234"/>
      <c r="I16" s="1282"/>
      <c r="J16" s="1283"/>
      <c r="K16" s="1283"/>
      <c r="L16" s="1283"/>
      <c r="M16" s="1283"/>
      <c r="N16" s="1283"/>
      <c r="O16" s="1283"/>
      <c r="P16" s="1284"/>
      <c r="Q16" s="289"/>
      <c r="R16" s="290"/>
      <c r="S16" s="1285"/>
      <c r="T16" s="1286"/>
      <c r="U16" s="290"/>
      <c r="V16" s="290"/>
      <c r="W16" s="290"/>
      <c r="X16" s="290"/>
      <c r="Y16" s="290"/>
      <c r="Z16" s="291"/>
      <c r="AA16" s="487"/>
      <c r="AB16" s="491"/>
      <c r="AC16" s="489"/>
      <c r="AD16" s="491"/>
      <c r="AE16" s="487"/>
      <c r="AF16" s="491"/>
    </row>
    <row r="17" spans="8:32" ht="21.75" customHeight="1">
      <c r="H17" s="1235"/>
      <c r="I17" s="1287"/>
      <c r="J17" s="1288"/>
      <c r="K17" s="1288"/>
      <c r="L17" s="1288"/>
      <c r="M17" s="1288"/>
      <c r="N17" s="1288"/>
      <c r="O17" s="1288"/>
      <c r="P17" s="1289"/>
      <c r="Q17" s="293"/>
      <c r="R17" s="294"/>
      <c r="S17" s="1290"/>
      <c r="T17" s="1291"/>
      <c r="U17" s="294"/>
      <c r="V17" s="294"/>
      <c r="W17" s="294"/>
      <c r="X17" s="294"/>
      <c r="Y17" s="294"/>
      <c r="Z17" s="295"/>
      <c r="AA17" s="487"/>
      <c r="AB17" s="491"/>
      <c r="AC17" s="489"/>
      <c r="AD17" s="491"/>
      <c r="AE17" s="487"/>
      <c r="AF17" s="491"/>
    </row>
    <row r="18" spans="8:32" ht="33" customHeight="1">
      <c r="H18" s="97"/>
      <c r="I18" s="97"/>
      <c r="J18" s="97"/>
      <c r="K18" s="97"/>
      <c r="L18" s="97"/>
      <c r="M18" s="97"/>
      <c r="N18" s="97"/>
      <c r="O18" s="97"/>
      <c r="P18" s="97"/>
      <c r="Q18" s="97"/>
      <c r="R18" s="97"/>
      <c r="S18" s="97"/>
      <c r="T18" s="97"/>
      <c r="U18" s="97"/>
      <c r="V18" s="97"/>
      <c r="W18" s="97"/>
      <c r="X18" s="97"/>
      <c r="Y18" s="97"/>
      <c r="Z18" s="664"/>
      <c r="AA18" s="493"/>
      <c r="AB18" s="464"/>
      <c r="AC18" s="493"/>
      <c r="AD18" s="464"/>
      <c r="AE18" s="492"/>
      <c r="AF18" s="464"/>
    </row>
    <row r="19" spans="8:32" ht="36" customHeight="1">
      <c r="H19" s="1224" t="s">
        <v>1779</v>
      </c>
      <c r="I19" s="1225"/>
      <c r="J19" s="1225"/>
      <c r="K19" s="1225"/>
      <c r="L19" s="1225"/>
      <c r="M19" s="1225"/>
      <c r="N19" s="1225"/>
      <c r="O19" s="1225"/>
      <c r="P19" s="1226"/>
      <c r="Q19" s="1292"/>
      <c r="R19" s="1293"/>
      <c r="S19" s="1292"/>
      <c r="T19" s="1293"/>
      <c r="U19" s="1292"/>
      <c r="V19" s="1293"/>
      <c r="W19" s="1292"/>
      <c r="X19" s="1293"/>
      <c r="Y19" s="1292"/>
      <c r="Z19" s="1293"/>
      <c r="AA19" s="492"/>
      <c r="AB19" s="464"/>
      <c r="AC19" s="493"/>
      <c r="AD19" s="464"/>
      <c r="AE19" s="492"/>
      <c r="AF19" s="464"/>
    </row>
    <row r="20" spans="8:32" ht="22.5" customHeight="1">
      <c r="H20" s="1296"/>
      <c r="I20" s="1297"/>
      <c r="J20" s="1297"/>
      <c r="K20" s="1297"/>
      <c r="L20" s="1297"/>
      <c r="M20" s="1297"/>
      <c r="N20" s="1297"/>
      <c r="O20" s="1297"/>
      <c r="P20" s="1298"/>
      <c r="Q20" s="1294" t="s">
        <v>1796</v>
      </c>
      <c r="R20" s="1299"/>
      <c r="S20" s="1294" t="s">
        <v>1796</v>
      </c>
      <c r="T20" s="1299"/>
      <c r="U20" s="1294" t="s">
        <v>1796</v>
      </c>
      <c r="V20" s="1299"/>
      <c r="W20" s="1294" t="s">
        <v>1796</v>
      </c>
      <c r="X20" s="1299"/>
      <c r="Y20" s="1294" t="s">
        <v>1796</v>
      </c>
      <c r="Z20" s="1299"/>
      <c r="AA20" s="492"/>
      <c r="AB20" s="464"/>
      <c r="AC20" s="493"/>
      <c r="AD20" s="464"/>
      <c r="AE20" s="492"/>
      <c r="AF20" s="464"/>
    </row>
    <row r="21" spans="8:32" ht="20.25" customHeight="1">
      <c r="H21" s="1227"/>
      <c r="I21" s="1228"/>
      <c r="J21" s="1228"/>
      <c r="K21" s="1228"/>
      <c r="L21" s="1228"/>
      <c r="M21" s="1228"/>
      <c r="N21" s="1228"/>
      <c r="O21" s="1228"/>
      <c r="P21" s="1229"/>
      <c r="Q21" s="272" t="s">
        <v>1785</v>
      </c>
      <c r="R21" s="273" t="s">
        <v>1786</v>
      </c>
      <c r="S21" s="272" t="s">
        <v>1785</v>
      </c>
      <c r="T21" s="273" t="s">
        <v>1786</v>
      </c>
      <c r="U21" s="272" t="s">
        <v>1785</v>
      </c>
      <c r="V21" s="271" t="s">
        <v>1786</v>
      </c>
      <c r="W21" s="272" t="s">
        <v>1785</v>
      </c>
      <c r="X21" s="273" t="s">
        <v>1786</v>
      </c>
      <c r="Y21" s="272" t="s">
        <v>1785</v>
      </c>
      <c r="Z21" s="273" t="s">
        <v>1786</v>
      </c>
      <c r="AA21" s="492"/>
      <c r="AB21" s="464"/>
      <c r="AC21" s="493"/>
      <c r="AD21" s="464"/>
      <c r="AE21" s="492"/>
      <c r="AF21" s="464"/>
    </row>
    <row r="22" spans="8:32" ht="21.75" customHeight="1">
      <c r="H22" s="1233" t="s">
        <v>1787</v>
      </c>
      <c r="I22" s="1009" t="s">
        <v>16</v>
      </c>
      <c r="J22" s="1086"/>
      <c r="K22" s="1087"/>
      <c r="L22" s="1087"/>
      <c r="M22" s="1087"/>
      <c r="N22" s="1088"/>
      <c r="O22" s="1133" t="s">
        <v>1788</v>
      </c>
      <c r="P22" s="963"/>
      <c r="Q22" s="1240"/>
      <c r="R22" s="1254"/>
      <c r="S22" s="274"/>
      <c r="T22" s="164"/>
      <c r="U22" s="275"/>
      <c r="V22" s="276"/>
      <c r="W22" s="275"/>
      <c r="X22" s="276"/>
      <c r="Y22" s="275"/>
      <c r="Z22" s="276"/>
      <c r="AA22" s="492"/>
      <c r="AB22" s="464"/>
      <c r="AC22" s="493"/>
      <c r="AD22" s="464"/>
      <c r="AE22" s="492"/>
      <c r="AF22" s="464"/>
    </row>
    <row r="23" spans="8:32" ht="21.75" customHeight="1">
      <c r="H23" s="1234"/>
      <c r="I23" s="1236"/>
      <c r="J23" s="1237"/>
      <c r="K23" s="1238"/>
      <c r="L23" s="1238"/>
      <c r="M23" s="1238"/>
      <c r="N23" s="1239"/>
      <c r="O23" s="1258" t="s">
        <v>1789</v>
      </c>
      <c r="P23" s="1259"/>
      <c r="Q23" s="1241"/>
      <c r="R23" s="1255"/>
      <c r="S23" s="281"/>
      <c r="T23" s="298"/>
      <c r="U23" s="279"/>
      <c r="V23" s="280"/>
      <c r="W23" s="279"/>
      <c r="X23" s="280"/>
      <c r="Y23" s="279"/>
      <c r="Z23" s="280"/>
      <c r="AA23" s="492"/>
      <c r="AB23" s="464"/>
      <c r="AC23" s="493"/>
      <c r="AD23" s="464"/>
      <c r="AE23" s="492"/>
      <c r="AF23" s="464"/>
    </row>
    <row r="24" spans="8:32" ht="21.75" customHeight="1">
      <c r="H24" s="1234"/>
      <c r="I24" s="1242" t="s">
        <v>17</v>
      </c>
      <c r="J24" s="1244"/>
      <c r="K24" s="1245"/>
      <c r="L24" s="1245"/>
      <c r="M24" s="1245"/>
      <c r="N24" s="1246"/>
      <c r="O24" s="1258" t="s">
        <v>1788</v>
      </c>
      <c r="P24" s="1259"/>
      <c r="Q24" s="1266"/>
      <c r="R24" s="1268"/>
      <c r="S24" s="281"/>
      <c r="T24" s="298"/>
      <c r="U24" s="282"/>
      <c r="V24" s="280"/>
      <c r="W24" s="282"/>
      <c r="X24" s="280"/>
      <c r="Y24" s="282"/>
      <c r="Z24" s="280"/>
      <c r="AA24" s="492"/>
      <c r="AB24" s="464"/>
      <c r="AC24" s="493"/>
      <c r="AD24" s="464"/>
      <c r="AE24" s="492"/>
      <c r="AF24" s="464"/>
    </row>
    <row r="25" spans="8:32" ht="21.75" customHeight="1">
      <c r="H25" s="1234"/>
      <c r="I25" s="1243"/>
      <c r="J25" s="1247"/>
      <c r="K25" s="1248"/>
      <c r="L25" s="1248"/>
      <c r="M25" s="1248"/>
      <c r="N25" s="1249"/>
      <c r="O25" s="1270" t="s">
        <v>1789</v>
      </c>
      <c r="P25" s="1271"/>
      <c r="Q25" s="1267"/>
      <c r="R25" s="1269"/>
      <c r="S25" s="299"/>
      <c r="T25" s="278"/>
      <c r="U25" s="282"/>
      <c r="V25" s="280"/>
      <c r="W25" s="282"/>
      <c r="X25" s="280"/>
      <c r="Y25" s="282"/>
      <c r="Z25" s="280"/>
      <c r="AA25" s="492"/>
      <c r="AB25" s="464"/>
      <c r="AC25" s="493"/>
      <c r="AD25" s="464"/>
      <c r="AE25" s="492"/>
      <c r="AF25" s="464"/>
    </row>
    <row r="26" spans="8:32" ht="21.75" customHeight="1">
      <c r="H26" s="1234"/>
      <c r="I26" s="1236" t="s">
        <v>22</v>
      </c>
      <c r="J26" s="1237"/>
      <c r="K26" s="1238"/>
      <c r="L26" s="1238"/>
      <c r="M26" s="1238"/>
      <c r="N26" s="1239"/>
      <c r="O26" s="1166" t="s">
        <v>1788</v>
      </c>
      <c r="P26" s="965"/>
      <c r="Q26" s="1241"/>
      <c r="R26" s="1255"/>
      <c r="S26" s="277"/>
      <c r="T26" s="168"/>
      <c r="U26" s="282"/>
      <c r="V26" s="280"/>
      <c r="W26" s="282"/>
      <c r="X26" s="280"/>
      <c r="Y26" s="282"/>
      <c r="Z26" s="280"/>
      <c r="AA26" s="492"/>
      <c r="AB26" s="464"/>
      <c r="AC26" s="493"/>
      <c r="AD26" s="464"/>
      <c r="AE26" s="492"/>
      <c r="AF26" s="464"/>
    </row>
    <row r="27" spans="8:32" ht="21.75" customHeight="1">
      <c r="H27" s="1235"/>
      <c r="I27" s="1250"/>
      <c r="J27" s="1251"/>
      <c r="K27" s="1252"/>
      <c r="L27" s="1252"/>
      <c r="M27" s="1252"/>
      <c r="N27" s="1253"/>
      <c r="O27" s="1262" t="s">
        <v>1789</v>
      </c>
      <c r="P27" s="1263"/>
      <c r="Q27" s="1272"/>
      <c r="R27" s="1273"/>
      <c r="S27" s="300"/>
      <c r="T27" s="283"/>
      <c r="U27" s="284"/>
      <c r="V27" s="285"/>
      <c r="W27" s="284"/>
      <c r="X27" s="285"/>
      <c r="Y27" s="284"/>
      <c r="Z27" s="285"/>
      <c r="AA27" s="492"/>
      <c r="AB27" s="464"/>
      <c r="AC27" s="493"/>
      <c r="AD27" s="464"/>
      <c r="AE27" s="492"/>
      <c r="AF27" s="464"/>
    </row>
    <row r="28" spans="8:32" ht="21.75" customHeight="1">
      <c r="H28" s="1233" t="s">
        <v>1790</v>
      </c>
      <c r="I28" s="1277"/>
      <c r="J28" s="1278"/>
      <c r="K28" s="1278"/>
      <c r="L28" s="1278"/>
      <c r="M28" s="1278"/>
      <c r="N28" s="1278"/>
      <c r="O28" s="1278"/>
      <c r="P28" s="1279"/>
      <c r="Q28" s="286"/>
      <c r="R28" s="287"/>
      <c r="S28" s="287"/>
      <c r="T28" s="287"/>
      <c r="U28" s="287"/>
      <c r="V28" s="287"/>
      <c r="W28" s="287"/>
      <c r="X28" s="287"/>
      <c r="Y28" s="287"/>
      <c r="Z28" s="288"/>
      <c r="AA28" s="492"/>
      <c r="AB28" s="464"/>
      <c r="AC28" s="493"/>
      <c r="AD28" s="464"/>
      <c r="AE28" s="492"/>
      <c r="AF28" s="464"/>
    </row>
    <row r="29" spans="8:32" ht="21.75" customHeight="1">
      <c r="H29" s="1234"/>
      <c r="I29" s="1282"/>
      <c r="J29" s="1283"/>
      <c r="K29" s="1283"/>
      <c r="L29" s="1283"/>
      <c r="M29" s="1283"/>
      <c r="N29" s="1283"/>
      <c r="O29" s="1283"/>
      <c r="P29" s="1284"/>
      <c r="Q29" s="289"/>
      <c r="R29" s="290"/>
      <c r="S29" s="290"/>
      <c r="T29" s="290"/>
      <c r="U29" s="290"/>
      <c r="V29" s="290"/>
      <c r="W29" s="290"/>
      <c r="X29" s="290"/>
      <c r="Y29" s="290"/>
      <c r="Z29" s="291"/>
      <c r="AA29" s="492"/>
      <c r="AB29" s="464"/>
      <c r="AC29" s="493"/>
      <c r="AD29" s="464"/>
      <c r="AE29" s="492"/>
      <c r="AF29" s="464"/>
    </row>
    <row r="30" spans="8:32" ht="21.75" customHeight="1" thickBot="1">
      <c r="H30" s="1235"/>
      <c r="I30" s="1287"/>
      <c r="J30" s="1288"/>
      <c r="K30" s="1288"/>
      <c r="L30" s="1288"/>
      <c r="M30" s="1288"/>
      <c r="N30" s="1288"/>
      <c r="O30" s="1288"/>
      <c r="P30" s="1289"/>
      <c r="Q30" s="293"/>
      <c r="R30" s="294"/>
      <c r="S30" s="294"/>
      <c r="T30" s="294"/>
      <c r="U30" s="294"/>
      <c r="V30" s="294"/>
      <c r="W30" s="294"/>
      <c r="X30" s="294"/>
      <c r="Y30" s="294"/>
      <c r="Z30" s="295"/>
      <c r="AA30" s="494"/>
      <c r="AB30" s="465"/>
      <c r="AC30" s="495"/>
      <c r="AD30" s="465"/>
      <c r="AE30" s="494"/>
      <c r="AF30" s="465"/>
    </row>
    <row r="31" spans="8:32" ht="42" customHeight="1">
      <c r="H31" s="752" t="s">
        <v>1801</v>
      </c>
      <c r="I31" s="752"/>
      <c r="J31" s="1300" t="s">
        <v>26</v>
      </c>
      <c r="K31" s="1301"/>
      <c r="L31" s="1302" t="s">
        <v>1802</v>
      </c>
      <c r="M31" s="1303"/>
      <c r="N31" s="1303"/>
      <c r="O31" s="1303"/>
      <c r="P31" s="1303"/>
      <c r="Q31" s="1303"/>
      <c r="R31" s="1303"/>
      <c r="S31" s="1303"/>
      <c r="T31" s="1303"/>
      <c r="U31" s="1303"/>
      <c r="V31" s="1303"/>
      <c r="W31" s="1303"/>
      <c r="X31" s="1303"/>
      <c r="Y31" s="1303"/>
      <c r="Z31" s="1303"/>
      <c r="AA31" s="97"/>
      <c r="AB31" s="97"/>
      <c r="AC31" s="97"/>
      <c r="AD31" s="97"/>
      <c r="AE31" s="97"/>
      <c r="AF31" s="97"/>
    </row>
    <row r="32" spans="8:32" ht="6" customHeight="1">
      <c r="H32" s="304"/>
      <c r="I32" s="47"/>
      <c r="J32" s="47"/>
      <c r="K32" s="47"/>
      <c r="L32" s="47"/>
      <c r="M32" s="47"/>
      <c r="N32" s="47"/>
      <c r="O32" s="47"/>
      <c r="P32" s="47"/>
      <c r="Q32" s="46"/>
      <c r="R32" s="46"/>
      <c r="S32" s="46"/>
      <c r="T32" s="46"/>
      <c r="U32" s="46"/>
      <c r="V32" s="46"/>
      <c r="W32" s="46"/>
      <c r="X32" s="46"/>
      <c r="Y32" s="46"/>
      <c r="Z32" s="46"/>
      <c r="AA32" s="97"/>
      <c r="AB32" s="97"/>
      <c r="AC32" s="97"/>
      <c r="AD32" s="97"/>
      <c r="AE32" s="97"/>
      <c r="AF32" s="97"/>
    </row>
    <row r="33" spans="8:33" ht="20.25" customHeight="1">
      <c r="H33" s="1156" t="s">
        <v>31</v>
      </c>
      <c r="I33" s="1156"/>
      <c r="J33" s="197" t="s">
        <v>1803</v>
      </c>
      <c r="K33" s="182"/>
      <c r="L33" s="301"/>
      <c r="M33" s="182"/>
      <c r="N33" s="301"/>
      <c r="O33" s="301"/>
      <c r="P33" s="301"/>
      <c r="Q33" s="301"/>
      <c r="R33" s="301"/>
      <c r="S33" s="301"/>
      <c r="T33" s="301"/>
      <c r="U33" s="301"/>
      <c r="V33" s="301"/>
      <c r="W33" s="301"/>
      <c r="X33" s="302"/>
      <c r="Y33" s="302"/>
      <c r="Z33" s="302"/>
      <c r="AA33" s="302"/>
      <c r="AB33" s="302"/>
      <c r="AC33" s="302"/>
      <c r="AD33" s="302"/>
      <c r="AE33" s="302"/>
      <c r="AF33" s="302"/>
      <c r="AG33" s="127"/>
    </row>
    <row r="34" spans="8:33" ht="20.25" customHeight="1">
      <c r="H34" s="49"/>
      <c r="I34" s="49"/>
      <c r="J34" s="49"/>
      <c r="K34" s="49"/>
      <c r="L34" s="49"/>
      <c r="M34" s="49"/>
      <c r="N34" s="49"/>
      <c r="O34" s="49"/>
      <c r="P34" s="49"/>
      <c r="Q34" s="49"/>
      <c r="R34" s="49"/>
      <c r="S34" s="49"/>
      <c r="T34" s="49"/>
      <c r="U34" s="49"/>
      <c r="V34" s="49"/>
      <c r="W34" s="49"/>
      <c r="X34" s="49"/>
      <c r="Z34" s="338" t="s">
        <v>28</v>
      </c>
    </row>
  </sheetData>
  <mergeCells count="92">
    <mergeCell ref="H31:I31"/>
    <mergeCell ref="J31:K31"/>
    <mergeCell ref="L31:Z31"/>
    <mergeCell ref="H33:I33"/>
    <mergeCell ref="H28:H30"/>
    <mergeCell ref="I28:N28"/>
    <mergeCell ref="O28:P28"/>
    <mergeCell ref="I29:N29"/>
    <mergeCell ref="O29:P29"/>
    <mergeCell ref="I30:N30"/>
    <mergeCell ref="O30:P30"/>
    <mergeCell ref="O24:P24"/>
    <mergeCell ref="Q24:Q25"/>
    <mergeCell ref="R24:R25"/>
    <mergeCell ref="O25:P25"/>
    <mergeCell ref="I26:I27"/>
    <mergeCell ref="J26:N27"/>
    <mergeCell ref="O26:P26"/>
    <mergeCell ref="Q26:Q27"/>
    <mergeCell ref="R26:R27"/>
    <mergeCell ref="O27:P27"/>
    <mergeCell ref="Y20:Z20"/>
    <mergeCell ref="H22:H27"/>
    <mergeCell ref="I22:I23"/>
    <mergeCell ref="J22:N23"/>
    <mergeCell ref="O22:P22"/>
    <mergeCell ref="Q22:Q23"/>
    <mergeCell ref="R22:R23"/>
    <mergeCell ref="O23:P23"/>
    <mergeCell ref="I24:I25"/>
    <mergeCell ref="J24:N25"/>
    <mergeCell ref="H19:P21"/>
    <mergeCell ref="Q19:R19"/>
    <mergeCell ref="S19:T19"/>
    <mergeCell ref="U19:V19"/>
    <mergeCell ref="W19:X19"/>
    <mergeCell ref="Y19:Z19"/>
    <mergeCell ref="U20:V20"/>
    <mergeCell ref="W20:X20"/>
    <mergeCell ref="H15:H17"/>
    <mergeCell ref="I15:N15"/>
    <mergeCell ref="O15:P15"/>
    <mergeCell ref="S15:T15"/>
    <mergeCell ref="I16:N16"/>
    <mergeCell ref="O16:P16"/>
    <mergeCell ref="S16:T16"/>
    <mergeCell ref="I17:N17"/>
    <mergeCell ref="O17:P17"/>
    <mergeCell ref="S17:T17"/>
    <mergeCell ref="R13:R14"/>
    <mergeCell ref="S13:T13"/>
    <mergeCell ref="O14:P14"/>
    <mergeCell ref="S14:T14"/>
    <mergeCell ref="Q20:R20"/>
    <mergeCell ref="S20:T20"/>
    <mergeCell ref="S9:T9"/>
    <mergeCell ref="O10:P10"/>
    <mergeCell ref="S10:T10"/>
    <mergeCell ref="I11:I12"/>
    <mergeCell ref="J11:N12"/>
    <mergeCell ref="O11:P11"/>
    <mergeCell ref="Q11:Q12"/>
    <mergeCell ref="R11:R12"/>
    <mergeCell ref="S11:T11"/>
    <mergeCell ref="O12:P12"/>
    <mergeCell ref="R9:R10"/>
    <mergeCell ref="S12:T12"/>
    <mergeCell ref="H9:H14"/>
    <mergeCell ref="I9:I10"/>
    <mergeCell ref="J9:N10"/>
    <mergeCell ref="O9:P9"/>
    <mergeCell ref="Q9:Q10"/>
    <mergeCell ref="I13:I14"/>
    <mergeCell ref="J13:N14"/>
    <mergeCell ref="O13:P13"/>
    <mergeCell ref="Q13:Q14"/>
    <mergeCell ref="AA6:AB7"/>
    <mergeCell ref="AC6:AD7"/>
    <mergeCell ref="AE6:AF7"/>
    <mergeCell ref="Q7:R7"/>
    <mergeCell ref="S7:T7"/>
    <mergeCell ref="U7:V7"/>
    <mergeCell ref="W7:X7"/>
    <mergeCell ref="Y7:Z7"/>
    <mergeCell ref="H4:Z4"/>
    <mergeCell ref="H5:Z5"/>
    <mergeCell ref="H6:P8"/>
    <mergeCell ref="Q6:R6"/>
    <mergeCell ref="S6:T6"/>
    <mergeCell ref="U6:V6"/>
    <mergeCell ref="W6:X6"/>
    <mergeCell ref="Y6:Z6"/>
  </mergeCells>
  <phoneticPr fontId="2"/>
  <dataValidations count="1">
    <dataValidation type="list" allowBlank="1" showInputMessage="1" showErrorMessage="1" sqref="J31" xr:uid="{16095815-6C98-4614-9B15-728563D457CF}">
      <formula1>"□,☑"</formula1>
    </dataValidation>
  </dataValidations>
  <pageMargins left="0.78740157480314965" right="0.47244094488188981" top="0.94488188976377963" bottom="0.43307086614173229" header="0.31496062992125984" footer="0.31496062992125984"/>
  <pageSetup paperSize="9" scale="98"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49FAF-41F9-4B07-9957-92A0381BD8E1}">
  <dimension ref="B1:AF37"/>
  <sheetViews>
    <sheetView showZeros="0" view="pageBreakPreview" zoomScaleNormal="85" zoomScaleSheetLayoutView="100" workbookViewId="0"/>
  </sheetViews>
  <sheetFormatPr defaultRowHeight="18.75"/>
  <cols>
    <col min="1" max="1" width="4.375" customWidth="1"/>
    <col min="2" max="2" width="1.875" hidden="1" customWidth="1"/>
    <col min="3" max="5" width="3.625" customWidth="1"/>
    <col min="6" max="7" width="5.375" customWidth="1"/>
    <col min="8" max="8" width="6" customWidth="1"/>
    <col min="9" max="14" width="2.5" customWidth="1"/>
    <col min="15" max="17" width="3" customWidth="1"/>
    <col min="18" max="23" width="2.5" customWidth="1"/>
    <col min="24" max="26" width="3" customWidth="1"/>
    <col min="27" max="27" width="30.875" hidden="1" customWidth="1"/>
    <col min="28" max="28" width="25.625" hidden="1" customWidth="1"/>
    <col min="29" max="29" width="30.875" hidden="1" customWidth="1"/>
    <col min="30" max="30" width="25.625" hidden="1" customWidth="1"/>
    <col min="31" max="31" width="30.875" hidden="1" customWidth="1"/>
    <col min="32" max="32" width="25.625" hidden="1" customWidth="1"/>
  </cols>
  <sheetData>
    <row r="1" spans="2:32" ht="23.25" customHeight="1"/>
    <row r="2" spans="2:32" ht="23.1" customHeight="1">
      <c r="B2" s="52"/>
      <c r="C2" s="197" t="s">
        <v>1804</v>
      </c>
      <c r="D2" s="52"/>
      <c r="E2" s="52"/>
      <c r="F2" s="52"/>
      <c r="G2" s="52"/>
      <c r="H2" s="52"/>
      <c r="I2" s="52"/>
      <c r="J2" s="52"/>
      <c r="K2" s="52"/>
      <c r="L2" s="52"/>
      <c r="M2" s="52"/>
      <c r="N2" s="52"/>
      <c r="O2" s="52"/>
      <c r="P2" s="52"/>
      <c r="Q2" s="52"/>
      <c r="R2" s="52"/>
      <c r="S2" s="52"/>
      <c r="T2" s="52"/>
      <c r="U2" s="52"/>
      <c r="V2" s="52"/>
      <c r="W2" s="52"/>
      <c r="X2" s="52"/>
      <c r="Y2" s="52"/>
      <c r="Z2" s="52"/>
      <c r="AA2" s="369" t="s">
        <v>1460</v>
      </c>
      <c r="AB2" s="432"/>
      <c r="AC2" s="432"/>
    </row>
    <row r="3" spans="2:32" ht="16.5" customHeight="1">
      <c r="B3" s="1305"/>
      <c r="C3" s="1305"/>
      <c r="D3" s="1305"/>
      <c r="E3" s="1305"/>
      <c r="F3" s="1305"/>
      <c r="G3" s="1305"/>
      <c r="H3" s="1305"/>
      <c r="I3" s="1305"/>
      <c r="J3" s="1305"/>
      <c r="K3" s="1305"/>
      <c r="L3" s="1305"/>
      <c r="M3" s="1305"/>
      <c r="N3" s="1305"/>
      <c r="O3" s="1305"/>
      <c r="P3" s="1305"/>
      <c r="Q3" s="1305"/>
      <c r="R3" s="1305"/>
      <c r="S3" s="1305"/>
      <c r="T3" s="1305"/>
      <c r="U3" s="1305"/>
      <c r="V3" s="1305"/>
      <c r="W3" s="1305"/>
      <c r="X3" s="1305"/>
      <c r="Y3" s="1305"/>
      <c r="Z3" s="1305"/>
      <c r="AA3" s="1079" t="s">
        <v>2537</v>
      </c>
      <c r="AB3" s="1079"/>
      <c r="AC3" s="1082" t="s">
        <v>2538</v>
      </c>
      <c r="AD3" s="1082"/>
      <c r="AE3" s="1082" t="s">
        <v>2539</v>
      </c>
      <c r="AF3" s="1082"/>
    </row>
    <row r="4" spans="2:32" ht="13.5" customHeight="1" thickBot="1">
      <c r="B4" s="1304" t="s">
        <v>1805</v>
      </c>
      <c r="C4" s="1304"/>
      <c r="D4" s="1304"/>
      <c r="E4" s="1304"/>
      <c r="F4" s="1304"/>
      <c r="G4" s="1304"/>
      <c r="H4" s="1304"/>
      <c r="I4" s="1304"/>
      <c r="J4" s="1304"/>
      <c r="K4" s="1304"/>
      <c r="L4" s="1304"/>
      <c r="M4" s="1304"/>
      <c r="N4" s="1304"/>
      <c r="O4" s="1304"/>
      <c r="P4" s="1304"/>
      <c r="Q4" s="1304"/>
      <c r="R4" s="1304"/>
      <c r="S4" s="1304"/>
      <c r="T4" s="1304"/>
      <c r="U4" s="1304"/>
      <c r="V4" s="1304"/>
      <c r="W4" s="1304"/>
      <c r="X4" s="1304"/>
      <c r="Y4" s="1304"/>
      <c r="Z4" s="1304"/>
      <c r="AA4" s="1080"/>
      <c r="AB4" s="1081"/>
      <c r="AC4" s="1082"/>
      <c r="AD4" s="1082"/>
      <c r="AE4" s="1082"/>
      <c r="AF4" s="1082"/>
    </row>
    <row r="5" spans="2:32" ht="14.25" customHeight="1">
      <c r="B5" s="1304"/>
      <c r="C5" s="1304"/>
      <c r="D5" s="1304"/>
      <c r="E5" s="1304"/>
      <c r="F5" s="1304"/>
      <c r="G5" s="1304"/>
      <c r="H5" s="1304"/>
      <c r="I5" s="1304"/>
      <c r="J5" s="1304"/>
      <c r="K5" s="1304"/>
      <c r="L5" s="1304"/>
      <c r="M5" s="1304"/>
      <c r="N5" s="1304"/>
      <c r="O5" s="1304"/>
      <c r="P5" s="1304"/>
      <c r="Q5" s="1304"/>
      <c r="R5" s="1304"/>
      <c r="S5" s="1304"/>
      <c r="T5" s="1304"/>
      <c r="U5" s="1304"/>
      <c r="V5" s="1304"/>
      <c r="W5" s="1304"/>
      <c r="X5" s="1304"/>
      <c r="Y5" s="1304"/>
      <c r="Z5" s="1304"/>
      <c r="AA5" s="645" t="s">
        <v>2540</v>
      </c>
      <c r="AB5" s="454" t="s">
        <v>2560</v>
      </c>
      <c r="AC5" s="458" t="s">
        <v>2540</v>
      </c>
      <c r="AD5" s="454" t="s">
        <v>2560</v>
      </c>
      <c r="AE5" s="445" t="s">
        <v>2540</v>
      </c>
      <c r="AF5" s="454" t="s">
        <v>2560</v>
      </c>
    </row>
    <row r="6" spans="2:32" ht="36.75" customHeight="1">
      <c r="B6" s="49"/>
      <c r="C6" s="956" t="s">
        <v>1806</v>
      </c>
      <c r="D6" s="1091" t="s">
        <v>1807</v>
      </c>
      <c r="E6" s="1092"/>
      <c r="F6" s="1092"/>
      <c r="G6" s="1092"/>
      <c r="H6" s="1093"/>
      <c r="I6" s="753"/>
      <c r="J6" s="753"/>
      <c r="K6" s="753"/>
      <c r="L6" s="753"/>
      <c r="M6" s="753"/>
      <c r="N6" s="753"/>
      <c r="O6" s="753"/>
      <c r="P6" s="753"/>
      <c r="Q6" s="753"/>
      <c r="R6" s="753"/>
      <c r="S6" s="753"/>
      <c r="T6" s="753"/>
      <c r="U6" s="753"/>
      <c r="V6" s="753"/>
      <c r="W6" s="753"/>
      <c r="X6" s="753"/>
      <c r="Y6" s="753"/>
      <c r="Z6" s="753"/>
      <c r="AA6" s="476"/>
      <c r="AB6" s="477"/>
      <c r="AC6" s="478"/>
      <c r="AD6" s="477"/>
      <c r="AE6" s="476"/>
      <c r="AF6" s="477"/>
    </row>
    <row r="7" spans="2:32" ht="31.5" customHeight="1">
      <c r="B7" s="49"/>
      <c r="C7" s="957"/>
      <c r="D7" s="1091" t="s">
        <v>1808</v>
      </c>
      <c r="E7" s="1092"/>
      <c r="F7" s="1092"/>
      <c r="G7" s="1092"/>
      <c r="H7" s="1093"/>
      <c r="I7" s="753"/>
      <c r="J7" s="753"/>
      <c r="K7" s="753"/>
      <c r="L7" s="753"/>
      <c r="M7" s="753"/>
      <c r="N7" s="753"/>
      <c r="O7" s="753"/>
      <c r="P7" s="753"/>
      <c r="Q7" s="753"/>
      <c r="R7" s="753"/>
      <c r="S7" s="753"/>
      <c r="T7" s="753"/>
      <c r="U7" s="753"/>
      <c r="V7" s="753"/>
      <c r="W7" s="753"/>
      <c r="X7" s="753"/>
      <c r="Y7" s="753"/>
      <c r="Z7" s="753"/>
      <c r="AA7" s="479"/>
      <c r="AB7" s="480"/>
      <c r="AC7" s="460"/>
      <c r="AD7" s="480"/>
      <c r="AE7" s="479"/>
      <c r="AF7" s="480"/>
    </row>
    <row r="8" spans="2:32" ht="31.5" customHeight="1">
      <c r="B8" s="49"/>
      <c r="C8" s="957"/>
      <c r="D8" s="1091" t="s">
        <v>1809</v>
      </c>
      <c r="E8" s="1092"/>
      <c r="F8" s="1092"/>
      <c r="G8" s="1092"/>
      <c r="H8" s="1093"/>
      <c r="I8" s="753"/>
      <c r="J8" s="753"/>
      <c r="K8" s="753"/>
      <c r="L8" s="753"/>
      <c r="M8" s="753"/>
      <c r="N8" s="753"/>
      <c r="O8" s="753"/>
      <c r="P8" s="753"/>
      <c r="Q8" s="753"/>
      <c r="R8" s="753"/>
      <c r="S8" s="753"/>
      <c r="T8" s="753"/>
      <c r="U8" s="753"/>
      <c r="V8" s="753"/>
      <c r="W8" s="753"/>
      <c r="X8" s="753"/>
      <c r="Y8" s="753"/>
      <c r="Z8" s="753"/>
      <c r="AA8" s="479"/>
      <c r="AB8" s="480"/>
      <c r="AC8" s="460"/>
      <c r="AD8" s="480"/>
      <c r="AE8" s="479"/>
      <c r="AF8" s="480"/>
    </row>
    <row r="9" spans="2:32" ht="31.5" customHeight="1">
      <c r="B9" s="49"/>
      <c r="C9" s="957"/>
      <c r="D9" s="1091" t="s">
        <v>1810</v>
      </c>
      <c r="E9" s="1092"/>
      <c r="F9" s="1092"/>
      <c r="G9" s="1092"/>
      <c r="H9" s="1093"/>
      <c r="I9" s="753"/>
      <c r="J9" s="753"/>
      <c r="K9" s="753"/>
      <c r="L9" s="753"/>
      <c r="M9" s="753"/>
      <c r="N9" s="753"/>
      <c r="O9" s="753"/>
      <c r="P9" s="753"/>
      <c r="Q9" s="753"/>
      <c r="R9" s="753"/>
      <c r="S9" s="753"/>
      <c r="T9" s="753"/>
      <c r="U9" s="753"/>
      <c r="V9" s="753"/>
      <c r="W9" s="753"/>
      <c r="X9" s="753"/>
      <c r="Y9" s="753"/>
      <c r="Z9" s="753"/>
      <c r="AA9" s="479"/>
      <c r="AB9" s="480"/>
      <c r="AC9" s="460"/>
      <c r="AD9" s="480"/>
      <c r="AE9" s="479"/>
      <c r="AF9" s="480"/>
    </row>
    <row r="10" spans="2:32" ht="31.5" customHeight="1">
      <c r="B10" s="49"/>
      <c r="C10" s="957"/>
      <c r="D10" s="1091" t="s">
        <v>1811</v>
      </c>
      <c r="E10" s="1092"/>
      <c r="F10" s="1092"/>
      <c r="G10" s="1092"/>
      <c r="H10" s="1093"/>
      <c r="I10" s="753"/>
      <c r="J10" s="753"/>
      <c r="K10" s="753"/>
      <c r="L10" s="753"/>
      <c r="M10" s="753"/>
      <c r="N10" s="753"/>
      <c r="O10" s="753"/>
      <c r="P10" s="753"/>
      <c r="Q10" s="753"/>
      <c r="R10" s="753"/>
      <c r="S10" s="753"/>
      <c r="T10" s="753"/>
      <c r="U10" s="753"/>
      <c r="V10" s="753"/>
      <c r="W10" s="753"/>
      <c r="X10" s="753"/>
      <c r="Y10" s="753"/>
      <c r="Z10" s="753"/>
      <c r="AA10" s="479"/>
      <c r="AB10" s="480"/>
      <c r="AC10" s="460"/>
      <c r="AD10" s="480"/>
      <c r="AE10" s="479"/>
      <c r="AF10" s="480"/>
    </row>
    <row r="11" spans="2:32" ht="31.5" customHeight="1">
      <c r="B11" s="49"/>
      <c r="C11" s="957"/>
      <c r="D11" s="877" t="s">
        <v>1812</v>
      </c>
      <c r="E11" s="878"/>
      <c r="F11" s="878"/>
      <c r="G11" s="878"/>
      <c r="H11" s="879"/>
      <c r="I11" s="753"/>
      <c r="J11" s="753"/>
      <c r="K11" s="753"/>
      <c r="L11" s="753"/>
      <c r="M11" s="753"/>
      <c r="N11" s="753"/>
      <c r="O11" s="753"/>
      <c r="P11" s="753"/>
      <c r="Q11" s="753"/>
      <c r="R11" s="753"/>
      <c r="S11" s="753"/>
      <c r="T11" s="753"/>
      <c r="U11" s="753"/>
      <c r="V11" s="753"/>
      <c r="W11" s="753"/>
      <c r="X11" s="753"/>
      <c r="Y11" s="753"/>
      <c r="Z11" s="753"/>
      <c r="AA11" s="479"/>
      <c r="AB11" s="480"/>
      <c r="AC11" s="460"/>
      <c r="AD11" s="480"/>
      <c r="AE11" s="479"/>
      <c r="AF11" s="480"/>
    </row>
    <row r="12" spans="2:32" ht="31.5" customHeight="1">
      <c r="B12" s="49"/>
      <c r="C12" s="957"/>
      <c r="D12" s="877" t="s">
        <v>1813</v>
      </c>
      <c r="E12" s="878"/>
      <c r="F12" s="878"/>
      <c r="G12" s="878"/>
      <c r="H12" s="879"/>
      <c r="I12" s="753"/>
      <c r="J12" s="753"/>
      <c r="K12" s="753"/>
      <c r="L12" s="753"/>
      <c r="M12" s="753"/>
      <c r="N12" s="753"/>
      <c r="O12" s="753"/>
      <c r="P12" s="753"/>
      <c r="Q12" s="753"/>
      <c r="R12" s="753"/>
      <c r="S12" s="753"/>
      <c r="T12" s="753"/>
      <c r="U12" s="753"/>
      <c r="V12" s="753"/>
      <c r="W12" s="753"/>
      <c r="X12" s="753"/>
      <c r="Y12" s="753"/>
      <c r="Z12" s="753"/>
      <c r="AA12" s="479"/>
      <c r="AB12" s="480"/>
      <c r="AC12" s="460"/>
      <c r="AD12" s="480"/>
      <c r="AE12" s="479"/>
      <c r="AF12" s="480"/>
    </row>
    <row r="13" spans="2:32" ht="36.75" customHeight="1">
      <c r="B13" s="49"/>
      <c r="C13" s="957"/>
      <c r="D13" s="877" t="s">
        <v>1814</v>
      </c>
      <c r="E13" s="878"/>
      <c r="F13" s="878"/>
      <c r="G13" s="878"/>
      <c r="H13" s="879"/>
      <c r="I13" s="753"/>
      <c r="J13" s="753"/>
      <c r="K13" s="753"/>
      <c r="L13" s="753"/>
      <c r="M13" s="753"/>
      <c r="N13" s="753"/>
      <c r="O13" s="753"/>
      <c r="P13" s="753"/>
      <c r="Q13" s="753"/>
      <c r="R13" s="753"/>
      <c r="S13" s="753"/>
      <c r="T13" s="753"/>
      <c r="U13" s="753"/>
      <c r="V13" s="753"/>
      <c r="W13" s="753"/>
      <c r="X13" s="753"/>
      <c r="Y13" s="753"/>
      <c r="Z13" s="753"/>
      <c r="AA13" s="479"/>
      <c r="AB13" s="480"/>
      <c r="AC13" s="460"/>
      <c r="AD13" s="480"/>
      <c r="AE13" s="479"/>
      <c r="AF13" s="480"/>
    </row>
    <row r="14" spans="2:32" ht="36.75" customHeight="1">
      <c r="B14" s="49"/>
      <c r="C14" s="957"/>
      <c r="D14" s="877" t="s">
        <v>1815</v>
      </c>
      <c r="E14" s="878"/>
      <c r="F14" s="878"/>
      <c r="G14" s="878"/>
      <c r="H14" s="879"/>
      <c r="I14" s="753"/>
      <c r="J14" s="753"/>
      <c r="K14" s="753"/>
      <c r="L14" s="753"/>
      <c r="M14" s="753"/>
      <c r="N14" s="753"/>
      <c r="O14" s="753"/>
      <c r="P14" s="753"/>
      <c r="Q14" s="753"/>
      <c r="R14" s="753"/>
      <c r="S14" s="753"/>
      <c r="T14" s="753"/>
      <c r="U14" s="753"/>
      <c r="V14" s="753"/>
      <c r="W14" s="753"/>
      <c r="X14" s="753"/>
      <c r="Y14" s="753"/>
      <c r="Z14" s="753"/>
      <c r="AA14" s="479"/>
      <c r="AB14" s="480"/>
      <c r="AC14" s="460"/>
      <c r="AD14" s="480"/>
      <c r="AE14" s="479"/>
      <c r="AF14" s="480"/>
    </row>
    <row r="15" spans="2:32" ht="36.75" customHeight="1">
      <c r="B15" s="49"/>
      <c r="C15" s="957"/>
      <c r="D15" s="877" t="s">
        <v>1750</v>
      </c>
      <c r="E15" s="878"/>
      <c r="F15" s="878"/>
      <c r="G15" s="878"/>
      <c r="H15" s="879"/>
      <c r="I15" s="753"/>
      <c r="J15" s="753"/>
      <c r="K15" s="753"/>
      <c r="L15" s="753"/>
      <c r="M15" s="753"/>
      <c r="N15" s="753"/>
      <c r="O15" s="753"/>
      <c r="P15" s="753"/>
      <c r="Q15" s="753"/>
      <c r="R15" s="753"/>
      <c r="S15" s="753"/>
      <c r="T15" s="753"/>
      <c r="U15" s="753"/>
      <c r="V15" s="753"/>
      <c r="W15" s="753"/>
      <c r="X15" s="753"/>
      <c r="Y15" s="753"/>
      <c r="Z15" s="753"/>
      <c r="AA15" s="479"/>
      <c r="AB15" s="480"/>
      <c r="AC15" s="460"/>
      <c r="AD15" s="480"/>
      <c r="AE15" s="479"/>
      <c r="AF15" s="480"/>
    </row>
    <row r="16" spans="2:32" ht="43.5" customHeight="1">
      <c r="B16" s="49"/>
      <c r="C16" s="957"/>
      <c r="D16" s="877" t="s">
        <v>1816</v>
      </c>
      <c r="E16" s="878"/>
      <c r="F16" s="878"/>
      <c r="G16" s="878"/>
      <c r="H16" s="879"/>
      <c r="I16" s="753"/>
      <c r="J16" s="753"/>
      <c r="K16" s="753"/>
      <c r="L16" s="753"/>
      <c r="M16" s="753"/>
      <c r="N16" s="753"/>
      <c r="O16" s="753"/>
      <c r="P16" s="753"/>
      <c r="Q16" s="753"/>
      <c r="R16" s="753"/>
      <c r="S16" s="753"/>
      <c r="T16" s="753"/>
      <c r="U16" s="753"/>
      <c r="V16" s="753"/>
      <c r="W16" s="753"/>
      <c r="X16" s="753"/>
      <c r="Y16" s="753"/>
      <c r="Z16" s="753"/>
      <c r="AA16" s="479"/>
      <c r="AB16" s="480"/>
      <c r="AC16" s="460"/>
      <c r="AD16" s="480"/>
      <c r="AE16" s="479"/>
      <c r="AF16" s="480"/>
    </row>
    <row r="17" spans="2:32" s="15" customFormat="1" ht="23.25" customHeight="1">
      <c r="B17" s="85"/>
      <c r="C17" s="957"/>
      <c r="D17" s="1307" t="s">
        <v>1817</v>
      </c>
      <c r="E17" s="1307"/>
      <c r="F17" s="1308" t="s">
        <v>1818</v>
      </c>
      <c r="G17" s="1308"/>
      <c r="H17" s="1309"/>
      <c r="I17" s="1108"/>
      <c r="J17" s="1109"/>
      <c r="K17" s="1109"/>
      <c r="L17" s="1109"/>
      <c r="M17" s="1109"/>
      <c r="N17" s="1109"/>
      <c r="O17" s="265" t="s">
        <v>1819</v>
      </c>
      <c r="P17" s="631"/>
      <c r="Q17" s="632"/>
      <c r="R17" s="1108"/>
      <c r="S17" s="1109"/>
      <c r="T17" s="1109"/>
      <c r="U17" s="1109"/>
      <c r="V17" s="1109"/>
      <c r="W17" s="1109"/>
      <c r="X17" s="265" t="s">
        <v>1819</v>
      </c>
      <c r="Y17" s="631"/>
      <c r="Z17" s="632"/>
      <c r="AA17" s="479"/>
      <c r="AB17" s="486"/>
      <c r="AC17" s="460"/>
      <c r="AD17" s="486"/>
      <c r="AE17" s="479"/>
      <c r="AF17" s="486"/>
    </row>
    <row r="18" spans="2:32" s="15" customFormat="1" ht="23.25" customHeight="1">
      <c r="B18" s="85"/>
      <c r="C18" s="957"/>
      <c r="D18" s="1307"/>
      <c r="E18" s="1307"/>
      <c r="F18" s="1099"/>
      <c r="G18" s="1099"/>
      <c r="H18" s="1100"/>
      <c r="I18" s="1137"/>
      <c r="J18" s="1042"/>
      <c r="K18" s="1042"/>
      <c r="L18" s="1042"/>
      <c r="M18" s="1042"/>
      <c r="N18" s="1042"/>
      <c r="O18" s="1" t="s">
        <v>1820</v>
      </c>
      <c r="P18" s="213"/>
      <c r="Q18" s="633"/>
      <c r="R18" s="1137"/>
      <c r="S18" s="1042"/>
      <c r="T18" s="1042"/>
      <c r="U18" s="1042"/>
      <c r="V18" s="1042"/>
      <c r="W18" s="1042"/>
      <c r="X18" s="1" t="s">
        <v>1820</v>
      </c>
      <c r="Y18" s="213"/>
      <c r="Z18" s="633"/>
      <c r="AA18" s="479"/>
      <c r="AB18" s="486"/>
      <c r="AC18" s="460"/>
      <c r="AD18" s="486"/>
      <c r="AE18" s="479"/>
      <c r="AF18" s="486"/>
    </row>
    <row r="19" spans="2:32" s="15" customFormat="1" ht="23.25" customHeight="1">
      <c r="B19" s="85"/>
      <c r="C19" s="957"/>
      <c r="D19" s="1307"/>
      <c r="E19" s="1307"/>
      <c r="F19" s="885"/>
      <c r="G19" s="885"/>
      <c r="H19" s="886"/>
      <c r="I19" s="1089"/>
      <c r="J19" s="883"/>
      <c r="K19" s="883"/>
      <c r="L19" s="883"/>
      <c r="M19" s="883"/>
      <c r="N19" s="883"/>
      <c r="O19" s="216" t="s">
        <v>1821</v>
      </c>
      <c r="P19" s="634"/>
      <c r="Q19" s="635"/>
      <c r="R19" s="1089"/>
      <c r="S19" s="883"/>
      <c r="T19" s="883"/>
      <c r="U19" s="883"/>
      <c r="V19" s="883"/>
      <c r="W19" s="883"/>
      <c r="X19" s="216" t="s">
        <v>1821</v>
      </c>
      <c r="Y19" s="634"/>
      <c r="Z19" s="635"/>
      <c r="AA19" s="479"/>
      <c r="AB19" s="486"/>
      <c r="AC19" s="460"/>
      <c r="AD19" s="486"/>
      <c r="AE19" s="479"/>
      <c r="AF19" s="486"/>
    </row>
    <row r="20" spans="2:32" ht="38.25" customHeight="1">
      <c r="B20" s="49"/>
      <c r="C20" s="957"/>
      <c r="D20" s="1307"/>
      <c r="E20" s="1307"/>
      <c r="F20" s="87" t="s">
        <v>642</v>
      </c>
      <c r="G20" s="88"/>
      <c r="H20" s="88"/>
      <c r="I20" s="753"/>
      <c r="J20" s="753"/>
      <c r="K20" s="753"/>
      <c r="L20" s="753"/>
      <c r="M20" s="753"/>
      <c r="N20" s="753"/>
      <c r="O20" s="753"/>
      <c r="P20" s="753"/>
      <c r="Q20" s="753"/>
      <c r="R20" s="753"/>
      <c r="S20" s="753"/>
      <c r="T20" s="753"/>
      <c r="U20" s="753"/>
      <c r="V20" s="753"/>
      <c r="W20" s="753"/>
      <c r="X20" s="753"/>
      <c r="Y20" s="753"/>
      <c r="Z20" s="753"/>
      <c r="AA20" s="479"/>
      <c r="AB20" s="480"/>
      <c r="AC20" s="460"/>
      <c r="AD20" s="480"/>
      <c r="AE20" s="479"/>
      <c r="AF20" s="480"/>
    </row>
    <row r="21" spans="2:32" ht="38.25" customHeight="1">
      <c r="B21" s="49"/>
      <c r="C21" s="957"/>
      <c r="D21" s="1306" t="s">
        <v>1822</v>
      </c>
      <c r="E21" s="1306"/>
      <c r="F21" s="87" t="s">
        <v>1823</v>
      </c>
      <c r="G21" s="88"/>
      <c r="H21" s="88"/>
      <c r="I21" s="753"/>
      <c r="J21" s="753"/>
      <c r="K21" s="753"/>
      <c r="L21" s="753"/>
      <c r="M21" s="753"/>
      <c r="N21" s="753"/>
      <c r="O21" s="753"/>
      <c r="P21" s="753"/>
      <c r="Q21" s="753"/>
      <c r="R21" s="753"/>
      <c r="S21" s="753"/>
      <c r="T21" s="753"/>
      <c r="U21" s="753"/>
      <c r="V21" s="753"/>
      <c r="W21" s="753"/>
      <c r="X21" s="753"/>
      <c r="Y21" s="753"/>
      <c r="Z21" s="753"/>
      <c r="AA21" s="479"/>
      <c r="AB21" s="480"/>
      <c r="AC21" s="460"/>
      <c r="AD21" s="480"/>
      <c r="AE21" s="479"/>
      <c r="AF21" s="480"/>
    </row>
    <row r="22" spans="2:32" ht="38.25" customHeight="1">
      <c r="B22" s="49"/>
      <c r="C22" s="957"/>
      <c r="D22" s="1306"/>
      <c r="E22" s="1306"/>
      <c r="F22" s="87" t="s">
        <v>1824</v>
      </c>
      <c r="G22" s="88"/>
      <c r="H22" s="88"/>
      <c r="I22" s="753"/>
      <c r="J22" s="753"/>
      <c r="K22" s="753"/>
      <c r="L22" s="753"/>
      <c r="M22" s="753"/>
      <c r="N22" s="753"/>
      <c r="O22" s="753"/>
      <c r="P22" s="753"/>
      <c r="Q22" s="753"/>
      <c r="R22" s="753"/>
      <c r="S22" s="753"/>
      <c r="T22" s="753"/>
      <c r="U22" s="753"/>
      <c r="V22" s="753"/>
      <c r="W22" s="753"/>
      <c r="X22" s="753"/>
      <c r="Y22" s="753"/>
      <c r="Z22" s="753"/>
      <c r="AA22" s="479"/>
      <c r="AB22" s="480"/>
      <c r="AC22" s="460"/>
      <c r="AD22" s="480"/>
      <c r="AE22" s="479"/>
      <c r="AF22" s="480"/>
    </row>
    <row r="23" spans="2:32" ht="38.25" customHeight="1">
      <c r="B23" s="49"/>
      <c r="C23" s="957"/>
      <c r="D23" s="858"/>
      <c r="E23" s="858"/>
      <c r="F23" s="1091" t="s">
        <v>1825</v>
      </c>
      <c r="G23" s="1092"/>
      <c r="H23" s="1093"/>
      <c r="I23" s="753"/>
      <c r="J23" s="753"/>
      <c r="K23" s="753"/>
      <c r="L23" s="753"/>
      <c r="M23" s="753"/>
      <c r="N23" s="753"/>
      <c r="O23" s="753"/>
      <c r="P23" s="753"/>
      <c r="Q23" s="753"/>
      <c r="R23" s="753"/>
      <c r="S23" s="753"/>
      <c r="T23" s="753"/>
      <c r="U23" s="753"/>
      <c r="V23" s="753"/>
      <c r="W23" s="753"/>
      <c r="X23" s="753"/>
      <c r="Y23" s="753"/>
      <c r="Z23" s="753"/>
      <c r="AA23" s="479"/>
      <c r="AB23" s="480"/>
      <c r="AC23" s="460"/>
      <c r="AD23" s="480"/>
      <c r="AE23" s="479"/>
      <c r="AF23" s="480"/>
    </row>
    <row r="24" spans="2:32" ht="32.25" customHeight="1" thickBot="1">
      <c r="B24" s="49"/>
      <c r="C24" s="753" t="s">
        <v>1826</v>
      </c>
      <c r="D24" s="753"/>
      <c r="E24" s="753"/>
      <c r="F24" s="753"/>
      <c r="G24" s="753"/>
      <c r="H24" s="753"/>
      <c r="I24" s="639" t="s">
        <v>26</v>
      </c>
      <c r="J24" s="640" t="s">
        <v>1827</v>
      </c>
      <c r="K24" s="12"/>
      <c r="L24" s="388"/>
      <c r="M24" s="388"/>
      <c r="N24" s="388"/>
      <c r="O24" s="388"/>
      <c r="P24" s="388"/>
      <c r="Q24" s="388"/>
      <c r="R24" s="388"/>
      <c r="S24" s="388"/>
      <c r="T24" s="388"/>
      <c r="U24" s="388"/>
      <c r="V24" s="388"/>
      <c r="W24" s="388"/>
      <c r="X24" s="388"/>
      <c r="Y24" s="388"/>
      <c r="Z24" s="389"/>
      <c r="AA24" s="483"/>
      <c r="AB24" s="484"/>
      <c r="AC24" s="485"/>
      <c r="AD24" s="484"/>
      <c r="AE24" s="483"/>
      <c r="AF24" s="484"/>
    </row>
    <row r="25" spans="2:32" ht="8.25" customHeight="1">
      <c r="B25" s="52"/>
      <c r="C25" s="64"/>
      <c r="D25" s="64"/>
      <c r="E25" s="64"/>
      <c r="F25" s="64"/>
      <c r="G25" s="64"/>
      <c r="H25" s="64"/>
      <c r="I25" s="64"/>
      <c r="J25" s="64"/>
      <c r="K25" s="64"/>
      <c r="L25" s="64"/>
      <c r="M25" s="64"/>
      <c r="N25" s="64"/>
      <c r="O25" s="64"/>
      <c r="P25" s="64"/>
      <c r="Q25" s="64"/>
      <c r="R25" s="64"/>
      <c r="S25" s="64"/>
      <c r="T25" s="64"/>
      <c r="U25" s="64"/>
      <c r="V25" s="64"/>
      <c r="W25" s="64"/>
      <c r="Y25" s="49"/>
      <c r="Z25" s="64"/>
    </row>
    <row r="26" spans="2:32" ht="17.100000000000001" customHeight="1">
      <c r="B26" s="52"/>
      <c r="C26" s="64"/>
      <c r="D26" s="64"/>
      <c r="E26" s="64"/>
      <c r="F26" s="64"/>
      <c r="G26" s="64"/>
      <c r="H26" s="64"/>
      <c r="I26" s="64"/>
      <c r="J26" s="64"/>
      <c r="K26" s="64"/>
      <c r="L26" s="64"/>
      <c r="M26" s="64"/>
      <c r="N26" s="64"/>
      <c r="O26" s="64"/>
      <c r="P26" s="64"/>
      <c r="Q26" s="64"/>
      <c r="R26" s="64"/>
      <c r="S26" s="64"/>
      <c r="T26" s="64"/>
      <c r="U26" s="64"/>
      <c r="V26" s="64"/>
      <c r="W26" s="64"/>
      <c r="X26" s="89"/>
      <c r="Z26" s="305" t="s">
        <v>28</v>
      </c>
    </row>
    <row r="27" spans="2:32" ht="17.100000000000001" customHeight="1">
      <c r="B27" s="52"/>
      <c r="C27" s="64"/>
      <c r="D27" s="64"/>
      <c r="E27" s="64"/>
      <c r="F27" s="64"/>
      <c r="G27" s="64"/>
      <c r="H27" s="64"/>
      <c r="I27" s="64"/>
      <c r="J27" s="64"/>
      <c r="K27" s="64"/>
      <c r="L27" s="64"/>
      <c r="M27" s="64"/>
      <c r="N27" s="64"/>
      <c r="O27" s="64"/>
      <c r="P27" s="64"/>
      <c r="Q27" s="64"/>
      <c r="R27" s="64"/>
      <c r="S27" s="64"/>
      <c r="T27" s="64"/>
      <c r="U27" s="64"/>
      <c r="V27" s="64"/>
      <c r="W27" s="64"/>
      <c r="X27" s="89"/>
      <c r="Y27" s="49"/>
      <c r="Z27" s="64"/>
    </row>
    <row r="28" spans="2:32" ht="17.100000000000001" customHeight="1">
      <c r="B28" s="52"/>
      <c r="C28" s="64"/>
      <c r="D28" s="64"/>
      <c r="E28" s="64"/>
      <c r="F28" s="64"/>
      <c r="G28" s="64"/>
      <c r="H28" s="64"/>
      <c r="I28" s="64"/>
      <c r="J28" s="64"/>
      <c r="K28" s="64"/>
      <c r="L28" s="64"/>
      <c r="M28" s="64"/>
      <c r="N28" s="64"/>
      <c r="O28" s="64"/>
      <c r="P28" s="64"/>
      <c r="Q28" s="64"/>
      <c r="R28" s="64"/>
      <c r="S28" s="64"/>
      <c r="T28" s="64"/>
      <c r="U28" s="64"/>
      <c r="V28" s="64"/>
      <c r="W28" s="64"/>
      <c r="X28" s="89"/>
      <c r="Y28" s="49"/>
      <c r="Z28" s="64"/>
    </row>
    <row r="29" spans="2:32" ht="17.100000000000001" customHeight="1">
      <c r="B29" s="52"/>
      <c r="C29" s="64"/>
      <c r="D29" s="64"/>
      <c r="E29" s="64"/>
      <c r="F29" s="64"/>
      <c r="G29" s="64"/>
      <c r="H29" s="64"/>
      <c r="I29" s="64"/>
      <c r="J29" s="64"/>
      <c r="K29" s="64"/>
      <c r="L29" s="64"/>
      <c r="M29" s="64"/>
      <c r="N29" s="64"/>
      <c r="O29" s="64"/>
      <c r="P29" s="64"/>
      <c r="Q29" s="64"/>
      <c r="R29" s="64"/>
      <c r="S29" s="64"/>
      <c r="T29" s="64"/>
      <c r="U29" s="64"/>
      <c r="V29" s="64"/>
      <c r="W29" s="64"/>
      <c r="X29" s="89"/>
      <c r="Y29" s="49"/>
      <c r="Z29" s="64"/>
    </row>
    <row r="30" spans="2:32" ht="17.100000000000001" customHeight="1">
      <c r="B30" s="52"/>
      <c r="C30" s="64"/>
      <c r="D30" s="64"/>
      <c r="E30" s="64"/>
      <c r="F30" s="64"/>
      <c r="G30" s="64"/>
      <c r="H30" s="64"/>
      <c r="I30" s="64"/>
      <c r="J30" s="64"/>
      <c r="K30" s="64"/>
      <c r="L30" s="64"/>
      <c r="M30" s="64"/>
      <c r="N30" s="64"/>
      <c r="O30" s="64"/>
      <c r="P30" s="64"/>
      <c r="Q30" s="64"/>
      <c r="R30" s="64"/>
      <c r="S30" s="64"/>
      <c r="T30" s="64"/>
      <c r="U30" s="64"/>
      <c r="V30" s="64"/>
      <c r="W30" s="64"/>
      <c r="X30" s="89"/>
      <c r="Y30" s="49"/>
      <c r="Z30" s="64"/>
    </row>
    <row r="31" spans="2:32" ht="17.100000000000001" customHeight="1">
      <c r="B31" s="52"/>
      <c r="C31" s="64"/>
      <c r="D31" s="64"/>
      <c r="E31" s="64"/>
      <c r="F31" s="64"/>
      <c r="G31" s="64"/>
      <c r="H31" s="64"/>
      <c r="I31" s="64"/>
      <c r="J31" s="64"/>
      <c r="K31" s="64"/>
      <c r="L31" s="64"/>
      <c r="M31" s="64"/>
      <c r="N31" s="64"/>
      <c r="O31" s="64"/>
      <c r="P31" s="64"/>
      <c r="Q31" s="64"/>
      <c r="R31" s="64"/>
      <c r="S31" s="64"/>
      <c r="T31" s="64"/>
      <c r="U31" s="64"/>
      <c r="V31" s="64"/>
      <c r="W31" s="64"/>
      <c r="X31" s="89"/>
      <c r="Y31" s="49"/>
      <c r="Z31" s="64"/>
    </row>
    <row r="32" spans="2:32" ht="17.100000000000001" customHeight="1">
      <c r="B32" s="52"/>
      <c r="C32" s="64"/>
      <c r="D32" s="64"/>
      <c r="E32" s="64"/>
      <c r="F32" s="64"/>
      <c r="G32" s="64"/>
      <c r="H32" s="64"/>
      <c r="I32" s="64"/>
      <c r="J32" s="64"/>
      <c r="K32" s="64"/>
      <c r="L32" s="64"/>
      <c r="M32" s="64"/>
      <c r="N32" s="64"/>
      <c r="O32" s="64"/>
      <c r="P32" s="64"/>
      <c r="Q32" s="64"/>
      <c r="R32" s="64"/>
      <c r="S32" s="64"/>
      <c r="T32" s="64"/>
      <c r="U32" s="64"/>
      <c r="V32" s="64"/>
      <c r="W32" s="64"/>
      <c r="X32" s="89"/>
      <c r="Y32" s="49"/>
      <c r="Z32" s="64"/>
    </row>
    <row r="33" spans="2:26" ht="17.100000000000001" customHeight="1">
      <c r="B33" s="1"/>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2:26" ht="17.100000000000001" customHeight="1">
      <c r="B34" s="1"/>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2:26" ht="17.100000000000001" customHeight="1">
      <c r="B35" s="1"/>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2:26">
      <c r="B36" s="1"/>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2:26">
      <c r="B37" s="1"/>
      <c r="C37" s="17"/>
      <c r="D37" s="17"/>
      <c r="E37" s="17"/>
      <c r="F37" s="17"/>
      <c r="G37" s="17"/>
      <c r="H37" s="17"/>
      <c r="I37" s="17"/>
      <c r="J37" s="17"/>
      <c r="K37" s="17"/>
      <c r="L37" s="17"/>
      <c r="M37" s="17"/>
      <c r="N37" s="17"/>
      <c r="O37" s="17"/>
      <c r="P37" s="17"/>
      <c r="Q37" s="17"/>
      <c r="R37" s="17"/>
      <c r="S37" s="17"/>
      <c r="T37" s="17"/>
      <c r="U37" s="17"/>
      <c r="V37" s="17"/>
      <c r="W37" s="17"/>
      <c r="X37" s="17"/>
      <c r="Y37" s="17"/>
      <c r="Z37" s="17"/>
    </row>
  </sheetData>
  <mergeCells count="58">
    <mergeCell ref="R23:Z23"/>
    <mergeCell ref="C24:H24"/>
    <mergeCell ref="R19:W19"/>
    <mergeCell ref="I20:Q20"/>
    <mergeCell ref="R20:Z20"/>
    <mergeCell ref="D21:E23"/>
    <mergeCell ref="I21:Q21"/>
    <mergeCell ref="R21:Z21"/>
    <mergeCell ref="I22:Q22"/>
    <mergeCell ref="R22:Z22"/>
    <mergeCell ref="F23:H23"/>
    <mergeCell ref="I23:Q23"/>
    <mergeCell ref="D17:E20"/>
    <mergeCell ref="F17:H19"/>
    <mergeCell ref="I17:N17"/>
    <mergeCell ref="R17:W17"/>
    <mergeCell ref="I18:N18"/>
    <mergeCell ref="R18:W18"/>
    <mergeCell ref="I19:N19"/>
    <mergeCell ref="D15:H15"/>
    <mergeCell ref="I15:Q15"/>
    <mergeCell ref="R15:Z15"/>
    <mergeCell ref="D16:H16"/>
    <mergeCell ref="I16:Q16"/>
    <mergeCell ref="R16:Z16"/>
    <mergeCell ref="D13:H13"/>
    <mergeCell ref="I13:Q13"/>
    <mergeCell ref="R13:Z13"/>
    <mergeCell ref="D14:H14"/>
    <mergeCell ref="I14:Q14"/>
    <mergeCell ref="R14:Z14"/>
    <mergeCell ref="D11:H11"/>
    <mergeCell ref="I11:Q11"/>
    <mergeCell ref="R11:Z11"/>
    <mergeCell ref="D12:H12"/>
    <mergeCell ref="I12:Q12"/>
    <mergeCell ref="R12:Z12"/>
    <mergeCell ref="I8:Q8"/>
    <mergeCell ref="R8:Z8"/>
    <mergeCell ref="D10:H10"/>
    <mergeCell ref="I10:Q10"/>
    <mergeCell ref="R10:Z10"/>
    <mergeCell ref="AC3:AD4"/>
    <mergeCell ref="AE3:AF4"/>
    <mergeCell ref="B4:Z5"/>
    <mergeCell ref="C6:C23"/>
    <mergeCell ref="D6:H6"/>
    <mergeCell ref="I6:Q6"/>
    <mergeCell ref="R6:Z6"/>
    <mergeCell ref="D7:H7"/>
    <mergeCell ref="D9:H9"/>
    <mergeCell ref="I9:Q9"/>
    <mergeCell ref="R9:Z9"/>
    <mergeCell ref="B3:Z3"/>
    <mergeCell ref="AA3:AB4"/>
    <mergeCell ref="I7:Q7"/>
    <mergeCell ref="R7:Z7"/>
    <mergeCell ref="D8:H8"/>
  </mergeCells>
  <phoneticPr fontId="2"/>
  <dataValidations count="1">
    <dataValidation type="list" allowBlank="1" showInputMessage="1" showErrorMessage="1" sqref="I24" xr:uid="{6454F0FE-EB7E-4C4F-A10F-991CB92F75A8}">
      <formula1>"□,☑"</formula1>
    </dataValidation>
  </dataValidations>
  <pageMargins left="0.86614173228346458" right="0.47244094488188981" top="0.98425196850393704" bottom="0.43307086614173229" header="0.31496062992125984" footer="0.31496062992125984"/>
  <pageSetup paperSize="9" scale="98"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9B0E1-A278-40B6-998F-D57C6C4F1247}">
  <dimension ref="D1:AF45"/>
  <sheetViews>
    <sheetView showZeros="0" view="pageBreakPreview" zoomScaleNormal="85" zoomScaleSheetLayoutView="100" workbookViewId="0"/>
  </sheetViews>
  <sheetFormatPr defaultRowHeight="18.75"/>
  <cols>
    <col min="1" max="1" width="3.75" customWidth="1"/>
    <col min="2" max="3" width="0" hidden="1" customWidth="1"/>
    <col min="4" max="4" width="3.75" customWidth="1"/>
    <col min="5" max="6" width="4.25" customWidth="1"/>
    <col min="7" max="7" width="3.75" customWidth="1"/>
    <col min="8" max="14" width="1.875" customWidth="1"/>
    <col min="15" max="26" width="4" customWidth="1"/>
    <col min="27" max="27" width="31" hidden="1" customWidth="1"/>
    <col min="28" max="28" width="25.75" hidden="1" customWidth="1"/>
    <col min="29" max="29" width="31" hidden="1" customWidth="1"/>
    <col min="30" max="30" width="25.75" hidden="1" customWidth="1"/>
    <col min="31" max="31" width="31" hidden="1" customWidth="1"/>
    <col min="32" max="32" width="25.75" hidden="1" customWidth="1"/>
  </cols>
  <sheetData>
    <row r="1" spans="4:32" ht="21" customHeight="1">
      <c r="AA1" s="369" t="s">
        <v>1460</v>
      </c>
      <c r="AB1" s="432"/>
      <c r="AC1" s="432"/>
    </row>
    <row r="2" spans="4:32" ht="25.5" customHeight="1">
      <c r="D2" s="197" t="s">
        <v>1828</v>
      </c>
      <c r="E2" s="52"/>
      <c r="F2" s="52"/>
      <c r="G2" s="52"/>
      <c r="H2" s="52"/>
      <c r="I2" s="52"/>
      <c r="J2" s="52"/>
      <c r="K2" s="52"/>
      <c r="L2" s="52"/>
      <c r="M2" s="52"/>
      <c r="N2" s="52"/>
      <c r="O2" s="52"/>
      <c r="P2" s="52"/>
      <c r="Q2" s="52"/>
      <c r="R2" s="52"/>
      <c r="S2" s="52"/>
      <c r="T2" s="52"/>
      <c r="U2" s="52"/>
      <c r="V2" s="52"/>
      <c r="W2" s="52"/>
      <c r="X2" s="52"/>
      <c r="Y2" s="52"/>
      <c r="Z2" s="52"/>
      <c r="AA2" s="1079" t="s">
        <v>2537</v>
      </c>
      <c r="AB2" s="1079"/>
      <c r="AC2" s="1082" t="s">
        <v>2538</v>
      </c>
      <c r="AD2" s="1082"/>
      <c r="AE2" s="1082" t="s">
        <v>2539</v>
      </c>
      <c r="AF2" s="1082"/>
    </row>
    <row r="3" spans="4:32" ht="17.25" customHeight="1" thickBot="1">
      <c r="D3" s="52"/>
      <c r="E3" s="52"/>
      <c r="F3" s="52"/>
      <c r="G3" s="52"/>
      <c r="H3" s="52"/>
      <c r="I3" s="52"/>
      <c r="J3" s="52"/>
      <c r="K3" s="52"/>
      <c r="L3" s="52"/>
      <c r="M3" s="52"/>
      <c r="N3" s="52"/>
      <c r="O3" s="52"/>
      <c r="P3" s="52"/>
      <c r="Q3" s="52"/>
      <c r="R3" s="52"/>
      <c r="S3" s="52"/>
      <c r="T3" s="52"/>
      <c r="U3" s="52"/>
      <c r="V3" s="52"/>
      <c r="W3" s="52"/>
      <c r="X3" s="52"/>
      <c r="Y3" s="52"/>
      <c r="Z3" s="52"/>
      <c r="AA3" s="1080"/>
      <c r="AB3" s="1081"/>
      <c r="AC3" s="1082"/>
      <c r="AD3" s="1082"/>
      <c r="AE3" s="1082"/>
      <c r="AF3" s="1082"/>
    </row>
    <row r="4" spans="4:32" ht="34.5" customHeight="1">
      <c r="D4" s="1310" t="s">
        <v>1829</v>
      </c>
      <c r="E4" s="1310"/>
      <c r="F4" s="1310"/>
      <c r="G4" s="1310"/>
      <c r="H4" s="1310"/>
      <c r="I4" s="1310"/>
      <c r="J4" s="1310"/>
      <c r="K4" s="1310"/>
      <c r="L4" s="1310"/>
      <c r="M4" s="1310"/>
      <c r="N4" s="1310"/>
      <c r="O4" s="1310"/>
      <c r="P4" s="1310"/>
      <c r="Q4" s="1310"/>
      <c r="R4" s="1310"/>
      <c r="S4" s="1310"/>
      <c r="T4" s="1310"/>
      <c r="U4" s="1310"/>
      <c r="V4" s="1310"/>
      <c r="W4" s="1310"/>
      <c r="X4" s="1310"/>
      <c r="Y4" s="1310"/>
      <c r="Z4" s="1310"/>
      <c r="AA4" s="645" t="s">
        <v>2540</v>
      </c>
      <c r="AB4" s="454" t="s">
        <v>2560</v>
      </c>
      <c r="AC4" s="458" t="s">
        <v>2540</v>
      </c>
      <c r="AD4" s="454" t="s">
        <v>2560</v>
      </c>
      <c r="AE4" s="445" t="s">
        <v>2540</v>
      </c>
      <c r="AF4" s="454" t="s">
        <v>2560</v>
      </c>
    </row>
    <row r="5" spans="4:32" ht="27" customHeight="1">
      <c r="D5" s="995" t="s">
        <v>1830</v>
      </c>
      <c r="E5" s="996"/>
      <c r="F5" s="996"/>
      <c r="G5" s="997"/>
      <c r="H5" s="264"/>
      <c r="I5" s="265"/>
      <c r="J5" s="265"/>
      <c r="K5" s="265"/>
      <c r="L5" s="265"/>
      <c r="M5" s="265"/>
      <c r="N5" s="265"/>
      <c r="O5" s="265"/>
      <c r="P5" s="265"/>
      <c r="Q5" s="265"/>
      <c r="R5" s="265"/>
      <c r="S5" s="265"/>
      <c r="T5" s="265"/>
      <c r="U5" s="265"/>
      <c r="V5" s="265"/>
      <c r="W5" s="265"/>
      <c r="X5" s="265"/>
      <c r="Y5" s="265"/>
      <c r="Z5" s="266"/>
      <c r="AA5" s="476"/>
      <c r="AB5" s="477"/>
      <c r="AC5" s="478"/>
      <c r="AD5" s="477"/>
      <c r="AE5" s="476"/>
      <c r="AF5" s="477"/>
    </row>
    <row r="6" spans="4:32" ht="27" customHeight="1">
      <c r="D6" s="998"/>
      <c r="E6" s="999"/>
      <c r="F6" s="999"/>
      <c r="G6" s="1113"/>
      <c r="H6" s="193"/>
      <c r="I6" s="1"/>
      <c r="J6" s="1"/>
      <c r="K6" s="1"/>
      <c r="L6" s="1"/>
      <c r="M6" s="1"/>
      <c r="N6" s="1"/>
      <c r="O6" s="1"/>
      <c r="P6" s="1"/>
      <c r="Q6" s="1"/>
      <c r="R6" s="1"/>
      <c r="S6" s="1"/>
      <c r="T6" s="1"/>
      <c r="U6" s="1"/>
      <c r="V6" s="1"/>
      <c r="W6" s="1"/>
      <c r="X6" s="1"/>
      <c r="Y6" s="1"/>
      <c r="Z6" s="267"/>
      <c r="AA6" s="479"/>
      <c r="AB6" s="480"/>
      <c r="AC6" s="460"/>
      <c r="AD6" s="480"/>
      <c r="AE6" s="479"/>
      <c r="AF6" s="480"/>
    </row>
    <row r="7" spans="4:32" ht="27" customHeight="1">
      <c r="D7" s="884"/>
      <c r="E7" s="1000"/>
      <c r="F7" s="1000"/>
      <c r="G7" s="1114"/>
      <c r="H7" s="268"/>
      <c r="I7" s="216"/>
      <c r="J7" s="216"/>
      <c r="K7" s="216"/>
      <c r="L7" s="216"/>
      <c r="M7" s="216"/>
      <c r="N7" s="216"/>
      <c r="O7" s="1"/>
      <c r="P7" s="1"/>
      <c r="Q7" s="1"/>
      <c r="R7" s="1"/>
      <c r="S7" s="1"/>
      <c r="T7" s="1"/>
      <c r="U7" s="1"/>
      <c r="V7" s="1"/>
      <c r="W7" s="1"/>
      <c r="X7" s="1"/>
      <c r="Y7" s="1"/>
      <c r="Z7" s="267"/>
      <c r="AA7" s="479"/>
      <c r="AB7" s="480"/>
      <c r="AC7" s="460"/>
      <c r="AD7" s="480"/>
      <c r="AE7" s="479"/>
      <c r="AF7" s="480"/>
    </row>
    <row r="8" spans="4:32" ht="19.350000000000001" customHeight="1">
      <c r="D8" s="995" t="s">
        <v>2598</v>
      </c>
      <c r="E8" s="996"/>
      <c r="F8" s="996"/>
      <c r="G8" s="997"/>
      <c r="H8" s="873" t="s">
        <v>2595</v>
      </c>
      <c r="I8" s="873"/>
      <c r="J8" s="873"/>
      <c r="K8" s="873"/>
      <c r="L8" s="873"/>
      <c r="M8" s="873"/>
      <c r="N8" s="873"/>
      <c r="O8" s="609" t="s">
        <v>26</v>
      </c>
      <c r="P8" s="166" t="s">
        <v>1831</v>
      </c>
      <c r="Q8" s="166"/>
      <c r="R8" s="166"/>
      <c r="S8" s="166"/>
      <c r="T8" s="166"/>
      <c r="U8" s="166"/>
      <c r="V8" s="166"/>
      <c r="W8" s="166"/>
      <c r="X8" s="166"/>
      <c r="Y8" s="166"/>
      <c r="Z8" s="167"/>
      <c r="AA8" s="479"/>
      <c r="AB8" s="480"/>
      <c r="AC8" s="460"/>
      <c r="AD8" s="480"/>
      <c r="AE8" s="479"/>
      <c r="AF8" s="480"/>
    </row>
    <row r="9" spans="4:32" ht="19.350000000000001" customHeight="1">
      <c r="D9" s="998"/>
      <c r="E9" s="999"/>
      <c r="F9" s="999"/>
      <c r="G9" s="1113"/>
      <c r="H9" s="873"/>
      <c r="I9" s="873"/>
      <c r="J9" s="873"/>
      <c r="K9" s="873"/>
      <c r="L9" s="873"/>
      <c r="M9" s="873"/>
      <c r="N9" s="873"/>
      <c r="O9" s="610" t="s">
        <v>26</v>
      </c>
      <c r="P9" s="89" t="s">
        <v>1832</v>
      </c>
      <c r="Q9" s="89"/>
      <c r="R9" s="89"/>
      <c r="S9" s="89"/>
      <c r="T9" s="89"/>
      <c r="U9" s="89"/>
      <c r="V9" s="89"/>
      <c r="W9" s="89"/>
      <c r="X9" s="89"/>
      <c r="Y9" s="89"/>
      <c r="Z9" s="306"/>
      <c r="AA9" s="479"/>
      <c r="AB9" s="480"/>
      <c r="AC9" s="460"/>
      <c r="AD9" s="480"/>
      <c r="AE9" s="479"/>
      <c r="AF9" s="480"/>
    </row>
    <row r="10" spans="4:32" ht="19.350000000000001" customHeight="1">
      <c r="D10" s="998"/>
      <c r="E10" s="999"/>
      <c r="F10" s="999"/>
      <c r="G10" s="1113"/>
      <c r="H10" s="873"/>
      <c r="I10" s="873"/>
      <c r="J10" s="873"/>
      <c r="K10" s="873"/>
      <c r="L10" s="873"/>
      <c r="M10" s="873"/>
      <c r="N10" s="873"/>
      <c r="O10" s="610" t="s">
        <v>26</v>
      </c>
      <c r="P10" s="89" t="s">
        <v>1833</v>
      </c>
      <c r="Q10" s="89"/>
      <c r="R10" s="89"/>
      <c r="S10" s="89"/>
      <c r="T10" s="89"/>
      <c r="U10" s="89"/>
      <c r="V10" s="89"/>
      <c r="W10" s="89"/>
      <c r="X10" s="89"/>
      <c r="Y10" s="89"/>
      <c r="Z10" s="306"/>
      <c r="AA10" s="479"/>
      <c r="AB10" s="480"/>
      <c r="AC10" s="460"/>
      <c r="AD10" s="480"/>
      <c r="AE10" s="479"/>
      <c r="AF10" s="480"/>
    </row>
    <row r="11" spans="4:32" ht="19.350000000000001" customHeight="1">
      <c r="D11" s="998"/>
      <c r="E11" s="999"/>
      <c r="F11" s="999"/>
      <c r="G11" s="1113"/>
      <c r="H11" s="873"/>
      <c r="I11" s="873"/>
      <c r="J11" s="873"/>
      <c r="K11" s="873"/>
      <c r="L11" s="873"/>
      <c r="M11" s="873"/>
      <c r="N11" s="873"/>
      <c r="O11" s="610" t="s">
        <v>26</v>
      </c>
      <c r="P11" s="52" t="s">
        <v>1834</v>
      </c>
      <c r="Q11" s="52"/>
      <c r="R11" s="52"/>
      <c r="S11" s="52"/>
      <c r="T11" s="49"/>
      <c r="U11" s="1" t="s">
        <v>1542</v>
      </c>
      <c r="V11" s="1042"/>
      <c r="W11" s="1042"/>
      <c r="X11" s="1042"/>
      <c r="Y11" s="1042"/>
      <c r="Z11" s="307" t="s">
        <v>57</v>
      </c>
      <c r="AA11" s="479"/>
      <c r="AB11" s="480"/>
      <c r="AC11" s="460"/>
      <c r="AD11" s="480"/>
      <c r="AE11" s="479"/>
      <c r="AF11" s="480"/>
    </row>
    <row r="12" spans="4:32" ht="19.350000000000001" customHeight="1">
      <c r="D12" s="998"/>
      <c r="E12" s="999"/>
      <c r="F12" s="999"/>
      <c r="G12" s="1113"/>
      <c r="H12" s="873"/>
      <c r="I12" s="873"/>
      <c r="J12" s="873"/>
      <c r="K12" s="873"/>
      <c r="L12" s="873"/>
      <c r="M12" s="873"/>
      <c r="N12" s="873"/>
      <c r="O12" s="623" t="s">
        <v>26</v>
      </c>
      <c r="P12" s="308" t="s">
        <v>1835</v>
      </c>
      <c r="Q12" s="308"/>
      <c r="R12" s="308"/>
      <c r="S12" s="308"/>
      <c r="T12" s="308"/>
      <c r="U12" s="308"/>
      <c r="V12" s="308"/>
      <c r="W12" s="308"/>
      <c r="X12" s="308"/>
      <c r="Y12" s="308"/>
      <c r="Z12" s="309"/>
      <c r="AA12" s="479"/>
      <c r="AB12" s="480"/>
      <c r="AC12" s="460"/>
      <c r="AD12" s="480"/>
      <c r="AE12" s="479"/>
      <c r="AF12" s="480"/>
    </row>
    <row r="13" spans="4:32" ht="19.350000000000001" customHeight="1">
      <c r="D13" s="998"/>
      <c r="E13" s="999"/>
      <c r="F13" s="999"/>
      <c r="G13" s="1113"/>
      <c r="H13" s="1311" t="s">
        <v>1836</v>
      </c>
      <c r="I13" s="1311"/>
      <c r="J13" s="1311"/>
      <c r="K13" s="1311"/>
      <c r="L13" s="1311"/>
      <c r="M13" s="1311"/>
      <c r="N13" s="1311"/>
      <c r="O13" s="609" t="s">
        <v>26</v>
      </c>
      <c r="P13" s="166" t="s">
        <v>1837</v>
      </c>
      <c r="Q13" s="166"/>
      <c r="R13" s="166"/>
      <c r="S13" s="166"/>
      <c r="T13" s="166"/>
      <c r="U13" s="166"/>
      <c r="V13" s="166"/>
      <c r="W13" s="166"/>
      <c r="X13" s="166"/>
      <c r="Y13" s="166"/>
      <c r="Z13" s="167"/>
      <c r="AA13" s="481"/>
      <c r="AB13" s="480"/>
      <c r="AC13" s="482"/>
      <c r="AD13" s="480"/>
      <c r="AE13" s="481"/>
      <c r="AF13" s="480"/>
    </row>
    <row r="14" spans="4:32" ht="19.350000000000001" customHeight="1">
      <c r="D14" s="998"/>
      <c r="E14" s="999"/>
      <c r="F14" s="999"/>
      <c r="G14" s="1113"/>
      <c r="H14" s="1311"/>
      <c r="I14" s="1311"/>
      <c r="J14" s="1311"/>
      <c r="K14" s="1311"/>
      <c r="L14" s="1311"/>
      <c r="M14" s="1311"/>
      <c r="N14" s="1311"/>
      <c r="O14" s="610" t="s">
        <v>26</v>
      </c>
      <c r="P14" s="89" t="s">
        <v>1838</v>
      </c>
      <c r="Q14" s="89"/>
      <c r="R14" s="89"/>
      <c r="S14" s="89"/>
      <c r="T14" s="89"/>
      <c r="U14" s="89"/>
      <c r="V14" s="89"/>
      <c r="W14" s="89"/>
      <c r="X14" s="89"/>
      <c r="Y14" s="89"/>
      <c r="Z14" s="306"/>
      <c r="AA14" s="481"/>
      <c r="AB14" s="480"/>
      <c r="AC14" s="482"/>
      <c r="AD14" s="480"/>
      <c r="AE14" s="481"/>
      <c r="AF14" s="480"/>
    </row>
    <row r="15" spans="4:32" ht="19.350000000000001" customHeight="1">
      <c r="D15" s="998"/>
      <c r="E15" s="999"/>
      <c r="F15" s="999"/>
      <c r="G15" s="1113"/>
      <c r="H15" s="1311"/>
      <c r="I15" s="1311"/>
      <c r="J15" s="1311"/>
      <c r="K15" s="1311"/>
      <c r="L15" s="1311"/>
      <c r="M15" s="1311"/>
      <c r="N15" s="1311"/>
      <c r="O15" s="610" t="s">
        <v>26</v>
      </c>
      <c r="P15" s="89" t="s">
        <v>1839</v>
      </c>
      <c r="Q15" s="89"/>
      <c r="R15" s="89"/>
      <c r="S15" s="89"/>
      <c r="T15" s="89"/>
      <c r="U15" s="89"/>
      <c r="V15" s="89"/>
      <c r="W15" s="89"/>
      <c r="X15" s="89"/>
      <c r="Y15" s="89"/>
      <c r="Z15" s="306"/>
      <c r="AA15" s="481"/>
      <c r="AB15" s="480"/>
      <c r="AC15" s="482"/>
      <c r="AD15" s="480"/>
      <c r="AE15" s="481"/>
      <c r="AF15" s="480"/>
    </row>
    <row r="16" spans="4:32" ht="19.350000000000001" customHeight="1">
      <c r="D16" s="998"/>
      <c r="E16" s="999"/>
      <c r="F16" s="999"/>
      <c r="G16" s="1113"/>
      <c r="H16" s="1311"/>
      <c r="I16" s="1311"/>
      <c r="J16" s="1311"/>
      <c r="K16" s="1311"/>
      <c r="L16" s="1311"/>
      <c r="M16" s="1311"/>
      <c r="N16" s="1311"/>
      <c r="O16" s="623" t="s">
        <v>26</v>
      </c>
      <c r="P16" s="308" t="s">
        <v>55</v>
      </c>
      <c r="Q16" s="308"/>
      <c r="R16" s="308"/>
      <c r="S16" s="308"/>
      <c r="T16" s="308"/>
      <c r="U16" s="308"/>
      <c r="V16" s="308"/>
      <c r="W16" s="308"/>
      <c r="X16" s="308"/>
      <c r="Y16" s="308"/>
      <c r="Z16" s="309"/>
      <c r="AA16" s="481"/>
      <c r="AB16" s="480"/>
      <c r="AC16" s="482"/>
      <c r="AD16" s="480"/>
      <c r="AE16" s="481"/>
      <c r="AF16" s="480"/>
    </row>
    <row r="17" spans="4:32" ht="24" customHeight="1">
      <c r="D17" s="998"/>
      <c r="E17" s="999"/>
      <c r="F17" s="999"/>
      <c r="G17" s="1113"/>
      <c r="H17" s="52" t="s">
        <v>1840</v>
      </c>
      <c r="I17" s="52"/>
      <c r="J17" s="52"/>
      <c r="K17" s="52"/>
      <c r="L17" s="52"/>
      <c r="M17" s="52"/>
      <c r="N17" s="52"/>
      <c r="O17" s="52"/>
      <c r="P17" s="52"/>
      <c r="Q17" s="52"/>
      <c r="R17" s="52"/>
      <c r="S17" s="52"/>
      <c r="T17" s="52"/>
      <c r="U17" s="52"/>
      <c r="V17" s="52"/>
      <c r="W17" s="52"/>
      <c r="X17" s="52"/>
      <c r="Y17" s="52"/>
      <c r="Z17" s="189"/>
      <c r="AA17" s="481"/>
      <c r="AB17" s="480"/>
      <c r="AC17" s="482"/>
      <c r="AD17" s="480"/>
      <c r="AE17" s="481"/>
      <c r="AF17" s="480"/>
    </row>
    <row r="18" spans="4:32" ht="23.1" customHeight="1">
      <c r="D18" s="998"/>
      <c r="E18" s="999"/>
      <c r="F18" s="999"/>
      <c r="G18" s="1113"/>
      <c r="H18" s="310"/>
      <c r="I18" s="292"/>
      <c r="J18" s="292"/>
      <c r="K18" s="292"/>
      <c r="L18" s="292"/>
      <c r="M18" s="292"/>
      <c r="N18" s="292"/>
      <c r="O18" s="292"/>
      <c r="P18" s="292"/>
      <c r="Q18" s="292"/>
      <c r="R18" s="292"/>
      <c r="S18" s="292"/>
      <c r="T18" s="292"/>
      <c r="U18" s="292"/>
      <c r="V18" s="292"/>
      <c r="W18" s="292"/>
      <c r="X18" s="292"/>
      <c r="Y18" s="292"/>
      <c r="Z18" s="311"/>
      <c r="AA18" s="481"/>
      <c r="AB18" s="480"/>
      <c r="AC18" s="482"/>
      <c r="AD18" s="480"/>
      <c r="AE18" s="481"/>
      <c r="AF18" s="480"/>
    </row>
    <row r="19" spans="4:32" ht="23.25" customHeight="1">
      <c r="D19" s="998"/>
      <c r="E19" s="999"/>
      <c r="F19" s="999"/>
      <c r="G19" s="1113"/>
      <c r="H19" s="310"/>
      <c r="I19" s="292"/>
      <c r="J19" s="292"/>
      <c r="K19" s="292"/>
      <c r="L19" s="292"/>
      <c r="M19" s="292"/>
      <c r="N19" s="292"/>
      <c r="O19" s="292"/>
      <c r="P19" s="292"/>
      <c r="Q19" s="292"/>
      <c r="R19" s="292"/>
      <c r="S19" s="292"/>
      <c r="T19" s="292"/>
      <c r="U19" s="292"/>
      <c r="V19" s="292"/>
      <c r="W19" s="292"/>
      <c r="X19" s="292"/>
      <c r="Y19" s="292"/>
      <c r="Z19" s="311"/>
      <c r="AA19" s="481"/>
      <c r="AB19" s="480"/>
      <c r="AC19" s="482"/>
      <c r="AD19" s="480"/>
      <c r="AE19" s="481"/>
      <c r="AF19" s="480"/>
    </row>
    <row r="20" spans="4:32" ht="23.1" customHeight="1">
      <c r="D20" s="998"/>
      <c r="E20" s="999"/>
      <c r="F20" s="999"/>
      <c r="G20" s="1113"/>
      <c r="H20" s="310"/>
      <c r="I20" s="292"/>
      <c r="J20" s="292"/>
      <c r="K20" s="292"/>
      <c r="L20" s="292"/>
      <c r="M20" s="292"/>
      <c r="N20" s="292"/>
      <c r="O20" s="292"/>
      <c r="P20" s="292"/>
      <c r="Q20" s="292"/>
      <c r="R20" s="292"/>
      <c r="S20" s="292"/>
      <c r="T20" s="292"/>
      <c r="U20" s="292"/>
      <c r="V20" s="292"/>
      <c r="W20" s="292"/>
      <c r="X20" s="292"/>
      <c r="Y20" s="292"/>
      <c r="Z20" s="311"/>
      <c r="AA20" s="479"/>
      <c r="AB20" s="480"/>
      <c r="AC20" s="460"/>
      <c r="AD20" s="480"/>
      <c r="AE20" s="479"/>
      <c r="AF20" s="480"/>
    </row>
    <row r="21" spans="4:32" ht="19.5" customHeight="1">
      <c r="D21" s="998"/>
      <c r="E21" s="999"/>
      <c r="F21" s="999"/>
      <c r="G21" s="1113"/>
      <c r="H21" s="310"/>
      <c r="I21" s="292"/>
      <c r="J21" s="292"/>
      <c r="K21" s="292"/>
      <c r="L21" s="292"/>
      <c r="M21" s="292"/>
      <c r="N21" s="292"/>
      <c r="O21" s="292"/>
      <c r="P21" s="292"/>
      <c r="Q21" s="292"/>
      <c r="R21" s="292"/>
      <c r="S21" s="292"/>
      <c r="T21" s="292"/>
      <c r="U21" s="292"/>
      <c r="V21" s="292"/>
      <c r="W21" s="292"/>
      <c r="X21" s="292"/>
      <c r="Y21" s="292"/>
      <c r="Z21" s="311"/>
      <c r="AA21" s="479"/>
      <c r="AB21" s="480"/>
      <c r="AC21" s="460"/>
      <c r="AD21" s="480"/>
      <c r="AE21" s="479"/>
      <c r="AF21" s="480"/>
    </row>
    <row r="22" spans="4:32" ht="38.25" customHeight="1">
      <c r="D22" s="998"/>
      <c r="E22" s="999"/>
      <c r="F22" s="999"/>
      <c r="G22" s="1113"/>
      <c r="H22" s="310"/>
      <c r="I22" s="292"/>
      <c r="J22" s="292"/>
      <c r="K22" s="292"/>
      <c r="L22" s="292"/>
      <c r="M22" s="292"/>
      <c r="N22" s="292"/>
      <c r="O22" s="292"/>
      <c r="P22" s="292"/>
      <c r="Q22" s="292"/>
      <c r="R22" s="292"/>
      <c r="S22" s="292"/>
      <c r="T22" s="292"/>
      <c r="U22" s="292"/>
      <c r="V22" s="292"/>
      <c r="W22" s="292"/>
      <c r="X22" s="292"/>
      <c r="Y22" s="292"/>
      <c r="Z22" s="311"/>
      <c r="AA22" s="479"/>
      <c r="AB22" s="480"/>
      <c r="AC22" s="460"/>
      <c r="AD22" s="480"/>
      <c r="AE22" s="479"/>
      <c r="AF22" s="480"/>
    </row>
    <row r="23" spans="4:32" ht="14.25" customHeight="1">
      <c r="D23" s="998"/>
      <c r="E23" s="999"/>
      <c r="F23" s="999"/>
      <c r="G23" s="1113"/>
      <c r="H23" s="310"/>
      <c r="I23" s="292"/>
      <c r="J23" s="292"/>
      <c r="K23" s="292"/>
      <c r="L23" s="292"/>
      <c r="M23" s="292"/>
      <c r="N23" s="292"/>
      <c r="O23" s="292"/>
      <c r="P23" s="292"/>
      <c r="Q23" s="292"/>
      <c r="R23" s="292"/>
      <c r="S23" s="292"/>
      <c r="T23" s="292"/>
      <c r="U23" s="292"/>
      <c r="V23" s="292"/>
      <c r="W23" s="292"/>
      <c r="X23" s="292"/>
      <c r="Y23" s="292"/>
      <c r="Z23" s="311"/>
      <c r="AA23" s="479"/>
      <c r="AB23" s="480"/>
      <c r="AC23" s="460"/>
      <c r="AD23" s="480"/>
      <c r="AE23" s="479"/>
      <c r="AF23" s="480"/>
    </row>
    <row r="24" spans="4:32" ht="23.1" customHeight="1">
      <c r="D24" s="998"/>
      <c r="E24" s="999"/>
      <c r="F24" s="999"/>
      <c r="G24" s="1113"/>
      <c r="H24" s="310"/>
      <c r="I24" s="292"/>
      <c r="J24" s="292"/>
      <c r="K24" s="292"/>
      <c r="L24" s="292"/>
      <c r="M24" s="292"/>
      <c r="N24" s="292"/>
      <c r="O24" s="292"/>
      <c r="P24" s="292"/>
      <c r="Q24" s="292"/>
      <c r="R24" s="292"/>
      <c r="S24" s="292"/>
      <c r="T24" s="292"/>
      <c r="U24" s="292"/>
      <c r="V24" s="292"/>
      <c r="W24" s="292"/>
      <c r="X24" s="292"/>
      <c r="Y24" s="292"/>
      <c r="Z24" s="311"/>
      <c r="AA24" s="479"/>
      <c r="AB24" s="480"/>
      <c r="AC24" s="460"/>
      <c r="AD24" s="480"/>
      <c r="AE24" s="479"/>
      <c r="AF24" s="480"/>
    </row>
    <row r="25" spans="4:32" ht="34.5" customHeight="1">
      <c r="D25" s="998"/>
      <c r="E25" s="999"/>
      <c r="F25" s="999"/>
      <c r="G25" s="1113"/>
      <c r="H25" s="310"/>
      <c r="I25" s="292"/>
      <c r="J25" s="292"/>
      <c r="K25" s="292"/>
      <c r="L25" s="292"/>
      <c r="M25" s="292"/>
      <c r="N25" s="292"/>
      <c r="O25" s="292"/>
      <c r="P25" s="292"/>
      <c r="Q25" s="292"/>
      <c r="R25" s="292"/>
      <c r="S25" s="292"/>
      <c r="T25" s="292"/>
      <c r="U25" s="292"/>
      <c r="V25" s="292"/>
      <c r="W25" s="292"/>
      <c r="X25" s="292"/>
      <c r="Y25" s="292"/>
      <c r="Z25" s="311"/>
      <c r="AA25" s="479"/>
      <c r="AB25" s="480"/>
      <c r="AC25" s="460"/>
      <c r="AD25" s="480"/>
      <c r="AE25" s="479"/>
      <c r="AF25" s="480"/>
    </row>
    <row r="26" spans="4:32" ht="23.1" customHeight="1">
      <c r="D26" s="998"/>
      <c r="E26" s="999"/>
      <c r="F26" s="999"/>
      <c r="G26" s="1113"/>
      <c r="H26" s="310"/>
      <c r="I26" s="292"/>
      <c r="J26" s="292"/>
      <c r="K26" s="292"/>
      <c r="L26" s="292"/>
      <c r="M26" s="292"/>
      <c r="N26" s="292"/>
      <c r="O26" s="292"/>
      <c r="P26" s="292"/>
      <c r="Q26" s="292"/>
      <c r="R26" s="292"/>
      <c r="S26" s="292"/>
      <c r="T26" s="292"/>
      <c r="U26" s="292"/>
      <c r="V26" s="292"/>
      <c r="W26" s="292"/>
      <c r="X26" s="292"/>
      <c r="Y26" s="292"/>
      <c r="Z26" s="311"/>
      <c r="AA26" s="479"/>
      <c r="AB26" s="480"/>
      <c r="AC26" s="460"/>
      <c r="AD26" s="480"/>
      <c r="AE26" s="479"/>
      <c r="AF26" s="480"/>
    </row>
    <row r="27" spans="4:32" ht="18" customHeight="1">
      <c r="D27" s="998"/>
      <c r="E27" s="999"/>
      <c r="F27" s="999"/>
      <c r="G27" s="1113"/>
      <c r="H27" s="310"/>
      <c r="I27" s="292"/>
      <c r="J27" s="292"/>
      <c r="K27" s="292"/>
      <c r="L27" s="292"/>
      <c r="M27" s="292"/>
      <c r="N27" s="292"/>
      <c r="O27" s="292"/>
      <c r="P27" s="292"/>
      <c r="Q27" s="292"/>
      <c r="R27" s="292"/>
      <c r="S27" s="292"/>
      <c r="T27" s="292"/>
      <c r="U27" s="292"/>
      <c r="V27" s="292"/>
      <c r="W27" s="292"/>
      <c r="X27" s="292"/>
      <c r="Y27" s="292"/>
      <c r="Z27" s="311"/>
      <c r="AA27" s="479"/>
      <c r="AB27" s="480"/>
      <c r="AC27" s="460"/>
      <c r="AD27" s="480"/>
      <c r="AE27" s="479"/>
      <c r="AF27" s="480"/>
    </row>
    <row r="28" spans="4:32" ht="38.25" customHeight="1" thickBot="1">
      <c r="D28" s="884"/>
      <c r="E28" s="1000"/>
      <c r="F28" s="1000"/>
      <c r="G28" s="1114"/>
      <c r="H28" s="312"/>
      <c r="I28" s="313"/>
      <c r="J28" s="313"/>
      <c r="K28" s="313"/>
      <c r="L28" s="313"/>
      <c r="M28" s="313"/>
      <c r="N28" s="313"/>
      <c r="O28" s="313"/>
      <c r="P28" s="313"/>
      <c r="Q28" s="313"/>
      <c r="R28" s="313"/>
      <c r="S28" s="313"/>
      <c r="T28" s="313"/>
      <c r="U28" s="313"/>
      <c r="V28" s="313"/>
      <c r="W28" s="313"/>
      <c r="X28" s="313"/>
      <c r="Y28" s="313"/>
      <c r="Z28" s="314"/>
      <c r="AA28" s="483"/>
      <c r="AB28" s="484"/>
      <c r="AC28" s="485"/>
      <c r="AD28" s="484"/>
      <c r="AE28" s="483"/>
      <c r="AF28" s="484"/>
    </row>
    <row r="29" spans="4:32" ht="6.75" customHeight="1">
      <c r="D29" s="97"/>
      <c r="E29" s="99"/>
      <c r="F29" s="99"/>
      <c r="G29" s="99"/>
      <c r="H29" s="99"/>
      <c r="I29" s="196"/>
      <c r="J29" s="196"/>
      <c r="K29" s="196"/>
      <c r="L29" s="196"/>
      <c r="M29" s="196"/>
      <c r="N29" s="196"/>
      <c r="O29" s="196"/>
      <c r="P29" s="196"/>
      <c r="Q29" s="196"/>
      <c r="R29" s="196"/>
      <c r="S29" s="196"/>
      <c r="T29" s="196"/>
      <c r="U29" s="196"/>
      <c r="V29" s="196"/>
      <c r="W29" s="196"/>
      <c r="X29" s="196"/>
      <c r="Y29" s="196"/>
      <c r="Z29" s="196"/>
    </row>
    <row r="30" spans="4:32" ht="14.25" customHeight="1">
      <c r="D30" s="197"/>
      <c r="E30" s="338" t="s">
        <v>31</v>
      </c>
      <c r="F30" s="197" t="s">
        <v>1776</v>
      </c>
      <c r="G30" s="197"/>
      <c r="H30" s="301"/>
      <c r="I30" s="301"/>
      <c r="J30" s="301"/>
      <c r="K30" s="301"/>
      <c r="L30" s="301"/>
      <c r="M30" s="301"/>
      <c r="N30" s="301"/>
      <c r="O30" s="301"/>
      <c r="P30" s="301"/>
      <c r="Q30" s="301"/>
      <c r="R30" s="301"/>
      <c r="S30" s="301"/>
      <c r="T30" s="301"/>
      <c r="U30" s="301"/>
      <c r="V30" s="301"/>
      <c r="W30" s="301"/>
      <c r="X30" s="301"/>
      <c r="Y30" s="301"/>
      <c r="Z30" s="301"/>
    </row>
    <row r="31" spans="4:32" ht="14.25" customHeight="1">
      <c r="D31" s="301"/>
      <c r="E31" s="301"/>
      <c r="F31" s="197" t="s">
        <v>2594</v>
      </c>
      <c r="G31" s="197"/>
      <c r="H31" s="301"/>
      <c r="I31" s="301"/>
      <c r="J31" s="301"/>
      <c r="K31" s="301"/>
      <c r="L31" s="301"/>
      <c r="M31" s="301"/>
      <c r="N31" s="301"/>
      <c r="O31" s="301"/>
      <c r="P31" s="301"/>
      <c r="Q31" s="301"/>
      <c r="R31" s="301"/>
      <c r="S31" s="301"/>
      <c r="T31" s="301"/>
      <c r="U31" s="301"/>
      <c r="V31" s="301"/>
      <c r="W31" s="301"/>
      <c r="X31" s="301"/>
      <c r="Y31" s="301"/>
      <c r="Z31" s="301"/>
    </row>
    <row r="32" spans="4:32" ht="19.5" customHeight="1">
      <c r="D32" s="301"/>
      <c r="E32" s="301"/>
      <c r="F32" s="197" t="s">
        <v>624</v>
      </c>
      <c r="G32" s="197"/>
      <c r="H32" s="301"/>
      <c r="I32" s="301"/>
      <c r="J32" s="301"/>
      <c r="K32" s="301"/>
      <c r="L32" s="301"/>
      <c r="M32" s="301"/>
      <c r="N32" s="301"/>
      <c r="O32" s="301"/>
      <c r="P32" s="301"/>
      <c r="Q32" s="301"/>
      <c r="R32" s="301"/>
      <c r="S32" s="301"/>
      <c r="T32" s="301"/>
      <c r="U32" s="301"/>
      <c r="V32" s="301"/>
      <c r="W32" s="301"/>
      <c r="X32" s="301"/>
      <c r="Y32" s="197"/>
      <c r="Z32" s="338" t="s">
        <v>28</v>
      </c>
    </row>
    <row r="33" spans="4:26" ht="17.100000000000001" customHeight="1">
      <c r="D33" s="301"/>
      <c r="E33" s="301"/>
      <c r="F33" s="301"/>
      <c r="G33" s="301"/>
      <c r="H33" s="301"/>
      <c r="I33" s="301"/>
      <c r="J33" s="301"/>
      <c r="K33" s="301"/>
      <c r="L33" s="301"/>
      <c r="M33" s="301"/>
      <c r="N33" s="301"/>
      <c r="O33" s="301"/>
      <c r="P33" s="301"/>
      <c r="Q33" s="301"/>
      <c r="R33" s="301"/>
      <c r="S33" s="301"/>
      <c r="T33" s="301"/>
      <c r="U33" s="301"/>
      <c r="V33" s="301"/>
      <c r="W33" s="301"/>
      <c r="X33" s="197"/>
    </row>
    <row r="34" spans="4:26" ht="17.100000000000001" customHeight="1">
      <c r="D34" s="64"/>
      <c r="E34" s="64"/>
      <c r="F34" s="64"/>
      <c r="G34" s="64"/>
      <c r="H34" s="64"/>
      <c r="I34" s="64"/>
      <c r="J34" s="64"/>
      <c r="K34" s="64"/>
      <c r="L34" s="64"/>
      <c r="M34" s="64"/>
      <c r="N34" s="64"/>
      <c r="O34" s="64"/>
      <c r="P34" s="64"/>
      <c r="Q34" s="64"/>
      <c r="R34" s="64"/>
      <c r="S34" s="64"/>
      <c r="T34" s="64"/>
      <c r="U34" s="64"/>
      <c r="V34" s="64"/>
      <c r="W34" s="64"/>
      <c r="X34" s="89"/>
      <c r="Y34" s="49"/>
      <c r="Z34" s="64"/>
    </row>
    <row r="35" spans="4:26" ht="17.100000000000001" customHeight="1">
      <c r="D35" s="64"/>
      <c r="E35" s="64"/>
      <c r="F35" s="64"/>
      <c r="G35" s="64"/>
      <c r="H35" s="64"/>
      <c r="I35" s="64"/>
      <c r="J35" s="64"/>
      <c r="K35" s="64"/>
      <c r="L35" s="64"/>
      <c r="M35" s="64"/>
      <c r="N35" s="64"/>
      <c r="O35" s="64"/>
      <c r="P35" s="64"/>
      <c r="Q35" s="64"/>
      <c r="R35" s="64"/>
      <c r="S35" s="64"/>
      <c r="T35" s="64"/>
      <c r="U35" s="64"/>
      <c r="V35" s="64"/>
      <c r="W35" s="64"/>
      <c r="X35" s="89"/>
      <c r="Y35" s="49"/>
      <c r="Z35" s="64"/>
    </row>
    <row r="36" spans="4:26" ht="17.100000000000001" customHeight="1">
      <c r="D36" s="64"/>
      <c r="E36" s="64"/>
      <c r="F36" s="64"/>
      <c r="G36" s="64"/>
      <c r="H36" s="64"/>
      <c r="I36" s="64"/>
      <c r="J36" s="64"/>
      <c r="K36" s="64"/>
      <c r="L36" s="64"/>
      <c r="M36" s="64"/>
      <c r="N36" s="64"/>
      <c r="O36" s="64"/>
      <c r="P36" s="64"/>
      <c r="Q36" s="64"/>
      <c r="R36" s="64"/>
      <c r="S36" s="64"/>
      <c r="T36" s="64"/>
      <c r="U36" s="64"/>
      <c r="V36" s="64"/>
      <c r="W36" s="64"/>
      <c r="X36" s="89"/>
      <c r="Y36" s="49"/>
      <c r="Z36" s="64"/>
    </row>
    <row r="37" spans="4:26" ht="17.100000000000001" customHeight="1">
      <c r="D37" s="64"/>
      <c r="E37" s="64"/>
      <c r="F37" s="64"/>
      <c r="G37" s="64"/>
      <c r="H37" s="64"/>
      <c r="I37" s="64"/>
      <c r="J37" s="64"/>
      <c r="K37" s="64"/>
      <c r="L37" s="64"/>
      <c r="M37" s="64"/>
      <c r="N37" s="64"/>
      <c r="O37" s="64"/>
      <c r="P37" s="64"/>
      <c r="Q37" s="64"/>
      <c r="R37" s="64"/>
      <c r="S37" s="64"/>
      <c r="T37" s="64"/>
      <c r="U37" s="64"/>
      <c r="V37" s="64"/>
      <c r="W37" s="64"/>
      <c r="X37" s="89"/>
      <c r="Y37" s="49"/>
      <c r="Z37" s="64"/>
    </row>
    <row r="38" spans="4:26" ht="17.100000000000001" customHeight="1">
      <c r="D38" s="64"/>
      <c r="E38" s="64"/>
      <c r="F38" s="64"/>
      <c r="G38" s="64"/>
      <c r="H38" s="64"/>
      <c r="I38" s="64"/>
      <c r="J38" s="64"/>
      <c r="K38" s="64"/>
      <c r="L38" s="64"/>
      <c r="M38" s="64"/>
      <c r="N38" s="64"/>
      <c r="O38" s="64"/>
      <c r="P38" s="64"/>
      <c r="Q38" s="64"/>
      <c r="R38" s="64"/>
      <c r="S38" s="64"/>
      <c r="T38" s="64"/>
      <c r="U38" s="64"/>
      <c r="V38" s="64"/>
      <c r="W38" s="64"/>
      <c r="X38" s="89"/>
      <c r="Y38" s="49"/>
      <c r="Z38" s="64"/>
    </row>
    <row r="39" spans="4:26" ht="17.100000000000001" customHeight="1">
      <c r="D39" s="64"/>
      <c r="E39" s="64"/>
      <c r="F39" s="64"/>
      <c r="G39" s="64"/>
      <c r="H39" s="64"/>
      <c r="I39" s="64"/>
      <c r="J39" s="64"/>
      <c r="K39" s="64"/>
      <c r="L39" s="64"/>
      <c r="M39" s="64"/>
      <c r="N39" s="64"/>
      <c r="O39" s="64"/>
      <c r="P39" s="64"/>
      <c r="Q39" s="64"/>
      <c r="R39" s="64"/>
      <c r="S39" s="64"/>
      <c r="T39" s="64"/>
      <c r="U39" s="64"/>
      <c r="V39" s="64"/>
      <c r="W39" s="64"/>
      <c r="X39" s="89"/>
      <c r="Y39" s="49"/>
      <c r="Z39" s="64"/>
    </row>
    <row r="40" spans="4:26" ht="17.100000000000001" customHeight="1">
      <c r="D40" s="64"/>
      <c r="E40" s="64"/>
      <c r="F40" s="64"/>
      <c r="G40" s="64"/>
      <c r="H40" s="64"/>
      <c r="I40" s="64"/>
      <c r="J40" s="64"/>
      <c r="K40" s="64"/>
      <c r="L40" s="64"/>
      <c r="M40" s="64"/>
      <c r="N40" s="64"/>
      <c r="O40" s="64"/>
      <c r="P40" s="64"/>
      <c r="Q40" s="64"/>
      <c r="R40" s="64"/>
      <c r="S40" s="64"/>
      <c r="T40" s="64"/>
      <c r="U40" s="64"/>
      <c r="V40" s="64"/>
      <c r="W40" s="64"/>
      <c r="X40" s="89"/>
      <c r="Y40" s="49"/>
      <c r="Z40" s="64"/>
    </row>
    <row r="41" spans="4:26" ht="17.100000000000001" customHeight="1">
      <c r="D41" s="17"/>
      <c r="E41" s="17"/>
      <c r="F41" s="17"/>
      <c r="G41" s="17"/>
      <c r="H41" s="17"/>
      <c r="I41" s="17"/>
      <c r="J41" s="17"/>
      <c r="K41" s="17"/>
      <c r="L41" s="17"/>
      <c r="M41" s="17"/>
      <c r="N41" s="17"/>
      <c r="O41" s="17"/>
      <c r="P41" s="17"/>
      <c r="Q41" s="17"/>
      <c r="R41" s="17"/>
      <c r="S41" s="17"/>
      <c r="T41" s="17"/>
      <c r="U41" s="17"/>
      <c r="V41" s="17"/>
      <c r="W41" s="17"/>
      <c r="X41" s="17"/>
      <c r="Y41" s="17"/>
      <c r="Z41" s="17"/>
    </row>
    <row r="42" spans="4:26" ht="17.100000000000001" customHeight="1">
      <c r="D42" s="17"/>
      <c r="E42" s="17"/>
      <c r="F42" s="17"/>
      <c r="G42" s="17"/>
      <c r="H42" s="17"/>
      <c r="I42" s="17"/>
      <c r="J42" s="17"/>
      <c r="K42" s="17"/>
      <c r="L42" s="17"/>
      <c r="M42" s="17"/>
      <c r="N42" s="17"/>
      <c r="O42" s="17"/>
      <c r="P42" s="17"/>
      <c r="Q42" s="17"/>
      <c r="R42" s="17"/>
      <c r="S42" s="17"/>
      <c r="T42" s="17"/>
      <c r="U42" s="17"/>
      <c r="V42" s="17"/>
      <c r="W42" s="17"/>
      <c r="X42" s="17"/>
      <c r="Y42" s="17"/>
      <c r="Z42" s="17"/>
    </row>
    <row r="43" spans="4:26" ht="17.100000000000001" customHeight="1">
      <c r="D43" s="17"/>
      <c r="E43" s="17"/>
      <c r="F43" s="17"/>
      <c r="G43" s="17"/>
      <c r="H43" s="17"/>
      <c r="I43" s="17"/>
      <c r="J43" s="17"/>
      <c r="K43" s="17"/>
      <c r="L43" s="17"/>
      <c r="M43" s="17"/>
      <c r="N43" s="17"/>
      <c r="O43" s="17"/>
      <c r="P43" s="17"/>
      <c r="Q43" s="17"/>
      <c r="R43" s="17"/>
      <c r="S43" s="17"/>
      <c r="T43" s="17"/>
      <c r="U43" s="17"/>
      <c r="V43" s="17"/>
      <c r="W43" s="17"/>
      <c r="X43" s="17"/>
      <c r="Y43" s="17"/>
      <c r="Z43" s="17"/>
    </row>
    <row r="44" spans="4:26">
      <c r="D44" s="17"/>
      <c r="E44" s="17"/>
      <c r="F44" s="17"/>
      <c r="G44" s="17"/>
      <c r="H44" s="17"/>
      <c r="I44" s="17"/>
      <c r="J44" s="17"/>
      <c r="K44" s="17"/>
      <c r="L44" s="17"/>
      <c r="M44" s="17"/>
      <c r="N44" s="17"/>
      <c r="O44" s="17"/>
      <c r="P44" s="17"/>
      <c r="Q44" s="17"/>
      <c r="R44" s="17"/>
      <c r="S44" s="17"/>
      <c r="T44" s="17"/>
      <c r="U44" s="17"/>
      <c r="V44" s="17"/>
      <c r="W44" s="17"/>
      <c r="X44" s="17"/>
      <c r="Y44" s="17"/>
      <c r="Z44" s="17"/>
    </row>
    <row r="45" spans="4:26">
      <c r="D45" s="17"/>
      <c r="E45" s="17"/>
      <c r="F45" s="17"/>
      <c r="G45" s="17"/>
      <c r="H45" s="17"/>
      <c r="I45" s="17"/>
      <c r="J45" s="17"/>
      <c r="K45" s="17"/>
      <c r="L45" s="17"/>
      <c r="M45" s="17"/>
      <c r="N45" s="17"/>
      <c r="O45" s="17"/>
      <c r="P45" s="17"/>
      <c r="Q45" s="17"/>
      <c r="R45" s="17"/>
      <c r="S45" s="17"/>
      <c r="T45" s="17"/>
      <c r="U45" s="17"/>
      <c r="V45" s="17"/>
      <c r="W45" s="17"/>
      <c r="X45" s="17"/>
      <c r="Y45" s="17"/>
      <c r="Z45" s="17"/>
    </row>
  </sheetData>
  <mergeCells count="9">
    <mergeCell ref="AC2:AD3"/>
    <mergeCell ref="AE2:AF3"/>
    <mergeCell ref="D4:Z4"/>
    <mergeCell ref="D5:G7"/>
    <mergeCell ref="D8:G28"/>
    <mergeCell ref="H8:N12"/>
    <mergeCell ref="V11:Y11"/>
    <mergeCell ref="H13:N16"/>
    <mergeCell ref="AA2:AB3"/>
  </mergeCells>
  <phoneticPr fontId="2"/>
  <dataValidations count="1">
    <dataValidation type="list" allowBlank="1" showInputMessage="1" showErrorMessage="1" sqref="O8:O16" xr:uid="{39273107-7C1F-4F0E-9154-ED2C08E5C8D2}">
      <formula1>"□,☑"</formula1>
    </dataValidation>
  </dataValidations>
  <pageMargins left="0.86614173228346458" right="0.47244094488188981" top="0.98425196850393704" bottom="0.43307086614173229" header="0.31496062992125984" footer="0.31496062992125984"/>
  <pageSetup paperSize="9" scale="98"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06540-3319-493D-B642-10D2087D3DB9}">
  <dimension ref="M1:AJ57"/>
  <sheetViews>
    <sheetView view="pageBreakPreview" zoomScaleNormal="60" zoomScaleSheetLayoutView="100" workbookViewId="0">
      <selection activeCell="R1" sqref="R1:W1"/>
    </sheetView>
  </sheetViews>
  <sheetFormatPr defaultColWidth="9" defaultRowHeight="18.75"/>
  <cols>
    <col min="1" max="1" width="3.25" style="123" customWidth="1"/>
    <col min="2" max="12" width="0" style="123" hidden="1" customWidth="1"/>
    <col min="13" max="13" width="3.5" style="123" customWidth="1"/>
    <col min="14" max="14" width="18.25" style="123" customWidth="1"/>
    <col min="15" max="15" width="3.375" style="123" customWidth="1"/>
    <col min="16" max="16" width="7.25" style="123" customWidth="1"/>
    <col min="17" max="17" width="3.875" style="123" customWidth="1"/>
    <col min="18" max="18" width="3.375" style="123" customWidth="1"/>
    <col min="19" max="19" width="7.25" style="123" customWidth="1"/>
    <col min="20" max="20" width="3.875" style="123" customWidth="1"/>
    <col min="21" max="21" width="3.375" style="123" customWidth="1"/>
    <col min="22" max="22" width="7.25" style="123" customWidth="1"/>
    <col min="23" max="23" width="3.875" style="123" customWidth="1"/>
    <col min="24" max="24" width="3.375" style="123" customWidth="1"/>
    <col min="25" max="25" width="7.25" style="123" customWidth="1"/>
    <col min="26" max="26" width="3.875" style="123" customWidth="1"/>
    <col min="27" max="27" width="32.75" style="123" hidden="1" customWidth="1"/>
    <col min="28" max="28" width="25.625" style="123" hidden="1" customWidth="1"/>
    <col min="29" max="29" width="32.75" style="123" hidden="1" customWidth="1"/>
    <col min="30" max="30" width="25.625" style="123" hidden="1" customWidth="1"/>
    <col min="31" max="31" width="32.75" style="123" hidden="1" customWidth="1"/>
    <col min="32" max="32" width="25.625" style="123" hidden="1" customWidth="1"/>
    <col min="33" max="33" width="23" style="123" customWidth="1"/>
    <col min="34" max="36" width="19.625" style="123" customWidth="1"/>
    <col min="37" max="16384" width="9" style="123"/>
  </cols>
  <sheetData>
    <row r="1" spans="13:32" ht="27" customHeight="1">
      <c r="M1" s="315"/>
      <c r="Q1" s="696" t="s">
        <v>1841</v>
      </c>
      <c r="R1" s="1312"/>
      <c r="S1" s="1313"/>
      <c r="T1" s="1313"/>
      <c r="U1" s="1313"/>
      <c r="V1" s="1313"/>
      <c r="W1" s="1314"/>
      <c r="AB1" s="432"/>
      <c r="AC1" s="432"/>
    </row>
    <row r="2" spans="13:32" ht="22.5" customHeight="1">
      <c r="M2" s="649" t="s">
        <v>1842</v>
      </c>
      <c r="N2" s="650"/>
      <c r="O2" s="650"/>
      <c r="P2" s="650"/>
      <c r="Q2" s="650"/>
      <c r="R2" s="650"/>
      <c r="S2" s="650"/>
      <c r="T2" s="650"/>
      <c r="U2" s="650"/>
      <c r="V2" s="650"/>
      <c r="W2" s="650"/>
      <c r="X2" s="650"/>
      <c r="Y2" s="650"/>
      <c r="Z2" s="650"/>
      <c r="AA2" s="420" t="s">
        <v>1460</v>
      </c>
      <c r="AB2" s="447"/>
      <c r="AD2" s="447"/>
      <c r="AF2" s="447"/>
    </row>
    <row r="3" spans="13:32" ht="34.5" customHeight="1" thickBot="1">
      <c r="M3" s="1315" t="s">
        <v>1843</v>
      </c>
      <c r="N3" s="1315"/>
      <c r="O3" s="1315"/>
      <c r="P3" s="1315"/>
      <c r="Q3" s="1315"/>
      <c r="R3" s="1315"/>
      <c r="S3" s="1315"/>
      <c r="T3" s="1315"/>
      <c r="U3" s="1315"/>
      <c r="V3" s="1315"/>
      <c r="W3" s="1315"/>
      <c r="X3" s="1315"/>
      <c r="Y3" s="1315"/>
      <c r="Z3" s="1315"/>
      <c r="AA3" s="1316" t="s">
        <v>2537</v>
      </c>
      <c r="AB3" s="1181"/>
      <c r="AC3" s="1180" t="s">
        <v>2538</v>
      </c>
      <c r="AD3" s="1182"/>
      <c r="AE3" s="1180" t="s">
        <v>2539</v>
      </c>
      <c r="AF3" s="1182"/>
    </row>
    <row r="4" spans="13:32" ht="21" customHeight="1">
      <c r="M4" s="651"/>
      <c r="N4" s="651"/>
      <c r="O4" s="651"/>
      <c r="P4" s="651"/>
      <c r="Q4" s="651"/>
      <c r="R4" s="651"/>
      <c r="S4" s="651"/>
      <c r="T4" s="651"/>
      <c r="U4" s="651"/>
      <c r="V4" s="651"/>
      <c r="W4" s="651" t="s">
        <v>1844</v>
      </c>
      <c r="X4" s="652"/>
      <c r="Y4" s="651"/>
      <c r="Z4" s="651"/>
      <c r="AA4" s="645" t="s">
        <v>2541</v>
      </c>
      <c r="AB4" s="454" t="s">
        <v>2560</v>
      </c>
      <c r="AC4" s="458" t="s">
        <v>2541</v>
      </c>
      <c r="AD4" s="454" t="s">
        <v>2560</v>
      </c>
      <c r="AE4" s="445" t="s">
        <v>2541</v>
      </c>
      <c r="AF4" s="454" t="s">
        <v>2560</v>
      </c>
    </row>
    <row r="5" spans="13:32" ht="18.75" customHeight="1">
      <c r="M5" s="1317" t="s">
        <v>1845</v>
      </c>
      <c r="N5" s="1318"/>
      <c r="O5" s="1321"/>
      <c r="P5" s="1322"/>
      <c r="Q5" s="1323"/>
      <c r="R5" s="1321"/>
      <c r="S5" s="1322"/>
      <c r="T5" s="1323"/>
      <c r="U5" s="1327" t="s">
        <v>1846</v>
      </c>
      <c r="V5" s="1328"/>
      <c r="W5" s="1329"/>
      <c r="X5" s="1327" t="s">
        <v>1846</v>
      </c>
      <c r="Y5" s="1328"/>
      <c r="Z5" s="1329"/>
      <c r="AA5" s="466"/>
      <c r="AB5" s="467"/>
      <c r="AC5" s="468"/>
      <c r="AD5" s="467"/>
      <c r="AE5" s="466"/>
      <c r="AF5" s="467"/>
    </row>
    <row r="6" spans="13:32" ht="18.75" customHeight="1">
      <c r="M6" s="1319"/>
      <c r="N6" s="1320"/>
      <c r="O6" s="1324"/>
      <c r="P6" s="1325"/>
      <c r="Q6" s="1326"/>
      <c r="R6" s="1324"/>
      <c r="S6" s="1325"/>
      <c r="T6" s="1326"/>
      <c r="U6" s="1330"/>
      <c r="V6" s="1331"/>
      <c r="W6" s="1332"/>
      <c r="X6" s="1330"/>
      <c r="Y6" s="1331"/>
      <c r="Z6" s="1332"/>
      <c r="AA6" s="469"/>
      <c r="AB6" s="470"/>
      <c r="AC6" s="471"/>
      <c r="AD6" s="470"/>
      <c r="AE6" s="469"/>
      <c r="AF6" s="470"/>
    </row>
    <row r="7" spans="13:32" ht="15" customHeight="1">
      <c r="M7" s="1333" t="s">
        <v>1847</v>
      </c>
      <c r="N7" s="1334"/>
      <c r="O7" s="1335"/>
      <c r="P7" s="1336"/>
      <c r="Q7" s="316" t="s">
        <v>1848</v>
      </c>
      <c r="R7" s="1337"/>
      <c r="S7" s="1338"/>
      <c r="T7" s="316" t="s">
        <v>1848</v>
      </c>
      <c r="U7" s="1339" t="s">
        <v>1846</v>
      </c>
      <c r="V7" s="1340"/>
      <c r="W7" s="316" t="s">
        <v>1848</v>
      </c>
      <c r="X7" s="1339" t="s">
        <v>1846</v>
      </c>
      <c r="Y7" s="1340"/>
      <c r="Z7" s="316" t="s">
        <v>1848</v>
      </c>
      <c r="AA7" s="469"/>
      <c r="AB7" s="470"/>
      <c r="AC7" s="471"/>
      <c r="AD7" s="470"/>
      <c r="AE7" s="469"/>
      <c r="AF7" s="470"/>
    </row>
    <row r="8" spans="13:32" ht="15" customHeight="1">
      <c r="M8" s="1341" t="s">
        <v>1849</v>
      </c>
      <c r="N8" s="1342"/>
      <c r="O8" s="1343"/>
      <c r="P8" s="1344"/>
      <c r="Q8" s="317" t="s">
        <v>1850</v>
      </c>
      <c r="R8" s="1343"/>
      <c r="S8" s="1344"/>
      <c r="T8" s="317" t="s">
        <v>1850</v>
      </c>
      <c r="U8" s="1343" t="s">
        <v>1846</v>
      </c>
      <c r="V8" s="1344"/>
      <c r="W8" s="317" t="s">
        <v>1850</v>
      </c>
      <c r="X8" s="1343" t="s">
        <v>1846</v>
      </c>
      <c r="Y8" s="1344"/>
      <c r="Z8" s="317" t="s">
        <v>1850</v>
      </c>
      <c r="AA8" s="469"/>
      <c r="AB8" s="470"/>
      <c r="AC8" s="471"/>
      <c r="AD8" s="470"/>
      <c r="AE8" s="469"/>
      <c r="AF8" s="470"/>
    </row>
    <row r="9" spans="13:32" ht="10.5" customHeight="1">
      <c r="M9" s="1350"/>
      <c r="N9" s="1351"/>
      <c r="O9" s="1352" t="s">
        <v>1846</v>
      </c>
      <c r="P9" s="1353"/>
      <c r="Q9" s="1354"/>
      <c r="R9" s="1352" t="s">
        <v>1846</v>
      </c>
      <c r="S9" s="1353"/>
      <c r="T9" s="1354"/>
      <c r="U9" s="1352" t="s">
        <v>1846</v>
      </c>
      <c r="V9" s="1353"/>
      <c r="W9" s="1354"/>
      <c r="X9" s="1352" t="s">
        <v>1846</v>
      </c>
      <c r="Y9" s="1353"/>
      <c r="Z9" s="1354"/>
      <c r="AA9" s="469"/>
      <c r="AB9" s="470"/>
      <c r="AC9" s="471"/>
      <c r="AD9" s="470"/>
      <c r="AE9" s="469"/>
      <c r="AF9" s="470"/>
    </row>
    <row r="10" spans="13:32" ht="13.5" customHeight="1">
      <c r="M10" s="1355" t="s">
        <v>1851</v>
      </c>
      <c r="N10" s="318" t="s">
        <v>1852</v>
      </c>
      <c r="O10" s="1335"/>
      <c r="P10" s="1336"/>
      <c r="Q10" s="1360"/>
      <c r="R10" s="1335"/>
      <c r="S10" s="1336"/>
      <c r="T10" s="1360"/>
      <c r="U10" s="1335"/>
      <c r="V10" s="1336"/>
      <c r="W10" s="1360"/>
      <c r="X10" s="1335"/>
      <c r="Y10" s="1336"/>
      <c r="Z10" s="1360"/>
      <c r="AA10" s="469"/>
      <c r="AB10" s="470"/>
      <c r="AC10" s="471"/>
      <c r="AD10" s="470"/>
      <c r="AE10" s="469"/>
      <c r="AF10" s="470"/>
    </row>
    <row r="11" spans="13:32" ht="13.5" customHeight="1">
      <c r="M11" s="1356"/>
      <c r="N11" s="1345" t="s">
        <v>1853</v>
      </c>
      <c r="O11" s="1358"/>
      <c r="P11" s="1359"/>
      <c r="Q11" s="1361"/>
      <c r="R11" s="1358"/>
      <c r="S11" s="1359"/>
      <c r="T11" s="1361"/>
      <c r="U11" s="1358"/>
      <c r="V11" s="1359"/>
      <c r="W11" s="1361"/>
      <c r="X11" s="1358"/>
      <c r="Y11" s="1359"/>
      <c r="Z11" s="1361"/>
      <c r="AA11" s="469"/>
      <c r="AB11" s="470"/>
      <c r="AC11" s="471"/>
      <c r="AD11" s="470"/>
      <c r="AE11" s="469"/>
      <c r="AF11" s="470"/>
    </row>
    <row r="12" spans="13:32" ht="15" customHeight="1">
      <c r="M12" s="1356"/>
      <c r="N12" s="1346"/>
      <c r="O12" s="1347" t="s">
        <v>1846</v>
      </c>
      <c r="P12" s="1348"/>
      <c r="Q12" s="1349"/>
      <c r="R12" s="1347" t="s">
        <v>1846</v>
      </c>
      <c r="S12" s="1348"/>
      <c r="T12" s="1349"/>
      <c r="U12" s="1347" t="s">
        <v>1846</v>
      </c>
      <c r="V12" s="1348"/>
      <c r="W12" s="1349"/>
      <c r="X12" s="1347" t="s">
        <v>1846</v>
      </c>
      <c r="Y12" s="1348"/>
      <c r="Z12" s="1349"/>
      <c r="AA12" s="469"/>
      <c r="AB12" s="470"/>
      <c r="AC12" s="471"/>
      <c r="AD12" s="470"/>
      <c r="AE12" s="469"/>
      <c r="AF12" s="470"/>
    </row>
    <row r="13" spans="13:32" ht="15" customHeight="1">
      <c r="M13" s="1356"/>
      <c r="N13" s="318" t="s">
        <v>1854</v>
      </c>
      <c r="O13" s="1335"/>
      <c r="P13" s="1336"/>
      <c r="Q13" s="316" t="s">
        <v>1848</v>
      </c>
      <c r="R13" s="1335"/>
      <c r="S13" s="1336"/>
      <c r="T13" s="316" t="s">
        <v>1848</v>
      </c>
      <c r="U13" s="1335" t="s">
        <v>1846</v>
      </c>
      <c r="V13" s="1336"/>
      <c r="W13" s="316" t="s">
        <v>1848</v>
      </c>
      <c r="X13" s="1335" t="s">
        <v>1846</v>
      </c>
      <c r="Y13" s="1336"/>
      <c r="Z13" s="316" t="s">
        <v>1848</v>
      </c>
      <c r="AA13" s="469"/>
      <c r="AB13" s="470"/>
      <c r="AC13" s="471"/>
      <c r="AD13" s="470"/>
      <c r="AE13" s="469"/>
      <c r="AF13" s="470"/>
    </row>
    <row r="14" spans="13:32" ht="13.5" customHeight="1">
      <c r="M14" s="1356"/>
      <c r="N14" s="1345" t="s">
        <v>1855</v>
      </c>
      <c r="O14" s="1358"/>
      <c r="P14" s="1359"/>
      <c r="Q14" s="1364" t="s">
        <v>1850</v>
      </c>
      <c r="R14" s="1358"/>
      <c r="S14" s="1359"/>
      <c r="T14" s="1364" t="s">
        <v>1850</v>
      </c>
      <c r="U14" s="1358" t="s">
        <v>1846</v>
      </c>
      <c r="V14" s="1359"/>
      <c r="W14" s="1364" t="s">
        <v>1850</v>
      </c>
      <c r="X14" s="1358" t="s">
        <v>1846</v>
      </c>
      <c r="Y14" s="1359"/>
      <c r="Z14" s="1364" t="s">
        <v>1850</v>
      </c>
      <c r="AA14" s="469"/>
      <c r="AB14" s="470"/>
      <c r="AC14" s="471"/>
      <c r="AD14" s="470"/>
      <c r="AE14" s="469"/>
      <c r="AF14" s="470"/>
    </row>
    <row r="15" spans="13:32" ht="13.5" customHeight="1">
      <c r="M15" s="1356"/>
      <c r="N15" s="1346"/>
      <c r="O15" s="1362"/>
      <c r="P15" s="1363"/>
      <c r="Q15" s="1365"/>
      <c r="R15" s="1362"/>
      <c r="S15" s="1363"/>
      <c r="T15" s="1365"/>
      <c r="U15" s="1362"/>
      <c r="V15" s="1363"/>
      <c r="W15" s="1365"/>
      <c r="X15" s="1362"/>
      <c r="Y15" s="1363"/>
      <c r="Z15" s="1365"/>
      <c r="AA15" s="469"/>
      <c r="AB15" s="470"/>
      <c r="AC15" s="471"/>
      <c r="AD15" s="470"/>
      <c r="AE15" s="469"/>
      <c r="AF15" s="470"/>
    </row>
    <row r="16" spans="13:32" ht="15" customHeight="1">
      <c r="M16" s="1356"/>
      <c r="N16" s="318" t="s">
        <v>1856</v>
      </c>
      <c r="O16" s="1317"/>
      <c r="P16" s="1367"/>
      <c r="Q16" s="1318"/>
      <c r="R16" s="1317"/>
      <c r="S16" s="1367"/>
      <c r="T16" s="1318"/>
      <c r="U16" s="1317"/>
      <c r="V16" s="1367"/>
      <c r="W16" s="1318"/>
      <c r="X16" s="1317"/>
      <c r="Y16" s="1367"/>
      <c r="Z16" s="1318"/>
      <c r="AA16" s="469"/>
      <c r="AB16" s="470"/>
      <c r="AC16" s="471"/>
      <c r="AD16" s="470"/>
      <c r="AE16" s="469"/>
      <c r="AF16" s="470"/>
    </row>
    <row r="17" spans="13:32" ht="13.5" customHeight="1">
      <c r="M17" s="1356"/>
      <c r="N17" s="1368" t="s">
        <v>1857</v>
      </c>
      <c r="O17" s="1358"/>
      <c r="P17" s="1359"/>
      <c r="Q17" s="1361" t="s">
        <v>2487</v>
      </c>
      <c r="R17" s="1358"/>
      <c r="S17" s="1359"/>
      <c r="T17" s="1361" t="s">
        <v>2487</v>
      </c>
      <c r="U17" s="1358"/>
      <c r="V17" s="1359"/>
      <c r="W17" s="1361" t="s">
        <v>2487</v>
      </c>
      <c r="X17" s="1358"/>
      <c r="Y17" s="1359"/>
      <c r="Z17" s="1361" t="s">
        <v>2487</v>
      </c>
      <c r="AA17" s="469"/>
      <c r="AB17" s="470"/>
      <c r="AC17" s="471"/>
      <c r="AD17" s="470"/>
      <c r="AE17" s="469"/>
      <c r="AF17" s="470"/>
    </row>
    <row r="18" spans="13:32" ht="13.5" customHeight="1">
      <c r="M18" s="1356"/>
      <c r="N18" s="1369"/>
      <c r="O18" s="1362"/>
      <c r="P18" s="1363"/>
      <c r="Q18" s="1366"/>
      <c r="R18" s="1362"/>
      <c r="S18" s="1363"/>
      <c r="T18" s="1366"/>
      <c r="U18" s="1362"/>
      <c r="V18" s="1363"/>
      <c r="W18" s="1366"/>
      <c r="X18" s="1362"/>
      <c r="Y18" s="1363"/>
      <c r="Z18" s="1366"/>
      <c r="AA18" s="469"/>
      <c r="AB18" s="470"/>
      <c r="AC18" s="471"/>
      <c r="AD18" s="470"/>
      <c r="AE18" s="469"/>
      <c r="AF18" s="470"/>
    </row>
    <row r="19" spans="13:32" ht="15" customHeight="1">
      <c r="M19" s="1356"/>
      <c r="N19" s="318" t="s">
        <v>1858</v>
      </c>
      <c r="O19" s="1317"/>
      <c r="P19" s="1367"/>
      <c r="Q19" s="1318"/>
      <c r="R19" s="1317"/>
      <c r="S19" s="1367"/>
      <c r="T19" s="1318"/>
      <c r="U19" s="1317"/>
      <c r="V19" s="1367"/>
      <c r="W19" s="1318"/>
      <c r="X19" s="1317"/>
      <c r="Y19" s="1367"/>
      <c r="Z19" s="1318"/>
      <c r="AA19" s="469"/>
      <c r="AB19" s="470"/>
      <c r="AC19" s="471"/>
      <c r="AD19" s="470"/>
      <c r="AE19" s="469"/>
      <c r="AF19" s="470"/>
    </row>
    <row r="20" spans="13:32" ht="13.5" customHeight="1">
      <c r="M20" s="1356"/>
      <c r="N20" s="1345" t="s">
        <v>2620</v>
      </c>
      <c r="O20" s="1358"/>
      <c r="P20" s="1359"/>
      <c r="Q20" s="1361" t="s">
        <v>2487</v>
      </c>
      <c r="R20" s="1358"/>
      <c r="S20" s="1359"/>
      <c r="T20" s="1361" t="s">
        <v>2487</v>
      </c>
      <c r="U20" s="1358"/>
      <c r="V20" s="1359"/>
      <c r="W20" s="1361" t="s">
        <v>2487</v>
      </c>
      <c r="X20" s="1358"/>
      <c r="Y20" s="1359"/>
      <c r="Z20" s="1361" t="s">
        <v>2487</v>
      </c>
      <c r="AA20" s="469"/>
      <c r="AB20" s="470"/>
      <c r="AC20" s="471"/>
      <c r="AD20" s="470"/>
      <c r="AE20" s="469"/>
      <c r="AF20" s="470"/>
    </row>
    <row r="21" spans="13:32" ht="13.5" customHeight="1">
      <c r="M21" s="1356"/>
      <c r="N21" s="1346"/>
      <c r="O21" s="1362"/>
      <c r="P21" s="1363"/>
      <c r="Q21" s="1366"/>
      <c r="R21" s="1362"/>
      <c r="S21" s="1363"/>
      <c r="T21" s="1366"/>
      <c r="U21" s="1362"/>
      <c r="V21" s="1363"/>
      <c r="W21" s="1366"/>
      <c r="X21" s="1362"/>
      <c r="Y21" s="1363"/>
      <c r="Z21" s="1366"/>
      <c r="AA21" s="469"/>
      <c r="AB21" s="470"/>
      <c r="AC21" s="471"/>
      <c r="AD21" s="470"/>
      <c r="AE21" s="469"/>
      <c r="AF21" s="470"/>
    </row>
    <row r="22" spans="13:32" ht="15" customHeight="1">
      <c r="M22" s="1356"/>
      <c r="N22" s="319" t="s">
        <v>1859</v>
      </c>
      <c r="O22" s="1335"/>
      <c r="P22" s="1336"/>
      <c r="Q22" s="1360" t="s">
        <v>1850</v>
      </c>
      <c r="R22" s="1335"/>
      <c r="S22" s="1336"/>
      <c r="T22" s="1360" t="s">
        <v>1850</v>
      </c>
      <c r="U22" s="1335"/>
      <c r="V22" s="1336"/>
      <c r="W22" s="1360" t="s">
        <v>1850</v>
      </c>
      <c r="X22" s="1335"/>
      <c r="Y22" s="1336"/>
      <c r="Z22" s="1360" t="s">
        <v>1850</v>
      </c>
      <c r="AA22" s="469"/>
      <c r="AB22" s="470"/>
      <c r="AC22" s="471"/>
      <c r="AD22" s="470"/>
      <c r="AE22" s="469"/>
      <c r="AF22" s="470"/>
    </row>
    <row r="23" spans="13:32" ht="15" customHeight="1">
      <c r="M23" s="1356"/>
      <c r="N23" s="665" t="s">
        <v>2616</v>
      </c>
      <c r="O23" s="1358"/>
      <c r="P23" s="1359"/>
      <c r="Q23" s="1361"/>
      <c r="R23" s="1358"/>
      <c r="S23" s="1359"/>
      <c r="T23" s="1361"/>
      <c r="U23" s="1358"/>
      <c r="V23" s="1359"/>
      <c r="W23" s="1361"/>
      <c r="X23" s="1358"/>
      <c r="Y23" s="1359"/>
      <c r="Z23" s="1361"/>
      <c r="AA23" s="469"/>
      <c r="AB23" s="470"/>
      <c r="AC23" s="471"/>
      <c r="AD23" s="470"/>
      <c r="AE23" s="469"/>
      <c r="AF23" s="470"/>
    </row>
    <row r="24" spans="13:32" ht="15" customHeight="1">
      <c r="M24" s="1357"/>
      <c r="N24" s="320" t="s">
        <v>1860</v>
      </c>
      <c r="O24" s="1362"/>
      <c r="P24" s="1363"/>
      <c r="Q24" s="1366"/>
      <c r="R24" s="1362"/>
      <c r="S24" s="1363"/>
      <c r="T24" s="1366"/>
      <c r="U24" s="1362"/>
      <c r="V24" s="1363"/>
      <c r="W24" s="1366"/>
      <c r="X24" s="1362"/>
      <c r="Y24" s="1363"/>
      <c r="Z24" s="1366"/>
      <c r="AA24" s="469"/>
      <c r="AB24" s="470"/>
      <c r="AC24" s="471"/>
      <c r="AD24" s="470"/>
      <c r="AE24" s="469"/>
      <c r="AF24" s="470"/>
    </row>
    <row r="25" spans="13:32" ht="15" customHeight="1">
      <c r="M25" s="1333" t="s">
        <v>1861</v>
      </c>
      <c r="N25" s="1334"/>
      <c r="O25" s="1374"/>
      <c r="P25" s="1375"/>
      <c r="Q25" s="1360" t="s">
        <v>1850</v>
      </c>
      <c r="R25" s="1374"/>
      <c r="S25" s="1375"/>
      <c r="T25" s="1360" t="s">
        <v>1850</v>
      </c>
      <c r="U25" s="1374"/>
      <c r="V25" s="1375"/>
      <c r="W25" s="1360" t="s">
        <v>1850</v>
      </c>
      <c r="X25" s="1374"/>
      <c r="Y25" s="1375"/>
      <c r="Z25" s="1360" t="s">
        <v>1850</v>
      </c>
      <c r="AA25" s="469"/>
      <c r="AB25" s="470"/>
      <c r="AC25" s="471"/>
      <c r="AD25" s="470"/>
      <c r="AE25" s="469"/>
      <c r="AF25" s="470"/>
    </row>
    <row r="26" spans="13:32" ht="15" customHeight="1">
      <c r="M26" s="1333" t="s">
        <v>1862</v>
      </c>
      <c r="N26" s="1334"/>
      <c r="O26" s="1376"/>
      <c r="P26" s="1377"/>
      <c r="Q26" s="1361"/>
      <c r="R26" s="1376"/>
      <c r="S26" s="1377"/>
      <c r="T26" s="1361"/>
      <c r="U26" s="1376"/>
      <c r="V26" s="1377"/>
      <c r="W26" s="1361"/>
      <c r="X26" s="1376"/>
      <c r="Y26" s="1377"/>
      <c r="Z26" s="1361"/>
      <c r="AA26" s="469"/>
      <c r="AB26" s="470"/>
      <c r="AC26" s="471"/>
      <c r="AD26" s="470"/>
      <c r="AE26" s="469"/>
      <c r="AF26" s="470"/>
    </row>
    <row r="27" spans="13:32" ht="15" customHeight="1">
      <c r="M27" s="1370" t="s">
        <v>1863</v>
      </c>
      <c r="N27" s="1371"/>
      <c r="O27" s="1378"/>
      <c r="P27" s="1379"/>
      <c r="Q27" s="1366"/>
      <c r="R27" s="1378"/>
      <c r="S27" s="1379"/>
      <c r="T27" s="1366"/>
      <c r="U27" s="1378"/>
      <c r="V27" s="1379"/>
      <c r="W27" s="1366"/>
      <c r="X27" s="1378"/>
      <c r="Y27" s="1379"/>
      <c r="Z27" s="1366"/>
      <c r="AA27" s="469"/>
      <c r="AB27" s="470"/>
      <c r="AC27" s="471"/>
      <c r="AD27" s="470"/>
      <c r="AE27" s="469"/>
      <c r="AF27" s="470"/>
    </row>
    <row r="28" spans="13:32" ht="15" customHeight="1">
      <c r="M28" s="1317" t="s">
        <v>1864</v>
      </c>
      <c r="N28" s="1318"/>
      <c r="O28" s="321" t="s">
        <v>26</v>
      </c>
      <c r="P28" s="322" t="s">
        <v>1866</v>
      </c>
      <c r="Q28" s="323"/>
      <c r="R28" s="321" t="s">
        <v>26</v>
      </c>
      <c r="S28" s="322" t="s">
        <v>1866</v>
      </c>
      <c r="T28" s="323"/>
      <c r="U28" s="321" t="s">
        <v>1865</v>
      </c>
      <c r="V28" s="322" t="s">
        <v>1866</v>
      </c>
      <c r="W28" s="323"/>
      <c r="X28" s="321" t="s">
        <v>1865</v>
      </c>
      <c r="Y28" s="322" t="s">
        <v>1866</v>
      </c>
      <c r="Z28" s="323"/>
      <c r="AA28" s="469"/>
      <c r="AB28" s="470"/>
      <c r="AC28" s="471"/>
      <c r="AD28" s="470"/>
      <c r="AE28" s="469"/>
      <c r="AF28" s="470"/>
    </row>
    <row r="29" spans="13:32" ht="15" customHeight="1">
      <c r="M29" s="1341"/>
      <c r="N29" s="1342"/>
      <c r="O29" s="324" t="s">
        <v>26</v>
      </c>
      <c r="P29" s="325" t="s">
        <v>1867</v>
      </c>
      <c r="Q29" s="326"/>
      <c r="R29" s="324" t="s">
        <v>26</v>
      </c>
      <c r="S29" s="325" t="s">
        <v>1867</v>
      </c>
      <c r="T29" s="326"/>
      <c r="U29" s="324" t="s">
        <v>1865</v>
      </c>
      <c r="V29" s="325" t="s">
        <v>1867</v>
      </c>
      <c r="W29" s="326"/>
      <c r="X29" s="324" t="s">
        <v>1865</v>
      </c>
      <c r="Y29" s="325" t="s">
        <v>1867</v>
      </c>
      <c r="Z29" s="326"/>
      <c r="AA29" s="469"/>
      <c r="AB29" s="470"/>
      <c r="AC29" s="471"/>
      <c r="AD29" s="470"/>
      <c r="AE29" s="469"/>
      <c r="AF29" s="470"/>
    </row>
    <row r="30" spans="13:32" ht="15" customHeight="1">
      <c r="M30" s="1341"/>
      <c r="N30" s="1342"/>
      <c r="O30" s="379"/>
      <c r="P30" s="1372"/>
      <c r="Q30" s="1373"/>
      <c r="R30" s="379"/>
      <c r="S30" s="1372"/>
      <c r="T30" s="1373"/>
      <c r="U30" s="379"/>
      <c r="V30" s="1372"/>
      <c r="W30" s="1373"/>
      <c r="X30" s="379"/>
      <c r="Y30" s="1372"/>
      <c r="Z30" s="1373"/>
      <c r="AA30" s="469"/>
      <c r="AB30" s="470"/>
      <c r="AC30" s="471"/>
      <c r="AD30" s="470"/>
      <c r="AE30" s="469"/>
      <c r="AF30" s="470"/>
    </row>
    <row r="31" spans="13:32" ht="15" customHeight="1">
      <c r="M31" s="1341"/>
      <c r="N31" s="1342"/>
      <c r="O31" s="379"/>
      <c r="P31" s="1372"/>
      <c r="Q31" s="1373"/>
      <c r="R31" s="379"/>
      <c r="S31" s="1372"/>
      <c r="T31" s="1373"/>
      <c r="U31" s="379"/>
      <c r="V31" s="1372"/>
      <c r="W31" s="1373"/>
      <c r="X31" s="379"/>
      <c r="Y31" s="1372"/>
      <c r="Z31" s="1373"/>
      <c r="AA31" s="469"/>
      <c r="AB31" s="470"/>
      <c r="AC31" s="471"/>
      <c r="AD31" s="470"/>
      <c r="AE31" s="469"/>
      <c r="AF31" s="470"/>
    </row>
    <row r="32" spans="13:32" ht="15" customHeight="1">
      <c r="M32" s="1341"/>
      <c r="N32" s="1342"/>
      <c r="O32" s="380"/>
      <c r="P32" s="1372"/>
      <c r="Q32" s="1373"/>
      <c r="R32" s="380"/>
      <c r="S32" s="1372"/>
      <c r="T32" s="1373"/>
      <c r="U32" s="380"/>
      <c r="V32" s="1372"/>
      <c r="W32" s="1373"/>
      <c r="X32" s="380"/>
      <c r="Y32" s="1372"/>
      <c r="Z32" s="1373"/>
      <c r="AA32" s="469"/>
      <c r="AB32" s="470"/>
      <c r="AC32" s="471"/>
      <c r="AD32" s="470"/>
      <c r="AE32" s="469"/>
      <c r="AF32" s="470"/>
    </row>
    <row r="33" spans="13:36" ht="15" customHeight="1">
      <c r="M33" s="1341"/>
      <c r="N33" s="1342"/>
      <c r="O33" s="1380" t="s">
        <v>1868</v>
      </c>
      <c r="P33" s="1381"/>
      <c r="Q33" s="1382"/>
      <c r="R33" s="1380" t="s">
        <v>1868</v>
      </c>
      <c r="S33" s="1381"/>
      <c r="T33" s="1382"/>
      <c r="U33" s="1380" t="s">
        <v>1868</v>
      </c>
      <c r="V33" s="1381"/>
      <c r="W33" s="1382"/>
      <c r="X33" s="1380" t="s">
        <v>1868</v>
      </c>
      <c r="Y33" s="1381"/>
      <c r="Z33" s="1382"/>
      <c r="AA33" s="469"/>
      <c r="AB33" s="470"/>
      <c r="AC33" s="471"/>
      <c r="AD33" s="470"/>
      <c r="AE33" s="469"/>
      <c r="AF33" s="470"/>
    </row>
    <row r="34" spans="13:36" ht="15" customHeight="1">
      <c r="M34" s="1341"/>
      <c r="N34" s="1342"/>
      <c r="O34" s="381"/>
      <c r="P34" s="1383"/>
      <c r="Q34" s="1384"/>
      <c r="R34" s="381"/>
      <c r="S34" s="1383"/>
      <c r="T34" s="1384"/>
      <c r="U34" s="381"/>
      <c r="V34" s="1383"/>
      <c r="W34" s="1384"/>
      <c r="X34" s="381"/>
      <c r="Y34" s="1383"/>
      <c r="Z34" s="1384"/>
      <c r="AA34" s="469"/>
      <c r="AB34" s="470"/>
      <c r="AC34" s="471"/>
      <c r="AD34" s="470"/>
      <c r="AE34" s="469"/>
      <c r="AF34" s="470"/>
    </row>
    <row r="35" spans="13:36" ht="15" customHeight="1">
      <c r="M35" s="1341"/>
      <c r="N35" s="1342"/>
      <c r="O35" s="381"/>
      <c r="P35" s="1383"/>
      <c r="Q35" s="1384"/>
      <c r="R35" s="381"/>
      <c r="S35" s="1383"/>
      <c r="T35" s="1384"/>
      <c r="U35" s="381"/>
      <c r="V35" s="1383"/>
      <c r="W35" s="1384"/>
      <c r="X35" s="381"/>
      <c r="Y35" s="1383"/>
      <c r="Z35" s="1384"/>
      <c r="AA35" s="469"/>
      <c r="AB35" s="470"/>
      <c r="AC35" s="471"/>
      <c r="AD35" s="470"/>
      <c r="AE35" s="469"/>
      <c r="AF35" s="470"/>
    </row>
    <row r="36" spans="13:36" ht="25.5" customHeight="1">
      <c r="M36" s="1319"/>
      <c r="N36" s="1320"/>
      <c r="O36" s="382"/>
      <c r="P36" s="1385"/>
      <c r="Q36" s="1386"/>
      <c r="R36" s="382"/>
      <c r="S36" s="1385"/>
      <c r="T36" s="1386"/>
      <c r="U36" s="382"/>
      <c r="V36" s="1385"/>
      <c r="W36" s="1386"/>
      <c r="X36" s="382"/>
      <c r="Y36" s="1385"/>
      <c r="Z36" s="1386"/>
      <c r="AA36" s="469"/>
      <c r="AB36" s="470"/>
      <c r="AC36" s="471"/>
      <c r="AD36" s="470"/>
      <c r="AE36" s="469"/>
      <c r="AF36" s="470"/>
    </row>
    <row r="37" spans="13:36" ht="18" customHeight="1">
      <c r="M37" s="1317" t="s">
        <v>1869</v>
      </c>
      <c r="N37" s="1318"/>
      <c r="O37" s="1387" t="s">
        <v>1870</v>
      </c>
      <c r="P37" s="1388"/>
      <c r="Q37" s="1389"/>
      <c r="R37" s="1387" t="s">
        <v>1870</v>
      </c>
      <c r="S37" s="1388"/>
      <c r="T37" s="1389"/>
      <c r="U37" s="1387" t="s">
        <v>1870</v>
      </c>
      <c r="V37" s="1388"/>
      <c r="W37" s="1389"/>
      <c r="X37" s="1387" t="s">
        <v>1870</v>
      </c>
      <c r="Y37" s="1388"/>
      <c r="Z37" s="1389"/>
      <c r="AA37" s="469"/>
      <c r="AB37" s="470"/>
      <c r="AC37" s="471"/>
      <c r="AD37" s="470"/>
      <c r="AE37" s="469"/>
      <c r="AF37" s="470"/>
    </row>
    <row r="38" spans="13:36" ht="18" customHeight="1">
      <c r="M38" s="1319"/>
      <c r="N38" s="1320"/>
      <c r="O38" s="1390" t="s">
        <v>1871</v>
      </c>
      <c r="P38" s="1391"/>
      <c r="Q38" s="1392"/>
      <c r="R38" s="1390" t="s">
        <v>1871</v>
      </c>
      <c r="S38" s="1391"/>
      <c r="T38" s="1392"/>
      <c r="U38" s="1390" t="s">
        <v>1871</v>
      </c>
      <c r="V38" s="1391"/>
      <c r="W38" s="1392"/>
      <c r="X38" s="1390" t="s">
        <v>1871</v>
      </c>
      <c r="Y38" s="1391"/>
      <c r="Z38" s="1392"/>
      <c r="AA38" s="469"/>
      <c r="AB38" s="470"/>
      <c r="AC38" s="471"/>
      <c r="AD38" s="470"/>
      <c r="AE38" s="469"/>
      <c r="AF38" s="470"/>
    </row>
    <row r="39" spans="13:36" ht="41.85" customHeight="1">
      <c r="M39" s="1317" t="s">
        <v>1872</v>
      </c>
      <c r="N39" s="1318"/>
      <c r="O39" s="1317" t="s">
        <v>1873</v>
      </c>
      <c r="P39" s="1367"/>
      <c r="Q39" s="1318"/>
      <c r="R39" s="1398" t="s">
        <v>1874</v>
      </c>
      <c r="S39" s="1399"/>
      <c r="T39" s="1399"/>
      <c r="U39" s="1399"/>
      <c r="V39" s="1399"/>
      <c r="W39" s="1400"/>
      <c r="X39" s="1317" t="s">
        <v>1875</v>
      </c>
      <c r="Y39" s="1367"/>
      <c r="Z39" s="1318"/>
      <c r="AA39" s="469"/>
      <c r="AB39" s="470"/>
      <c r="AC39" s="471"/>
      <c r="AD39" s="470"/>
      <c r="AE39" s="469"/>
      <c r="AF39" s="470"/>
    </row>
    <row r="40" spans="13:36" ht="41.85" customHeight="1" thickBot="1">
      <c r="M40" s="1319"/>
      <c r="N40" s="1320"/>
      <c r="O40" s="1401" t="str">
        <f>IFERROR(INDEX(AH45:AJ57,MATCH(R1,AG45:AG57,0),MATCH(O39,AH44:AJ44,0)),"")</f>
        <v/>
      </c>
      <c r="P40" s="1402"/>
      <c r="Q40" s="328" t="s">
        <v>1850</v>
      </c>
      <c r="R40" s="1401" t="str">
        <f>IFERROR(INDEX(AH45:AJ57,MATCH(R1,AG45:AG57,0),MATCH(R39,AH44:AJ44,0)),"")</f>
        <v/>
      </c>
      <c r="S40" s="1402"/>
      <c r="T40" s="1402"/>
      <c r="U40" s="1402"/>
      <c r="V40" s="1402"/>
      <c r="W40" s="329" t="s">
        <v>1850</v>
      </c>
      <c r="X40" s="1401" t="str">
        <f>IFERROR(INDEX(AH45:AJ57,MATCH(R1,AG45:AG57,0),MATCH(X39,AH44:AJ44,0)),"")</f>
        <v/>
      </c>
      <c r="Y40" s="1402"/>
      <c r="Z40" s="329" t="s">
        <v>1850</v>
      </c>
      <c r="AA40" s="473"/>
      <c r="AB40" s="474"/>
      <c r="AC40" s="475"/>
      <c r="AD40" s="474"/>
      <c r="AE40" s="473"/>
      <c r="AF40" s="474"/>
      <c r="AG40" s="123">
        <f>R1</f>
        <v>0</v>
      </c>
    </row>
    <row r="41" spans="13:36" ht="31.5" customHeight="1">
      <c r="M41" s="1393" t="s">
        <v>1876</v>
      </c>
      <c r="N41" s="1394"/>
      <c r="O41" s="1395" t="s">
        <v>1877</v>
      </c>
      <c r="P41" s="1396"/>
      <c r="Q41" s="1396"/>
      <c r="R41" s="1396"/>
      <c r="S41" s="1396"/>
      <c r="T41" s="1396"/>
      <c r="U41" s="1396"/>
      <c r="V41" s="1396"/>
      <c r="W41" s="1396"/>
      <c r="X41" s="1396"/>
      <c r="Y41" s="1396"/>
      <c r="Z41" s="1397"/>
    </row>
    <row r="42" spans="13:36">
      <c r="Z42" s="86" t="s">
        <v>28</v>
      </c>
    </row>
    <row r="44" spans="13:36" ht="54.75" customHeight="1">
      <c r="AG44" t="s">
        <v>1878</v>
      </c>
      <c r="AH44" s="437" t="s">
        <v>1879</v>
      </c>
      <c r="AI44" s="437" t="s">
        <v>1880</v>
      </c>
      <c r="AJ44" s="437" t="s">
        <v>1881</v>
      </c>
    </row>
    <row r="45" spans="13:36">
      <c r="AG45" s="84" t="s">
        <v>1882</v>
      </c>
      <c r="AH45" s="84">
        <v>50</v>
      </c>
      <c r="AI45" s="84">
        <v>45</v>
      </c>
      <c r="AJ45" s="84">
        <v>40</v>
      </c>
    </row>
    <row r="46" spans="13:36">
      <c r="AG46" s="84" t="s">
        <v>1883</v>
      </c>
      <c r="AH46" s="84">
        <v>50</v>
      </c>
      <c r="AI46" s="84">
        <v>45</v>
      </c>
      <c r="AJ46" s="84">
        <v>40</v>
      </c>
    </row>
    <row r="47" spans="13:36">
      <c r="AG47" s="84" t="s">
        <v>1884</v>
      </c>
      <c r="AH47" s="84">
        <v>50</v>
      </c>
      <c r="AI47" s="84">
        <v>45</v>
      </c>
      <c r="AJ47" s="84">
        <v>40</v>
      </c>
    </row>
    <row r="48" spans="13:36">
      <c r="AG48" s="84" t="s">
        <v>1885</v>
      </c>
      <c r="AH48" s="84">
        <v>50</v>
      </c>
      <c r="AI48" s="84">
        <v>45</v>
      </c>
      <c r="AJ48" s="84">
        <v>40</v>
      </c>
    </row>
    <row r="49" spans="33:36">
      <c r="AG49" s="84" t="s">
        <v>1886</v>
      </c>
      <c r="AH49" s="84">
        <v>55</v>
      </c>
      <c r="AI49" s="84">
        <v>50</v>
      </c>
      <c r="AJ49" s="84">
        <v>45</v>
      </c>
    </row>
    <row r="50" spans="33:36">
      <c r="AG50" s="84" t="s">
        <v>1887</v>
      </c>
      <c r="AH50" s="84">
        <v>55</v>
      </c>
      <c r="AI50" s="84">
        <v>50</v>
      </c>
      <c r="AJ50" s="84">
        <v>45</v>
      </c>
    </row>
    <row r="51" spans="33:36">
      <c r="AG51" s="84" t="s">
        <v>1888</v>
      </c>
      <c r="AH51" s="84">
        <v>55</v>
      </c>
      <c r="AI51" s="84">
        <v>50</v>
      </c>
      <c r="AJ51" s="84">
        <v>45</v>
      </c>
    </row>
    <row r="52" spans="33:36">
      <c r="AG52" s="84" t="s">
        <v>1889</v>
      </c>
      <c r="AH52" s="84">
        <v>55</v>
      </c>
      <c r="AI52" s="84">
        <v>50</v>
      </c>
      <c r="AJ52" s="84">
        <v>45</v>
      </c>
    </row>
    <row r="53" spans="33:36">
      <c r="AG53" s="84" t="s">
        <v>1890</v>
      </c>
      <c r="AH53" s="84">
        <v>65</v>
      </c>
      <c r="AI53" s="84">
        <v>60</v>
      </c>
      <c r="AJ53" s="84">
        <v>50</v>
      </c>
    </row>
    <row r="54" spans="33:36">
      <c r="AG54" s="84" t="s">
        <v>1891</v>
      </c>
      <c r="AH54" s="84">
        <v>65</v>
      </c>
      <c r="AI54" s="84">
        <v>60</v>
      </c>
      <c r="AJ54" s="84">
        <v>50</v>
      </c>
    </row>
    <row r="55" spans="33:36">
      <c r="AG55" s="84" t="s">
        <v>1892</v>
      </c>
      <c r="AH55" s="84">
        <v>65</v>
      </c>
      <c r="AI55" s="84">
        <v>60</v>
      </c>
      <c r="AJ55" s="84">
        <v>50</v>
      </c>
    </row>
    <row r="56" spans="33:36">
      <c r="AG56" s="84" t="s">
        <v>1893</v>
      </c>
      <c r="AH56" s="84">
        <v>70</v>
      </c>
      <c r="AI56" s="84">
        <v>65</v>
      </c>
      <c r="AJ56" s="84">
        <v>55</v>
      </c>
    </row>
    <row r="57" spans="33:36">
      <c r="AG57" s="84" t="s">
        <v>1894</v>
      </c>
      <c r="AH57" s="84">
        <v>75</v>
      </c>
      <c r="AI57" s="84">
        <v>75</v>
      </c>
      <c r="AJ57" s="84">
        <v>65</v>
      </c>
    </row>
  </sheetData>
  <sheetProtection formatCells="0" formatColumns="0" formatRows="0" autoFilter="0"/>
  <dataConsolidate/>
  <mergeCells count="128">
    <mergeCell ref="M41:N41"/>
    <mergeCell ref="O41:Z41"/>
    <mergeCell ref="M39:N40"/>
    <mergeCell ref="O39:Q39"/>
    <mergeCell ref="R39:W39"/>
    <mergeCell ref="X39:Z39"/>
    <mergeCell ref="O40:P40"/>
    <mergeCell ref="R40:V40"/>
    <mergeCell ref="X40:Y40"/>
    <mergeCell ref="M37:N38"/>
    <mergeCell ref="O37:Q37"/>
    <mergeCell ref="R37:T37"/>
    <mergeCell ref="U37:W37"/>
    <mergeCell ref="X37:Z37"/>
    <mergeCell ref="O38:Q38"/>
    <mergeCell ref="R38:T38"/>
    <mergeCell ref="U38:W38"/>
    <mergeCell ref="X38:Z38"/>
    <mergeCell ref="M28:N36"/>
    <mergeCell ref="P30:Q32"/>
    <mergeCell ref="S30:T32"/>
    <mergeCell ref="V30:W32"/>
    <mergeCell ref="Z22:Z24"/>
    <mergeCell ref="M25:N25"/>
    <mergeCell ref="O25:P27"/>
    <mergeCell ref="Q25:Q27"/>
    <mergeCell ref="R25:S27"/>
    <mergeCell ref="T25:T27"/>
    <mergeCell ref="U25:V27"/>
    <mergeCell ref="W25:W27"/>
    <mergeCell ref="X25:Y27"/>
    <mergeCell ref="Z25:Z27"/>
    <mergeCell ref="Y30:Z32"/>
    <mergeCell ref="O33:Q33"/>
    <mergeCell ref="R33:T33"/>
    <mergeCell ref="U33:W33"/>
    <mergeCell ref="X33:Z33"/>
    <mergeCell ref="P34:Q36"/>
    <mergeCell ref="S34:T36"/>
    <mergeCell ref="V34:W36"/>
    <mergeCell ref="Y34:Z36"/>
    <mergeCell ref="O22:P24"/>
    <mergeCell ref="Q22:Q24"/>
    <mergeCell ref="R22:S24"/>
    <mergeCell ref="T22:T24"/>
    <mergeCell ref="U22:V24"/>
    <mergeCell ref="W22:W24"/>
    <mergeCell ref="X22:Y24"/>
    <mergeCell ref="M26:N26"/>
    <mergeCell ref="M27:N27"/>
    <mergeCell ref="N20:N21"/>
    <mergeCell ref="O20:P21"/>
    <mergeCell ref="Q20:Q21"/>
    <mergeCell ref="R20:S21"/>
    <mergeCell ref="T20:T21"/>
    <mergeCell ref="U20:V21"/>
    <mergeCell ref="W20:W21"/>
    <mergeCell ref="X20:Y21"/>
    <mergeCell ref="W17:W18"/>
    <mergeCell ref="X17:Y18"/>
    <mergeCell ref="Z17:Z18"/>
    <mergeCell ref="O19:Q19"/>
    <mergeCell ref="R19:T19"/>
    <mergeCell ref="U19:W19"/>
    <mergeCell ref="X19:Z19"/>
    <mergeCell ref="N17:N18"/>
    <mergeCell ref="O17:P18"/>
    <mergeCell ref="Q17:Q18"/>
    <mergeCell ref="R17:S18"/>
    <mergeCell ref="T17:T18"/>
    <mergeCell ref="U17:V18"/>
    <mergeCell ref="X10:Y11"/>
    <mergeCell ref="W14:W15"/>
    <mergeCell ref="X14:Y15"/>
    <mergeCell ref="Z14:Z15"/>
    <mergeCell ref="O16:Q16"/>
    <mergeCell ref="R16:T16"/>
    <mergeCell ref="U16:W16"/>
    <mergeCell ref="X16:Z16"/>
    <mergeCell ref="O13:P13"/>
    <mergeCell ref="R13:S13"/>
    <mergeCell ref="U13:V13"/>
    <mergeCell ref="X13:Y13"/>
    <mergeCell ref="Z10:Z11"/>
    <mergeCell ref="N11:N12"/>
    <mergeCell ref="O12:Q12"/>
    <mergeCell ref="R12:T12"/>
    <mergeCell ref="U12:W12"/>
    <mergeCell ref="X12:Z12"/>
    <mergeCell ref="M9:N9"/>
    <mergeCell ref="O9:Q9"/>
    <mergeCell ref="R9:T9"/>
    <mergeCell ref="U9:W9"/>
    <mergeCell ref="X9:Z9"/>
    <mergeCell ref="M10:M24"/>
    <mergeCell ref="O10:P11"/>
    <mergeCell ref="Q10:Q11"/>
    <mergeCell ref="R10:S11"/>
    <mergeCell ref="T10:T11"/>
    <mergeCell ref="N14:N15"/>
    <mergeCell ref="O14:P15"/>
    <mergeCell ref="Q14:Q15"/>
    <mergeCell ref="R14:S15"/>
    <mergeCell ref="T14:T15"/>
    <mergeCell ref="U14:V15"/>
    <mergeCell ref="U10:V11"/>
    <mergeCell ref="W10:W11"/>
    <mergeCell ref="Z20:Z21"/>
    <mergeCell ref="M7:N7"/>
    <mergeCell ref="O7:P7"/>
    <mergeCell ref="R7:S7"/>
    <mergeCell ref="U7:V7"/>
    <mergeCell ref="X7:Y7"/>
    <mergeCell ref="M8:N8"/>
    <mergeCell ref="O8:P8"/>
    <mergeCell ref="R8:S8"/>
    <mergeCell ref="U8:V8"/>
    <mergeCell ref="X8:Y8"/>
    <mergeCell ref="R1:W1"/>
    <mergeCell ref="M3:Z3"/>
    <mergeCell ref="AA3:AB3"/>
    <mergeCell ref="AC3:AD3"/>
    <mergeCell ref="AE3:AF3"/>
    <mergeCell ref="M5:N6"/>
    <mergeCell ref="O5:Q6"/>
    <mergeCell ref="R5:T6"/>
    <mergeCell ref="U5:W6"/>
    <mergeCell ref="X5:Z6"/>
  </mergeCells>
  <phoneticPr fontId="2"/>
  <dataValidations count="5">
    <dataValidation type="list" allowBlank="1" sqref="O28:O29 R28:R29 U28:U29 X28:X29" xr:uid="{A00C2FF3-636A-48F7-8071-B680D970F8CB}">
      <formula1>"□,☑"</formula1>
    </dataValidation>
    <dataValidation allowBlank="1" sqref="R5 X5 O5 U5 O7:P8 X19 U7:V8 R7:S8 Y13:Z15 O10:W11 U12:U16 Y10:Z11 O12:O16 V13:W15 X7:Y8 U33:U34 R19 O33:O34 R33:R34 U30 R12:R16 O22:Z27 U19 S13:T15 O19 P13:Q15 R30 X30 X10:X16 O30 X33:X34" xr:uid="{61D1ECB1-C207-4ECD-938A-5B31D66B9004}"/>
    <dataValidation allowBlank="1" promptTitle="実測フラグ" prompt="実測の場合は、□を■に変更してください。_x000a_(例)■　実測" sqref="O9:Z9" xr:uid="{A727C11E-197D-4AD0-8DF2-5168D652A2E3}"/>
    <dataValidation type="time" imeMode="halfAlpha" operator="greaterThanOrEqual" allowBlank="1" errorTitle="エラー" error="時刻のみを入力してください。" promptTitle="時間の入力" prompt="時刻のみ入力してください。_x000a_上段：開始時刻_x000a_下段：終了時刻_x000a_【入力例】_x000a_上段　8:00_x000a_下段　17:00" sqref="O37:Z38" xr:uid="{1DFD0514-D4B4-4A21-853A-C651E8538306}">
      <formula1>0</formula1>
    </dataValidation>
    <dataValidation type="list" allowBlank="1" showInputMessage="1" showErrorMessage="1" sqref="R1" xr:uid="{189A53A2-0044-4223-8B4E-49DDD92DF2EA}">
      <formula1>$AG$45:$AG$57</formula1>
    </dataValidation>
  </dataValidations>
  <pageMargins left="0.74803149606299213" right="0.47244094488188981" top="0.98425196850393704" bottom="0.43307086614173229" header="0.31496062992125984" footer="0.31496062992125984"/>
  <pageSetup paperSize="9" scale="98"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05274-B339-4E73-B093-859C60CEA8A7}">
  <dimension ref="M1:AI54"/>
  <sheetViews>
    <sheetView showZeros="0" view="pageBreakPreview" zoomScaleNormal="60" zoomScaleSheetLayoutView="100" workbookViewId="0"/>
  </sheetViews>
  <sheetFormatPr defaultColWidth="9" defaultRowHeight="18.75"/>
  <cols>
    <col min="1" max="1" width="4.25" style="123" customWidth="1"/>
    <col min="2" max="12" width="0" style="123" hidden="1" customWidth="1"/>
    <col min="13" max="13" width="3.875" style="123" customWidth="1"/>
    <col min="14" max="14" width="18.25" style="123" customWidth="1"/>
    <col min="15" max="15" width="6.625" style="123" customWidth="1"/>
    <col min="16" max="17" width="3.875" style="123" customWidth="1"/>
    <col min="18" max="18" width="6.625" style="123" customWidth="1"/>
    <col min="19" max="20" width="3.875" style="123" customWidth="1"/>
    <col min="21" max="21" width="6.625" style="123" customWidth="1"/>
    <col min="22" max="23" width="3.875" style="123" customWidth="1"/>
    <col min="24" max="24" width="6.625" style="123" customWidth="1"/>
    <col min="25" max="26" width="3.875" style="123" customWidth="1"/>
    <col min="27" max="27" width="30.375" style="123" hidden="1" customWidth="1"/>
    <col min="28" max="28" width="25.5" style="123" hidden="1" customWidth="1"/>
    <col min="29" max="29" width="30.375" style="123" hidden="1" customWidth="1"/>
    <col min="30" max="30" width="26.75" style="123" hidden="1" customWidth="1"/>
    <col min="31" max="31" width="30.375" style="123" hidden="1" customWidth="1"/>
    <col min="32" max="32" width="25.875" style="123" hidden="1" customWidth="1"/>
    <col min="33" max="33" width="26.375" style="123" customWidth="1"/>
    <col min="34" max="35" width="24.875" style="123" customWidth="1"/>
    <col min="36" max="16384" width="9" style="123"/>
  </cols>
  <sheetData>
    <row r="1" spans="13:32" ht="24" customHeight="1"/>
    <row r="2" spans="13:32" ht="22.5" customHeight="1">
      <c r="M2" s="649" t="s">
        <v>1895</v>
      </c>
      <c r="N2" s="650"/>
      <c r="O2" s="650"/>
      <c r="P2" s="650"/>
      <c r="Q2" s="650"/>
      <c r="R2" s="650"/>
      <c r="S2" s="650"/>
      <c r="T2" s="650"/>
      <c r="U2" s="650"/>
      <c r="V2" s="650"/>
      <c r="W2" s="650"/>
      <c r="X2" s="650"/>
      <c r="Y2" s="650"/>
      <c r="Z2" s="650"/>
      <c r="AA2" s="420" t="s">
        <v>1460</v>
      </c>
      <c r="AB2" s="447"/>
      <c r="AD2" s="447"/>
      <c r="AF2" s="447"/>
    </row>
    <row r="3" spans="13:32" ht="30" customHeight="1" thickBot="1">
      <c r="M3" s="1315" t="s">
        <v>1896</v>
      </c>
      <c r="N3" s="1315"/>
      <c r="O3" s="1315"/>
      <c r="P3" s="1315"/>
      <c r="Q3" s="1315"/>
      <c r="R3" s="1315"/>
      <c r="S3" s="1315"/>
      <c r="T3" s="1315"/>
      <c r="U3" s="1315"/>
      <c r="V3" s="1315"/>
      <c r="W3" s="1315"/>
      <c r="X3" s="1315"/>
      <c r="Y3" s="1315"/>
      <c r="Z3" s="1315"/>
      <c r="AA3" s="1316" t="s">
        <v>2537</v>
      </c>
      <c r="AB3" s="1181"/>
      <c r="AC3" s="1180" t="s">
        <v>2538</v>
      </c>
      <c r="AD3" s="1182"/>
      <c r="AE3" s="1180" t="s">
        <v>2539</v>
      </c>
      <c r="AF3" s="1182"/>
    </row>
    <row r="4" spans="13:32" ht="21" customHeight="1">
      <c r="M4" s="651"/>
      <c r="N4" s="651"/>
      <c r="O4" s="651"/>
      <c r="P4" s="651"/>
      <c r="Q4" s="651"/>
      <c r="R4" s="651"/>
      <c r="S4" s="651"/>
      <c r="T4" s="651"/>
      <c r="U4" s="651"/>
      <c r="V4" s="651"/>
      <c r="W4" s="651" t="s">
        <v>1844</v>
      </c>
      <c r="X4" s="652"/>
      <c r="Y4" s="651"/>
      <c r="Z4" s="651"/>
      <c r="AA4" s="645" t="s">
        <v>2541</v>
      </c>
      <c r="AB4" s="454" t="s">
        <v>2560</v>
      </c>
      <c r="AC4" s="458" t="s">
        <v>2541</v>
      </c>
      <c r="AD4" s="454" t="s">
        <v>2560</v>
      </c>
      <c r="AE4" s="445" t="s">
        <v>2541</v>
      </c>
      <c r="AF4" s="454" t="s">
        <v>2560</v>
      </c>
    </row>
    <row r="5" spans="13:32" ht="22.5" customHeight="1">
      <c r="M5" s="1317" t="s">
        <v>1845</v>
      </c>
      <c r="N5" s="1318"/>
      <c r="O5" s="1321"/>
      <c r="P5" s="1322"/>
      <c r="Q5" s="1323"/>
      <c r="R5" s="1321"/>
      <c r="S5" s="1322"/>
      <c r="T5" s="1323"/>
      <c r="U5" s="1327" t="s">
        <v>1846</v>
      </c>
      <c r="V5" s="1328"/>
      <c r="W5" s="1329"/>
      <c r="X5" s="1327" t="s">
        <v>1846</v>
      </c>
      <c r="Y5" s="1328"/>
      <c r="Z5" s="1329"/>
      <c r="AA5" s="466"/>
      <c r="AB5" s="467"/>
      <c r="AC5" s="468"/>
      <c r="AD5" s="467"/>
      <c r="AE5" s="466"/>
      <c r="AF5" s="467"/>
    </row>
    <row r="6" spans="13:32" ht="22.5" customHeight="1">
      <c r="M6" s="1319"/>
      <c r="N6" s="1320"/>
      <c r="O6" s="1324"/>
      <c r="P6" s="1325"/>
      <c r="Q6" s="1326"/>
      <c r="R6" s="1324"/>
      <c r="S6" s="1325"/>
      <c r="T6" s="1326"/>
      <c r="U6" s="1330"/>
      <c r="V6" s="1331"/>
      <c r="W6" s="1332"/>
      <c r="X6" s="1330"/>
      <c r="Y6" s="1331"/>
      <c r="Z6" s="1332"/>
      <c r="AA6" s="469"/>
      <c r="AB6" s="470"/>
      <c r="AC6" s="471"/>
      <c r="AD6" s="470"/>
      <c r="AE6" s="469"/>
      <c r="AF6" s="470"/>
    </row>
    <row r="7" spans="13:32" ht="15" customHeight="1">
      <c r="M7" s="1333" t="s">
        <v>1847</v>
      </c>
      <c r="N7" s="1334"/>
      <c r="O7" s="1339" t="s">
        <v>1846</v>
      </c>
      <c r="P7" s="1340"/>
      <c r="Q7" s="316" t="s">
        <v>1848</v>
      </c>
      <c r="R7" s="1339" t="s">
        <v>1846</v>
      </c>
      <c r="S7" s="1340"/>
      <c r="T7" s="316" t="s">
        <v>1848</v>
      </c>
      <c r="U7" s="1339" t="s">
        <v>1846</v>
      </c>
      <c r="V7" s="1340"/>
      <c r="W7" s="316" t="s">
        <v>1848</v>
      </c>
      <c r="X7" s="1339" t="s">
        <v>1846</v>
      </c>
      <c r="Y7" s="1340"/>
      <c r="Z7" s="316" t="s">
        <v>1848</v>
      </c>
      <c r="AA7" s="469"/>
      <c r="AB7" s="470"/>
      <c r="AC7" s="471"/>
      <c r="AD7" s="470"/>
      <c r="AE7" s="469"/>
      <c r="AF7" s="470"/>
    </row>
    <row r="8" spans="13:32" ht="15" customHeight="1">
      <c r="M8" s="1341" t="s">
        <v>1897</v>
      </c>
      <c r="N8" s="1342"/>
      <c r="O8" s="1343" t="s">
        <v>1846</v>
      </c>
      <c r="P8" s="1344"/>
      <c r="Q8" s="317" t="s">
        <v>1850</v>
      </c>
      <c r="R8" s="1343" t="s">
        <v>1846</v>
      </c>
      <c r="S8" s="1344"/>
      <c r="T8" s="317" t="s">
        <v>1850</v>
      </c>
      <c r="U8" s="1343" t="s">
        <v>1846</v>
      </c>
      <c r="V8" s="1344"/>
      <c r="W8" s="317" t="s">
        <v>1850</v>
      </c>
      <c r="X8" s="1343" t="s">
        <v>1846</v>
      </c>
      <c r="Y8" s="1344"/>
      <c r="Z8" s="317" t="s">
        <v>1850</v>
      </c>
      <c r="AA8" s="469"/>
      <c r="AB8" s="470"/>
      <c r="AC8" s="471"/>
      <c r="AD8" s="470"/>
      <c r="AE8" s="469"/>
      <c r="AF8" s="470"/>
    </row>
    <row r="9" spans="13:32" ht="15" customHeight="1">
      <c r="M9" s="1350"/>
      <c r="N9" s="1351"/>
      <c r="O9" s="1352" t="s">
        <v>1846</v>
      </c>
      <c r="P9" s="1353"/>
      <c r="Q9" s="1354"/>
      <c r="R9" s="1352" t="s">
        <v>1846</v>
      </c>
      <c r="S9" s="1353"/>
      <c r="T9" s="1354"/>
      <c r="U9" s="1352" t="s">
        <v>1846</v>
      </c>
      <c r="V9" s="1353"/>
      <c r="W9" s="1354"/>
      <c r="X9" s="1352" t="s">
        <v>1846</v>
      </c>
      <c r="Y9" s="1353"/>
      <c r="Z9" s="1354"/>
      <c r="AA9" s="469"/>
      <c r="AB9" s="470"/>
      <c r="AC9" s="471"/>
      <c r="AD9" s="470"/>
      <c r="AE9" s="469"/>
      <c r="AF9" s="470"/>
    </row>
    <row r="10" spans="13:32" ht="15" customHeight="1">
      <c r="M10" s="1355" t="s">
        <v>1898</v>
      </c>
      <c r="N10" s="318" t="s">
        <v>1852</v>
      </c>
      <c r="O10" s="1335"/>
      <c r="P10" s="1336"/>
      <c r="Q10" s="1360"/>
      <c r="R10" s="1335"/>
      <c r="S10" s="1336"/>
      <c r="T10" s="1360"/>
      <c r="U10" s="1335"/>
      <c r="V10" s="1336"/>
      <c r="W10" s="1360"/>
      <c r="X10" s="1335"/>
      <c r="Y10" s="1336"/>
      <c r="Z10" s="1360"/>
      <c r="AA10" s="469"/>
      <c r="AB10" s="470"/>
      <c r="AC10" s="471"/>
      <c r="AD10" s="470"/>
      <c r="AE10" s="469"/>
      <c r="AF10" s="470"/>
    </row>
    <row r="11" spans="13:32" ht="19.5">
      <c r="M11" s="1356"/>
      <c r="N11" s="1345" t="s">
        <v>1899</v>
      </c>
      <c r="O11" s="1358"/>
      <c r="P11" s="1359"/>
      <c r="Q11" s="1361"/>
      <c r="R11" s="1358"/>
      <c r="S11" s="1359"/>
      <c r="T11" s="1361"/>
      <c r="U11" s="1358"/>
      <c r="V11" s="1359"/>
      <c r="W11" s="1361"/>
      <c r="X11" s="1358"/>
      <c r="Y11" s="1359"/>
      <c r="Z11" s="1361"/>
      <c r="AA11" s="469"/>
      <c r="AB11" s="470"/>
      <c r="AC11" s="471"/>
      <c r="AD11" s="470"/>
      <c r="AE11" s="469"/>
      <c r="AF11" s="470"/>
    </row>
    <row r="12" spans="13:32" ht="15" customHeight="1">
      <c r="M12" s="1356"/>
      <c r="N12" s="1346"/>
      <c r="O12" s="1347" t="s">
        <v>1846</v>
      </c>
      <c r="P12" s="1348"/>
      <c r="Q12" s="1349"/>
      <c r="R12" s="1347" t="s">
        <v>1846</v>
      </c>
      <c r="S12" s="1348"/>
      <c r="T12" s="1349"/>
      <c r="U12" s="1347" t="s">
        <v>1846</v>
      </c>
      <c r="V12" s="1348"/>
      <c r="W12" s="1349"/>
      <c r="X12" s="1347" t="s">
        <v>1846</v>
      </c>
      <c r="Y12" s="1348"/>
      <c r="Z12" s="1349"/>
      <c r="AA12" s="469"/>
      <c r="AB12" s="470"/>
      <c r="AC12" s="471"/>
      <c r="AD12" s="470"/>
      <c r="AE12" s="469"/>
      <c r="AF12" s="470"/>
    </row>
    <row r="13" spans="13:32" ht="15" customHeight="1">
      <c r="M13" s="1356"/>
      <c r="N13" s="318" t="s">
        <v>1854</v>
      </c>
      <c r="O13" s="1335" t="s">
        <v>1846</v>
      </c>
      <c r="P13" s="1336"/>
      <c r="Q13" s="316" t="s">
        <v>1848</v>
      </c>
      <c r="R13" s="1335" t="s">
        <v>1846</v>
      </c>
      <c r="S13" s="1336"/>
      <c r="T13" s="316" t="s">
        <v>1848</v>
      </c>
      <c r="U13" s="1335" t="s">
        <v>1846</v>
      </c>
      <c r="V13" s="1336"/>
      <c r="W13" s="316" t="s">
        <v>1848</v>
      </c>
      <c r="X13" s="1335" t="s">
        <v>1846</v>
      </c>
      <c r="Y13" s="1336"/>
      <c r="Z13" s="316" t="s">
        <v>1848</v>
      </c>
      <c r="AA13" s="469"/>
      <c r="AB13" s="470"/>
      <c r="AC13" s="471"/>
      <c r="AD13" s="470"/>
      <c r="AE13" s="469"/>
      <c r="AF13" s="470"/>
    </row>
    <row r="14" spans="13:32" ht="15" customHeight="1">
      <c r="M14" s="1356"/>
      <c r="N14" s="1345" t="s">
        <v>1855</v>
      </c>
      <c r="O14" s="1358" t="s">
        <v>1846</v>
      </c>
      <c r="P14" s="1359"/>
      <c r="Q14" s="1364" t="s">
        <v>1850</v>
      </c>
      <c r="R14" s="1358" t="s">
        <v>1846</v>
      </c>
      <c r="S14" s="1359"/>
      <c r="T14" s="1364" t="s">
        <v>1850</v>
      </c>
      <c r="U14" s="1358" t="s">
        <v>1846</v>
      </c>
      <c r="V14" s="1359"/>
      <c r="W14" s="1364" t="s">
        <v>1850</v>
      </c>
      <c r="X14" s="1358" t="s">
        <v>1846</v>
      </c>
      <c r="Y14" s="1359"/>
      <c r="Z14" s="1364" t="s">
        <v>1850</v>
      </c>
      <c r="AA14" s="469"/>
      <c r="AB14" s="470"/>
      <c r="AC14" s="471"/>
      <c r="AD14" s="470"/>
      <c r="AE14" s="469"/>
      <c r="AF14" s="470"/>
    </row>
    <row r="15" spans="13:32" ht="15" customHeight="1">
      <c r="M15" s="1356"/>
      <c r="N15" s="1346"/>
      <c r="O15" s="1362"/>
      <c r="P15" s="1363"/>
      <c r="Q15" s="1365"/>
      <c r="R15" s="1362"/>
      <c r="S15" s="1363"/>
      <c r="T15" s="1365"/>
      <c r="U15" s="1362"/>
      <c r="V15" s="1363"/>
      <c r="W15" s="1365"/>
      <c r="X15" s="1362"/>
      <c r="Y15" s="1363"/>
      <c r="Z15" s="1365"/>
      <c r="AA15" s="469"/>
      <c r="AB15" s="470"/>
      <c r="AC15" s="471"/>
      <c r="AD15" s="470"/>
      <c r="AE15" s="469"/>
      <c r="AF15" s="470"/>
    </row>
    <row r="16" spans="13:32" ht="15" customHeight="1">
      <c r="M16" s="1356"/>
      <c r="N16" s="318" t="s">
        <v>1856</v>
      </c>
      <c r="O16" s="1335"/>
      <c r="P16" s="1336"/>
      <c r="Q16" s="1360"/>
      <c r="R16" s="1335"/>
      <c r="S16" s="1336"/>
      <c r="T16" s="1360"/>
      <c r="U16" s="1335"/>
      <c r="V16" s="1336"/>
      <c r="W16" s="1360"/>
      <c r="X16" s="1335"/>
      <c r="Y16" s="1336"/>
      <c r="Z16" s="1360"/>
      <c r="AA16" s="469"/>
      <c r="AB16" s="470"/>
      <c r="AC16" s="471"/>
      <c r="AD16" s="470"/>
      <c r="AE16" s="469"/>
      <c r="AF16" s="470"/>
    </row>
    <row r="17" spans="13:32" ht="15" customHeight="1">
      <c r="M17" s="1356"/>
      <c r="N17" s="1368" t="s">
        <v>2617</v>
      </c>
      <c r="O17" s="1358"/>
      <c r="P17" s="1359"/>
      <c r="Q17" s="1361"/>
      <c r="R17" s="1358"/>
      <c r="S17" s="1359"/>
      <c r="T17" s="1361"/>
      <c r="U17" s="1358"/>
      <c r="V17" s="1359"/>
      <c r="W17" s="1361"/>
      <c r="X17" s="1358"/>
      <c r="Y17" s="1359"/>
      <c r="Z17" s="1361"/>
      <c r="AA17" s="469"/>
      <c r="AB17" s="470"/>
      <c r="AC17" s="471"/>
      <c r="AD17" s="470"/>
      <c r="AE17" s="469"/>
      <c r="AF17" s="470"/>
    </row>
    <row r="18" spans="13:32" ht="13.5" customHeight="1">
      <c r="M18" s="1356"/>
      <c r="N18" s="1369"/>
      <c r="O18" s="1347"/>
      <c r="P18" s="1348"/>
      <c r="Q18" s="1349"/>
      <c r="R18" s="1347"/>
      <c r="S18" s="1348"/>
      <c r="T18" s="1349"/>
      <c r="U18" s="1347"/>
      <c r="V18" s="1348"/>
      <c r="W18" s="1349"/>
      <c r="X18" s="1347"/>
      <c r="Y18" s="1348"/>
      <c r="Z18" s="1349"/>
      <c r="AA18" s="469"/>
      <c r="AB18" s="470"/>
      <c r="AC18" s="471"/>
      <c r="AD18" s="470"/>
      <c r="AE18" s="469"/>
      <c r="AF18" s="470"/>
    </row>
    <row r="19" spans="13:32" ht="15" customHeight="1">
      <c r="M19" s="1356"/>
      <c r="N19" s="319" t="s">
        <v>1901</v>
      </c>
      <c r="O19" s="1335"/>
      <c r="P19" s="1336"/>
      <c r="Q19" s="1360"/>
      <c r="R19" s="1335"/>
      <c r="S19" s="1336"/>
      <c r="T19" s="1360"/>
      <c r="U19" s="1335"/>
      <c r="V19" s="1336"/>
      <c r="W19" s="1360"/>
      <c r="X19" s="1335"/>
      <c r="Y19" s="1336"/>
      <c r="Z19" s="1360"/>
      <c r="AA19" s="469"/>
      <c r="AB19" s="470"/>
      <c r="AC19" s="471"/>
      <c r="AD19" s="470"/>
      <c r="AE19" s="469"/>
      <c r="AF19" s="470"/>
    </row>
    <row r="20" spans="13:32" ht="15" customHeight="1">
      <c r="M20" s="1356"/>
      <c r="N20" s="666" t="s">
        <v>2616</v>
      </c>
      <c r="O20" s="1358"/>
      <c r="P20" s="1359"/>
      <c r="Q20" s="1361"/>
      <c r="R20" s="1358"/>
      <c r="S20" s="1359"/>
      <c r="T20" s="1361"/>
      <c r="U20" s="1358"/>
      <c r="V20" s="1359"/>
      <c r="W20" s="1361"/>
      <c r="X20" s="1358"/>
      <c r="Y20" s="1359"/>
      <c r="Z20" s="1361"/>
      <c r="AA20" s="469"/>
      <c r="AB20" s="470"/>
      <c r="AC20" s="471"/>
      <c r="AD20" s="470"/>
      <c r="AE20" s="469"/>
      <c r="AF20" s="470"/>
    </row>
    <row r="21" spans="13:32" ht="15" customHeight="1">
      <c r="M21" s="1357"/>
      <c r="N21" s="320" t="s">
        <v>1902</v>
      </c>
      <c r="O21" s="1362"/>
      <c r="P21" s="1363"/>
      <c r="Q21" s="1366"/>
      <c r="R21" s="1362"/>
      <c r="S21" s="1363"/>
      <c r="T21" s="1366"/>
      <c r="U21" s="1362"/>
      <c r="V21" s="1363"/>
      <c r="W21" s="1366"/>
      <c r="X21" s="1362"/>
      <c r="Y21" s="1363"/>
      <c r="Z21" s="1366"/>
      <c r="AA21" s="469"/>
      <c r="AB21" s="470"/>
      <c r="AC21" s="471"/>
      <c r="AD21" s="470"/>
      <c r="AE21" s="469"/>
      <c r="AF21" s="470"/>
    </row>
    <row r="22" spans="13:32" ht="15" customHeight="1">
      <c r="M22" s="1333" t="s">
        <v>1903</v>
      </c>
      <c r="N22" s="1334"/>
      <c r="O22" s="1374"/>
      <c r="P22" s="1375"/>
      <c r="Q22" s="1360"/>
      <c r="R22" s="1374"/>
      <c r="S22" s="1375"/>
      <c r="T22" s="1360"/>
      <c r="U22" s="1374"/>
      <c r="V22" s="1375"/>
      <c r="W22" s="1360"/>
      <c r="X22" s="1374"/>
      <c r="Y22" s="1375"/>
      <c r="Z22" s="1360"/>
      <c r="AA22" s="469"/>
      <c r="AB22" s="470"/>
      <c r="AC22" s="471"/>
      <c r="AD22" s="470"/>
      <c r="AE22" s="469"/>
      <c r="AF22" s="470"/>
    </row>
    <row r="23" spans="13:32" ht="15" customHeight="1">
      <c r="M23" s="1333" t="s">
        <v>1904</v>
      </c>
      <c r="N23" s="1334"/>
      <c r="O23" s="1376"/>
      <c r="P23" s="1377"/>
      <c r="Q23" s="1361"/>
      <c r="R23" s="1376"/>
      <c r="S23" s="1377"/>
      <c r="T23" s="1361"/>
      <c r="U23" s="1376"/>
      <c r="V23" s="1377"/>
      <c r="W23" s="1361"/>
      <c r="X23" s="1376"/>
      <c r="Y23" s="1377"/>
      <c r="Z23" s="1361"/>
      <c r="AA23" s="469"/>
      <c r="AB23" s="470"/>
      <c r="AC23" s="471"/>
      <c r="AD23" s="470"/>
      <c r="AE23" s="469"/>
      <c r="AF23" s="470"/>
    </row>
    <row r="24" spans="13:32" ht="15" customHeight="1">
      <c r="M24" s="1370" t="s">
        <v>1905</v>
      </c>
      <c r="N24" s="1371"/>
      <c r="O24" s="1378"/>
      <c r="P24" s="1379"/>
      <c r="Q24" s="1366"/>
      <c r="R24" s="1378"/>
      <c r="S24" s="1379"/>
      <c r="T24" s="1366"/>
      <c r="U24" s="1378"/>
      <c r="V24" s="1379"/>
      <c r="W24" s="1366"/>
      <c r="X24" s="1378"/>
      <c r="Y24" s="1379"/>
      <c r="Z24" s="1366"/>
      <c r="AA24" s="469"/>
      <c r="AB24" s="470"/>
      <c r="AC24" s="471"/>
      <c r="AD24" s="470"/>
      <c r="AE24" s="469"/>
      <c r="AF24" s="470"/>
    </row>
    <row r="25" spans="13:32" ht="15" customHeight="1">
      <c r="M25" s="1317" t="s">
        <v>1906</v>
      </c>
      <c r="N25" s="1318"/>
      <c r="O25" s="1403"/>
      <c r="P25" s="1404"/>
      <c r="Q25" s="1405"/>
      <c r="R25" s="1403"/>
      <c r="S25" s="1404"/>
      <c r="T25" s="1405"/>
      <c r="U25" s="1403"/>
      <c r="V25" s="1404"/>
      <c r="W25" s="1405"/>
      <c r="X25" s="1403"/>
      <c r="Y25" s="1404"/>
      <c r="Z25" s="1405"/>
      <c r="AA25" s="469"/>
      <c r="AB25" s="470"/>
      <c r="AC25" s="471"/>
      <c r="AD25" s="470"/>
      <c r="AE25" s="469"/>
      <c r="AF25" s="470"/>
    </row>
    <row r="26" spans="13:32" ht="15" customHeight="1">
      <c r="M26" s="1341"/>
      <c r="N26" s="1342"/>
      <c r="O26" s="1406"/>
      <c r="P26" s="1407"/>
      <c r="Q26" s="1408"/>
      <c r="R26" s="1406"/>
      <c r="S26" s="1407"/>
      <c r="T26" s="1408"/>
      <c r="U26" s="1406"/>
      <c r="V26" s="1407"/>
      <c r="W26" s="1408"/>
      <c r="X26" s="1406"/>
      <c r="Y26" s="1407"/>
      <c r="Z26" s="1408"/>
      <c r="AA26" s="469"/>
      <c r="AB26" s="470"/>
      <c r="AC26" s="471"/>
      <c r="AD26" s="470"/>
      <c r="AE26" s="469"/>
      <c r="AF26" s="470"/>
    </row>
    <row r="27" spans="13:32" ht="15" customHeight="1">
      <c r="M27" s="1341"/>
      <c r="N27" s="1342"/>
      <c r="O27" s="1406"/>
      <c r="P27" s="1407"/>
      <c r="Q27" s="1408"/>
      <c r="R27" s="1406"/>
      <c r="S27" s="1407"/>
      <c r="T27" s="1408"/>
      <c r="U27" s="1406"/>
      <c r="V27" s="1407"/>
      <c r="W27" s="1408"/>
      <c r="X27" s="1406"/>
      <c r="Y27" s="1407"/>
      <c r="Z27" s="1408"/>
      <c r="AA27" s="469"/>
      <c r="AB27" s="470"/>
      <c r="AC27" s="471"/>
      <c r="AD27" s="470"/>
      <c r="AE27" s="469"/>
      <c r="AF27" s="470"/>
    </row>
    <row r="28" spans="13:32" ht="15" customHeight="1">
      <c r="M28" s="1341"/>
      <c r="N28" s="1342"/>
      <c r="O28" s="1406"/>
      <c r="P28" s="1407"/>
      <c r="Q28" s="1408"/>
      <c r="R28" s="1406"/>
      <c r="S28" s="1407"/>
      <c r="T28" s="1408"/>
      <c r="U28" s="1406"/>
      <c r="V28" s="1407"/>
      <c r="W28" s="1408"/>
      <c r="X28" s="1406"/>
      <c r="Y28" s="1407"/>
      <c r="Z28" s="1408"/>
      <c r="AA28" s="469"/>
      <c r="AB28" s="470"/>
      <c r="AC28" s="471"/>
      <c r="AD28" s="470"/>
      <c r="AE28" s="469"/>
      <c r="AF28" s="470"/>
    </row>
    <row r="29" spans="13:32" ht="15" customHeight="1">
      <c r="M29" s="1341"/>
      <c r="N29" s="1342"/>
      <c r="O29" s="1406"/>
      <c r="P29" s="1407"/>
      <c r="Q29" s="1408"/>
      <c r="R29" s="1406"/>
      <c r="S29" s="1407"/>
      <c r="T29" s="1408"/>
      <c r="U29" s="1406"/>
      <c r="V29" s="1407"/>
      <c r="W29" s="1408"/>
      <c r="X29" s="1406"/>
      <c r="Y29" s="1407"/>
      <c r="Z29" s="1408"/>
      <c r="AA29" s="469"/>
      <c r="AB29" s="470"/>
      <c r="AC29" s="471"/>
      <c r="AD29" s="470"/>
      <c r="AE29" s="469"/>
      <c r="AF29" s="470"/>
    </row>
    <row r="30" spans="13:32" ht="15" customHeight="1">
      <c r="M30" s="1341"/>
      <c r="N30" s="1342"/>
      <c r="O30" s="1406"/>
      <c r="P30" s="1407"/>
      <c r="Q30" s="1408"/>
      <c r="R30" s="1406"/>
      <c r="S30" s="1407"/>
      <c r="T30" s="1408"/>
      <c r="U30" s="1406"/>
      <c r="V30" s="1407"/>
      <c r="W30" s="1408"/>
      <c r="X30" s="1406"/>
      <c r="Y30" s="1407"/>
      <c r="Z30" s="1408"/>
      <c r="AA30" s="469"/>
      <c r="AB30" s="470"/>
      <c r="AC30" s="471"/>
      <c r="AD30" s="470"/>
      <c r="AE30" s="469"/>
      <c r="AF30" s="470"/>
    </row>
    <row r="31" spans="13:32" ht="15" customHeight="1">
      <c r="M31" s="1341"/>
      <c r="N31" s="1342"/>
      <c r="O31" s="1406"/>
      <c r="P31" s="1407"/>
      <c r="Q31" s="1408"/>
      <c r="R31" s="1406"/>
      <c r="S31" s="1407"/>
      <c r="T31" s="1408"/>
      <c r="U31" s="1406"/>
      <c r="V31" s="1407"/>
      <c r="W31" s="1408"/>
      <c r="X31" s="1406"/>
      <c r="Y31" s="1407"/>
      <c r="Z31" s="1408"/>
      <c r="AA31" s="469"/>
      <c r="AB31" s="470"/>
      <c r="AC31" s="471"/>
      <c r="AD31" s="470"/>
      <c r="AE31" s="469"/>
      <c r="AF31" s="470"/>
    </row>
    <row r="32" spans="13:32" ht="15" customHeight="1">
      <c r="M32" s="1341"/>
      <c r="N32" s="1342"/>
      <c r="O32" s="1406"/>
      <c r="P32" s="1407"/>
      <c r="Q32" s="1408"/>
      <c r="R32" s="1406"/>
      <c r="S32" s="1407"/>
      <c r="T32" s="1408"/>
      <c r="U32" s="1406"/>
      <c r="V32" s="1407"/>
      <c r="W32" s="1408"/>
      <c r="X32" s="1406"/>
      <c r="Y32" s="1407"/>
      <c r="Z32" s="1408"/>
      <c r="AA32" s="469"/>
      <c r="AB32" s="470"/>
      <c r="AC32" s="471"/>
      <c r="AD32" s="470"/>
      <c r="AE32" s="469"/>
      <c r="AF32" s="470"/>
    </row>
    <row r="33" spans="13:35" ht="42" customHeight="1">
      <c r="M33" s="1319"/>
      <c r="N33" s="1320"/>
      <c r="O33" s="1409"/>
      <c r="P33" s="1410"/>
      <c r="Q33" s="1411"/>
      <c r="R33" s="1409"/>
      <c r="S33" s="1410"/>
      <c r="T33" s="1411"/>
      <c r="U33" s="1409"/>
      <c r="V33" s="1410"/>
      <c r="W33" s="1411"/>
      <c r="X33" s="1409"/>
      <c r="Y33" s="1410"/>
      <c r="Z33" s="1411"/>
      <c r="AA33" s="469"/>
      <c r="AB33" s="470"/>
      <c r="AC33" s="471"/>
      <c r="AD33" s="470"/>
      <c r="AE33" s="469"/>
      <c r="AF33" s="470"/>
    </row>
    <row r="34" spans="13:35" ht="18" customHeight="1">
      <c r="M34" s="1317" t="s">
        <v>1869</v>
      </c>
      <c r="N34" s="1318"/>
      <c r="O34" s="1387" t="s">
        <v>1870</v>
      </c>
      <c r="P34" s="1388"/>
      <c r="Q34" s="1389"/>
      <c r="R34" s="1387" t="s">
        <v>1870</v>
      </c>
      <c r="S34" s="1388"/>
      <c r="T34" s="1389"/>
      <c r="U34" s="1387" t="s">
        <v>1870</v>
      </c>
      <c r="V34" s="1388"/>
      <c r="W34" s="1389"/>
      <c r="X34" s="1387" t="s">
        <v>1870</v>
      </c>
      <c r="Y34" s="1388"/>
      <c r="Z34" s="1389"/>
      <c r="AA34" s="469"/>
      <c r="AB34" s="470"/>
      <c r="AC34" s="471"/>
      <c r="AD34" s="470"/>
      <c r="AE34" s="469"/>
      <c r="AF34" s="470"/>
    </row>
    <row r="35" spans="13:35" ht="18" customHeight="1">
      <c r="M35" s="1319"/>
      <c r="N35" s="1320"/>
      <c r="O35" s="1390" t="s">
        <v>1871</v>
      </c>
      <c r="P35" s="1391"/>
      <c r="Q35" s="1392"/>
      <c r="R35" s="1390" t="s">
        <v>1871</v>
      </c>
      <c r="S35" s="1391"/>
      <c r="T35" s="1392"/>
      <c r="U35" s="1390" t="s">
        <v>1871</v>
      </c>
      <c r="V35" s="1391"/>
      <c r="W35" s="1392"/>
      <c r="X35" s="1390" t="s">
        <v>1871</v>
      </c>
      <c r="Y35" s="1391"/>
      <c r="Z35" s="1392"/>
      <c r="AA35" s="469"/>
      <c r="AB35" s="472"/>
      <c r="AC35" s="471"/>
      <c r="AD35" s="472"/>
      <c r="AE35" s="469"/>
      <c r="AF35" s="472"/>
    </row>
    <row r="36" spans="13:35" ht="30" customHeight="1">
      <c r="M36" s="1317" t="s">
        <v>1907</v>
      </c>
      <c r="N36" s="1318"/>
      <c r="O36" s="1317" t="s">
        <v>1908</v>
      </c>
      <c r="P36" s="1367"/>
      <c r="Q36" s="1367"/>
      <c r="R36" s="1367"/>
      <c r="S36" s="1367"/>
      <c r="T36" s="1318"/>
      <c r="U36" s="1398" t="s">
        <v>1909</v>
      </c>
      <c r="V36" s="1399"/>
      <c r="W36" s="1399"/>
      <c r="X36" s="1399"/>
      <c r="Y36" s="1399"/>
      <c r="Z36" s="1400"/>
      <c r="AA36" s="469"/>
      <c r="AB36" s="472"/>
      <c r="AC36" s="471"/>
      <c r="AD36" s="472"/>
      <c r="AE36" s="469"/>
      <c r="AF36" s="472"/>
    </row>
    <row r="37" spans="13:35" ht="41.85" customHeight="1" thickBot="1">
      <c r="M37" s="1319"/>
      <c r="N37" s="1320"/>
      <c r="O37" s="1401" t="str">
        <f ca="1">IFERROR(INDEX(AH42:AI54,MATCH(AG37,AG42:AG54,0),MATCH(O36,AH41:AI41,0)),"")</f>
        <v/>
      </c>
      <c r="P37" s="1402"/>
      <c r="Q37" s="1402"/>
      <c r="R37" s="1402"/>
      <c r="S37" s="1402"/>
      <c r="T37" s="671" t="s">
        <v>1850</v>
      </c>
      <c r="U37" s="1401" t="str">
        <f ca="1">IFERROR(INDEX(AH42:AI54,MATCH(AG37,AG42:AG54,0),MATCH(U36,AH41:AI41,0)),"")</f>
        <v/>
      </c>
      <c r="V37" s="1402"/>
      <c r="W37" s="1402"/>
      <c r="X37" s="1402"/>
      <c r="Y37" s="1402"/>
      <c r="Z37" s="671" t="s">
        <v>1850</v>
      </c>
      <c r="AA37" s="473"/>
      <c r="AB37" s="474"/>
      <c r="AC37" s="475"/>
      <c r="AD37" s="474"/>
      <c r="AE37" s="473"/>
      <c r="AF37" s="474"/>
      <c r="AG37" s="123" cm="1">
        <f t="array" aca="1" ref="AG37" ca="1">IFERROR(INDIRECT("細則11_騒音!"&amp;"R1"),"")</f>
        <v>0</v>
      </c>
    </row>
    <row r="38" spans="13:35" ht="31.5" customHeight="1">
      <c r="M38" s="1393" t="s">
        <v>1876</v>
      </c>
      <c r="N38" s="1394"/>
      <c r="O38" s="1395" t="s">
        <v>1877</v>
      </c>
      <c r="P38" s="1396"/>
      <c r="Q38" s="1396"/>
      <c r="R38" s="1396"/>
      <c r="S38" s="1396"/>
      <c r="T38" s="1396"/>
      <c r="U38" s="1396"/>
      <c r="V38" s="1396"/>
      <c r="W38" s="1396"/>
      <c r="X38" s="1396"/>
      <c r="Y38" s="1396"/>
      <c r="Z38" s="1397"/>
    </row>
    <row r="39" spans="13:35">
      <c r="Z39" s="86" t="s">
        <v>28</v>
      </c>
    </row>
    <row r="41" spans="13:35">
      <c r="AG41" t="s">
        <v>1878</v>
      </c>
      <c r="AH41" s="82" t="s">
        <v>1908</v>
      </c>
      <c r="AI41" s="82" t="s">
        <v>1910</v>
      </c>
    </row>
    <row r="42" spans="13:35">
      <c r="AG42" s="84" t="s">
        <v>1882</v>
      </c>
      <c r="AH42" s="84">
        <v>60</v>
      </c>
      <c r="AI42" s="84">
        <v>55</v>
      </c>
    </row>
    <row r="43" spans="13:35">
      <c r="AG43" s="84" t="s">
        <v>1883</v>
      </c>
      <c r="AH43" s="84">
        <v>60</v>
      </c>
      <c r="AI43" s="84">
        <v>55</v>
      </c>
    </row>
    <row r="44" spans="13:35">
      <c r="AG44" s="84" t="s">
        <v>1884</v>
      </c>
      <c r="AH44" s="84">
        <v>60</v>
      </c>
      <c r="AI44" s="84">
        <v>55</v>
      </c>
    </row>
    <row r="45" spans="13:35">
      <c r="AG45" s="84" t="s">
        <v>1885</v>
      </c>
      <c r="AH45" s="84">
        <v>60</v>
      </c>
      <c r="AI45" s="84">
        <v>55</v>
      </c>
    </row>
    <row r="46" spans="13:35">
      <c r="AG46" s="84" t="s">
        <v>1886</v>
      </c>
      <c r="AH46" s="84">
        <v>60</v>
      </c>
      <c r="AI46" s="84">
        <v>55</v>
      </c>
    </row>
    <row r="47" spans="13:35">
      <c r="AG47" s="84" t="s">
        <v>1887</v>
      </c>
      <c r="AH47" s="84">
        <v>60</v>
      </c>
      <c r="AI47" s="84">
        <v>55</v>
      </c>
    </row>
    <row r="48" spans="13:35">
      <c r="AG48" s="84" t="s">
        <v>1888</v>
      </c>
      <c r="AH48" s="84">
        <v>60</v>
      </c>
      <c r="AI48" s="84">
        <v>55</v>
      </c>
    </row>
    <row r="49" spans="33:35">
      <c r="AG49" s="84" t="s">
        <v>1889</v>
      </c>
      <c r="AH49" s="84">
        <v>60</v>
      </c>
      <c r="AI49" s="84">
        <v>55</v>
      </c>
    </row>
    <row r="50" spans="33:35">
      <c r="AG50" s="84" t="s">
        <v>1890</v>
      </c>
      <c r="AH50" s="84">
        <v>65</v>
      </c>
      <c r="AI50" s="84">
        <v>60</v>
      </c>
    </row>
    <row r="51" spans="33:35">
      <c r="AG51" s="84" t="s">
        <v>1891</v>
      </c>
      <c r="AH51" s="84">
        <v>65</v>
      </c>
      <c r="AI51" s="84">
        <v>60</v>
      </c>
    </row>
    <row r="52" spans="33:35">
      <c r="AG52" s="84" t="s">
        <v>1892</v>
      </c>
      <c r="AH52" s="84">
        <v>65</v>
      </c>
      <c r="AI52" s="84">
        <v>60</v>
      </c>
    </row>
    <row r="53" spans="33:35">
      <c r="AG53" s="84" t="s">
        <v>1893</v>
      </c>
      <c r="AH53" s="84">
        <v>70</v>
      </c>
      <c r="AI53" s="84">
        <v>60</v>
      </c>
    </row>
    <row r="54" spans="33:35">
      <c r="AG54" s="84" t="s">
        <v>1894</v>
      </c>
      <c r="AH54" s="84">
        <v>70</v>
      </c>
      <c r="AI54" s="84">
        <v>65</v>
      </c>
    </row>
  </sheetData>
  <sheetProtection formatCells="0" formatColumns="0" formatRows="0" autoFilter="0"/>
  <dataConsolidate/>
  <mergeCells count="104">
    <mergeCell ref="M36:N37"/>
    <mergeCell ref="O36:T36"/>
    <mergeCell ref="U36:Z36"/>
    <mergeCell ref="O37:S37"/>
    <mergeCell ref="U37:Y37"/>
    <mergeCell ref="M38:N38"/>
    <mergeCell ref="O38:Z38"/>
    <mergeCell ref="M34:N35"/>
    <mergeCell ref="O34:Q34"/>
    <mergeCell ref="R34:T34"/>
    <mergeCell ref="U34:W34"/>
    <mergeCell ref="X34:Z34"/>
    <mergeCell ref="O35:Q35"/>
    <mergeCell ref="R35:T35"/>
    <mergeCell ref="U35:W35"/>
    <mergeCell ref="X35:Z35"/>
    <mergeCell ref="Z22:Z24"/>
    <mergeCell ref="M23:N23"/>
    <mergeCell ref="M24:N24"/>
    <mergeCell ref="M25:N33"/>
    <mergeCell ref="O25:Q33"/>
    <mergeCell ref="R25:T33"/>
    <mergeCell ref="U25:W33"/>
    <mergeCell ref="X25:Z33"/>
    <mergeCell ref="X19:Y21"/>
    <mergeCell ref="Z19:Z21"/>
    <mergeCell ref="M22:N22"/>
    <mergeCell ref="O22:P24"/>
    <mergeCell ref="Q22:Q24"/>
    <mergeCell ref="R22:S24"/>
    <mergeCell ref="T22:T24"/>
    <mergeCell ref="U22:V24"/>
    <mergeCell ref="W22:W24"/>
    <mergeCell ref="X22:Y24"/>
    <mergeCell ref="O19:P21"/>
    <mergeCell ref="Q19:Q21"/>
    <mergeCell ref="R19:S21"/>
    <mergeCell ref="T19:T21"/>
    <mergeCell ref="U19:V21"/>
    <mergeCell ref="W19:W21"/>
    <mergeCell ref="O14:P15"/>
    <mergeCell ref="Q14:Q15"/>
    <mergeCell ref="R14:S15"/>
    <mergeCell ref="T14:T15"/>
    <mergeCell ref="U14:V15"/>
    <mergeCell ref="Z16:Z17"/>
    <mergeCell ref="N17:N18"/>
    <mergeCell ref="O18:Q18"/>
    <mergeCell ref="R18:T18"/>
    <mergeCell ref="U18:W18"/>
    <mergeCell ref="X18:Z18"/>
    <mergeCell ref="W14:W15"/>
    <mergeCell ref="X14:Y15"/>
    <mergeCell ref="Z14:Z15"/>
    <mergeCell ref="O16:P17"/>
    <mergeCell ref="Q16:Q17"/>
    <mergeCell ref="R16:S17"/>
    <mergeCell ref="T16:T17"/>
    <mergeCell ref="U16:V17"/>
    <mergeCell ref="W16:W17"/>
    <mergeCell ref="X16:Y17"/>
    <mergeCell ref="M9:N9"/>
    <mergeCell ref="O9:Q9"/>
    <mergeCell ref="R9:T9"/>
    <mergeCell ref="U9:W9"/>
    <mergeCell ref="X9:Z9"/>
    <mergeCell ref="M10:M21"/>
    <mergeCell ref="O10:P11"/>
    <mergeCell ref="Q10:Q11"/>
    <mergeCell ref="R10:S11"/>
    <mergeCell ref="T10:T11"/>
    <mergeCell ref="U10:V11"/>
    <mergeCell ref="W10:W11"/>
    <mergeCell ref="X10:Y11"/>
    <mergeCell ref="Z10:Z11"/>
    <mergeCell ref="N11:N12"/>
    <mergeCell ref="O12:Q12"/>
    <mergeCell ref="R12:T12"/>
    <mergeCell ref="U12:W12"/>
    <mergeCell ref="X12:Z12"/>
    <mergeCell ref="O13:P13"/>
    <mergeCell ref="R13:S13"/>
    <mergeCell ref="U13:V13"/>
    <mergeCell ref="X13:Y13"/>
    <mergeCell ref="N14:N15"/>
    <mergeCell ref="M7:N7"/>
    <mergeCell ref="O7:P7"/>
    <mergeCell ref="R7:S7"/>
    <mergeCell ref="U7:V7"/>
    <mergeCell ref="X7:Y7"/>
    <mergeCell ref="M8:N8"/>
    <mergeCell ref="O8:P8"/>
    <mergeCell ref="R8:S8"/>
    <mergeCell ref="U8:V8"/>
    <mergeCell ref="X8:Y8"/>
    <mergeCell ref="M3:Z3"/>
    <mergeCell ref="AA3:AB3"/>
    <mergeCell ref="AC3:AD3"/>
    <mergeCell ref="AE3:AF3"/>
    <mergeCell ref="M5:N6"/>
    <mergeCell ref="O5:Q6"/>
    <mergeCell ref="R5:T6"/>
    <mergeCell ref="U5:W6"/>
    <mergeCell ref="X5:Z6"/>
  </mergeCells>
  <phoneticPr fontId="2"/>
  <dataValidations count="3">
    <dataValidation type="time" imeMode="halfAlpha" operator="greaterThanOrEqual" allowBlank="1" errorTitle="エラー" error="時刻のみを入力してください。" promptTitle="時間の入力" prompt="時刻のみ入力してください。_x000a_上段：開始時刻_x000a_下段：終了時刻_x000a_【入力例】_x000a_上段　8:00_x000a_下段　17:00" sqref="O34:Z35" xr:uid="{6FE1E034-D326-4A7C-BC0B-B4DECDFFE068}">
      <formula1>0</formula1>
    </dataValidation>
    <dataValidation allowBlank="1" promptTitle="実測フラグ" prompt="実測の場合は、□を■に変更してください。_x000a_(例)■　実測" sqref="O9:Z9" xr:uid="{B8410AFB-3FC8-403F-8148-0676EBA21790}"/>
    <dataValidation allowBlank="1" sqref="O7:P8 P19:Q24 U7:V8 R7:S8 W16:X16 Y13:Y15 O10:W11 Q13:Q16 Y10:Z11 O12:O16 V13:W15 Z13:Z16 X7:Y8 S19:T24 Y19:Z24 X18:X24 O18:O24 U18:U24 V19:W24 S13:S15 P13:P15 T13:T16 R12:R16 U12:U16 X10:X15 R18:R24 O5 R5 X5 U5" xr:uid="{71BF4863-DD0F-4BE0-BE75-981B68413839}"/>
  </dataValidations>
  <pageMargins left="0.74803149606299213" right="0.47244094488188981" top="0.98425196850393704" bottom="0.43307086614173229" header="0.31496062992125984" footer="0.31496062992125984"/>
  <pageSetup paperSize="9" scale="98"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9846F-B751-40F1-97A1-611C8B83DBA4}">
  <dimension ref="B1:DV553"/>
  <sheetViews>
    <sheetView showZeros="0" tabSelected="1" view="pageBreakPreview" zoomScale="70" zoomScaleNormal="70" zoomScaleSheetLayoutView="70" workbookViewId="0"/>
  </sheetViews>
  <sheetFormatPr defaultRowHeight="18.75"/>
  <cols>
    <col min="1" max="1" width="4" customWidth="1"/>
    <col min="2" max="3" width="9" hidden="1" customWidth="1"/>
    <col min="4" max="4" width="2.5" hidden="1" customWidth="1"/>
    <col min="5" max="5" width="1.625" customWidth="1"/>
    <col min="6" max="6" width="3.875" customWidth="1"/>
    <col min="7" max="8" width="2.5" customWidth="1"/>
    <col min="9" max="10" width="3" customWidth="1"/>
    <col min="11" max="11" width="3.875" customWidth="1"/>
    <col min="12" max="12" width="4.75" customWidth="1"/>
    <col min="13" max="14" width="3.125" customWidth="1"/>
    <col min="15" max="15" width="5.625" customWidth="1"/>
    <col min="16" max="16" width="3.125" customWidth="1"/>
    <col min="17" max="17" width="4.75" customWidth="1"/>
    <col min="18" max="19" width="3.125" customWidth="1"/>
    <col min="20" max="23" width="3.875" customWidth="1"/>
    <col min="24" max="24" width="6" customWidth="1"/>
    <col min="25" max="25" width="2.125" customWidth="1"/>
    <col min="26" max="26" width="5" customWidth="1"/>
    <col min="27" max="30" width="21.25" hidden="1" customWidth="1"/>
    <col min="31" max="31" width="23.5" hidden="1" customWidth="1"/>
    <col min="32" max="32" width="15.625" hidden="1" customWidth="1"/>
    <col min="33" max="33" width="24.75" hidden="1" customWidth="1"/>
    <col min="34" max="34" width="15.625" hidden="1" customWidth="1"/>
    <col min="35" max="35" width="24.75" hidden="1" customWidth="1"/>
    <col min="36" max="36" width="2.375" customWidth="1"/>
    <col min="37" max="37" width="2.25" customWidth="1"/>
    <col min="38" max="38" width="3.875" customWidth="1"/>
    <col min="39" max="39" width="14" customWidth="1"/>
    <col min="40" max="40" width="15.75" customWidth="1"/>
    <col min="41" max="41" width="13.375" customWidth="1"/>
    <col min="42" max="42" width="32.375" customWidth="1"/>
    <col min="43" max="43" width="9.625" customWidth="1"/>
    <col min="44" max="44" width="3" customWidth="1"/>
    <col min="45" max="46" width="2.5" customWidth="1"/>
    <col min="47" max="47" width="15.125" customWidth="1"/>
    <col min="48" max="48" width="11.125" customWidth="1"/>
    <col min="49" max="50" width="13.5" customWidth="1"/>
    <col min="51" max="64" width="8.25" customWidth="1"/>
    <col min="65" max="116" width="6.625" customWidth="1"/>
  </cols>
  <sheetData>
    <row r="1" spans="5:126" ht="24.75" customHeight="1">
      <c r="AA1" s="345" t="s">
        <v>1460</v>
      </c>
      <c r="AP1" s="3"/>
      <c r="AQ1" s="3"/>
      <c r="AR1" s="11" t="e">
        <f>IF(VALUE(MID(INDEX($AY$1:$BL$2,2,MATCH(YEAR(AP6),$AY$1:$BL$1,0)),2,2))&gt;=10,VALUE(MID(INDEX($AY$1:$BL$2,2,MATCH(YEAR(AP6),$AY$1:$BL$1,0)),2,2)),DBCS(VALUE(MID(INDEX($AY$1:$BL$2,2,MATCH(YEAR(AP6),$AY$1:$BL$1,0)),2,2))))</f>
        <v>#N/A</v>
      </c>
      <c r="AS1" s="11" t="str">
        <f>IF(MONTH(AP6)&gt;=10,MONTH(AP6),DBCS(MONTH(AP6)))</f>
        <v>１</v>
      </c>
      <c r="AT1" s="11" t="str">
        <f>IF(DAY(AP6)&gt;=10,DAY(AP6),DBCS(DAY(AP6)))</f>
        <v>０</v>
      </c>
      <c r="AU1" s="11"/>
      <c r="AY1">
        <v>2025</v>
      </c>
      <c r="AZ1" s="2">
        <v>2026</v>
      </c>
      <c r="BA1" s="2">
        <v>2027</v>
      </c>
      <c r="BB1" s="2">
        <v>2028</v>
      </c>
      <c r="BC1" s="2">
        <v>2029</v>
      </c>
      <c r="BD1" s="2">
        <v>2030</v>
      </c>
      <c r="BE1" s="2">
        <v>2031</v>
      </c>
      <c r="BF1" s="2">
        <v>2032</v>
      </c>
      <c r="BG1" s="2">
        <v>2033</v>
      </c>
      <c r="BH1" s="2">
        <v>2034</v>
      </c>
      <c r="BI1" s="2">
        <v>2035</v>
      </c>
      <c r="BJ1" s="2">
        <v>2036</v>
      </c>
      <c r="BK1" s="2">
        <v>2037</v>
      </c>
      <c r="BL1" s="2">
        <v>2038</v>
      </c>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row>
    <row r="2" spans="5:126" ht="15.75" customHeight="1">
      <c r="E2" s="89"/>
      <c r="F2" s="197" t="s">
        <v>1338</v>
      </c>
      <c r="G2" s="52"/>
      <c r="H2" s="52"/>
      <c r="I2" s="52"/>
      <c r="J2" s="52"/>
      <c r="K2" s="52"/>
      <c r="L2" s="52"/>
      <c r="M2" s="52"/>
      <c r="N2" s="52"/>
      <c r="O2" s="52"/>
      <c r="P2" s="52"/>
      <c r="Q2" s="52"/>
      <c r="R2" s="52"/>
      <c r="S2" s="52"/>
      <c r="T2" s="52"/>
      <c r="U2" s="52"/>
      <c r="V2" s="52"/>
      <c r="W2" s="52"/>
      <c r="X2" s="52"/>
      <c r="Y2" s="52"/>
      <c r="Z2" s="52"/>
      <c r="AA2" s="848" t="s">
        <v>2537</v>
      </c>
      <c r="AB2" s="849"/>
      <c r="AC2" s="855" t="s">
        <v>2538</v>
      </c>
      <c r="AD2" s="855"/>
      <c r="AE2" s="52"/>
      <c r="AF2" s="52"/>
      <c r="AG2" s="52"/>
      <c r="AH2" s="52"/>
      <c r="AI2" s="52"/>
      <c r="AJ2" s="1"/>
      <c r="AP2" s="7"/>
      <c r="AQ2" s="7"/>
      <c r="AY2" s="5" t="s">
        <v>2</v>
      </c>
      <c r="AZ2" s="2" t="s">
        <v>3</v>
      </c>
      <c r="BA2" s="2" t="s">
        <v>4</v>
      </c>
      <c r="BB2" s="2" t="s">
        <v>5</v>
      </c>
      <c r="BC2" s="2" t="s">
        <v>6</v>
      </c>
      <c r="BD2" s="2" t="s">
        <v>7</v>
      </c>
      <c r="BE2" s="2" t="s">
        <v>8</v>
      </c>
      <c r="BF2" s="2" t="s">
        <v>9</v>
      </c>
      <c r="BG2" s="2" t="s">
        <v>10</v>
      </c>
      <c r="BH2" s="2" t="s">
        <v>11</v>
      </c>
      <c r="BI2" s="2" t="s">
        <v>12</v>
      </c>
      <c r="BJ2" s="2" t="s">
        <v>13</v>
      </c>
      <c r="BK2" s="2" t="s">
        <v>14</v>
      </c>
      <c r="BL2" s="2" t="s">
        <v>15</v>
      </c>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row>
    <row r="3" spans="5:126" ht="15.75" customHeight="1" thickBot="1">
      <c r="E3" s="846" t="s">
        <v>622</v>
      </c>
      <c r="F3" s="846"/>
      <c r="G3" s="846"/>
      <c r="H3" s="846"/>
      <c r="I3" s="846"/>
      <c r="J3" s="846"/>
      <c r="K3" s="846"/>
      <c r="L3" s="846"/>
      <c r="M3" s="846"/>
      <c r="N3" s="846"/>
      <c r="O3" s="846"/>
      <c r="P3" s="846"/>
      <c r="Q3" s="846"/>
      <c r="R3" s="846"/>
      <c r="S3" s="846"/>
      <c r="T3" s="846"/>
      <c r="U3" s="846"/>
      <c r="V3" s="846"/>
      <c r="W3" s="846"/>
      <c r="X3" s="846"/>
      <c r="Y3" s="846"/>
      <c r="Z3" s="846"/>
      <c r="AA3" s="850"/>
      <c r="AB3" s="851"/>
      <c r="AC3" s="855"/>
      <c r="AD3" s="855"/>
      <c r="AE3" s="53"/>
      <c r="AF3" s="53"/>
      <c r="AG3" s="53"/>
      <c r="AH3" s="53"/>
      <c r="AI3" s="53"/>
      <c r="AJ3" s="10"/>
      <c r="AM3" s="38" t="s">
        <v>1341</v>
      </c>
      <c r="AO3" s="7"/>
      <c r="AP3" s="7"/>
      <c r="AQ3" s="7"/>
      <c r="AZ3" s="3"/>
      <c r="BA3" s="3"/>
      <c r="BB3" s="3"/>
      <c r="BC3" s="3"/>
      <c r="BD3" s="3"/>
      <c r="BE3" s="3"/>
      <c r="BF3" s="3"/>
      <c r="BG3" s="3"/>
      <c r="BH3" s="3"/>
      <c r="BI3" s="3"/>
      <c r="BJ3" s="3"/>
      <c r="BK3" s="3"/>
      <c r="BL3" s="3"/>
      <c r="BM3" s="3"/>
      <c r="BN3" s="3"/>
      <c r="CS3" s="3"/>
      <c r="CT3" s="3"/>
      <c r="CU3" s="3"/>
      <c r="CV3" s="3"/>
      <c r="CW3" s="3"/>
      <c r="CX3" s="3"/>
      <c r="CY3" s="3"/>
      <c r="CZ3" s="3"/>
      <c r="DA3" s="3"/>
      <c r="DB3" s="3"/>
      <c r="DC3" s="3"/>
      <c r="DD3" s="3"/>
      <c r="DE3" s="3"/>
      <c r="DF3" s="3"/>
      <c r="DG3" s="3"/>
      <c r="DH3" s="3"/>
      <c r="DI3" s="3"/>
      <c r="DJ3" s="3"/>
      <c r="DK3" s="3"/>
      <c r="DL3" s="3"/>
    </row>
    <row r="4" spans="5:126" ht="21.75" customHeight="1">
      <c r="E4" s="847" t="s">
        <v>2621</v>
      </c>
      <c r="F4" s="847"/>
      <c r="G4" s="847"/>
      <c r="H4" s="847"/>
      <c r="I4" s="847"/>
      <c r="J4" s="847"/>
      <c r="K4" s="847"/>
      <c r="L4" s="847"/>
      <c r="M4" s="847"/>
      <c r="N4" s="847"/>
      <c r="O4" s="847"/>
      <c r="P4" s="847"/>
      <c r="Q4" s="847"/>
      <c r="R4" s="847"/>
      <c r="S4" s="847"/>
      <c r="T4" s="847"/>
      <c r="U4" s="847"/>
      <c r="V4" s="847"/>
      <c r="W4" s="847"/>
      <c r="X4" s="847"/>
      <c r="Y4" s="847"/>
      <c r="Z4" s="847"/>
      <c r="AA4" s="799" t="s">
        <v>1447</v>
      </c>
      <c r="AB4" s="852" t="s">
        <v>2558</v>
      </c>
      <c r="AC4" s="844" t="s">
        <v>1447</v>
      </c>
      <c r="AD4" s="852" t="s">
        <v>2558</v>
      </c>
      <c r="AE4" s="54"/>
      <c r="AF4" s="54"/>
      <c r="AG4" s="54"/>
      <c r="AH4" s="54"/>
      <c r="AI4" s="54"/>
      <c r="AJ4" s="8"/>
      <c r="AN4" s="38"/>
      <c r="AO4" s="38"/>
      <c r="AP4" s="7"/>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row>
    <row r="5" spans="5:126" ht="13.5" customHeight="1">
      <c r="E5" s="52"/>
      <c r="F5" s="52"/>
      <c r="G5" s="52"/>
      <c r="H5" s="52"/>
      <c r="I5" s="52"/>
      <c r="J5" s="52"/>
      <c r="K5" s="52"/>
      <c r="L5" s="52"/>
      <c r="M5" s="52"/>
      <c r="N5" s="52"/>
      <c r="O5" s="49"/>
      <c r="P5" s="49"/>
      <c r="Q5" s="52"/>
      <c r="R5" s="52"/>
      <c r="S5" s="52"/>
      <c r="T5" s="52"/>
      <c r="U5" s="52"/>
      <c r="V5" s="52"/>
      <c r="W5" s="52"/>
      <c r="X5" s="52"/>
      <c r="Y5" s="52"/>
      <c r="Z5" s="52"/>
      <c r="AA5" s="799"/>
      <c r="AB5" s="853"/>
      <c r="AC5" s="844"/>
      <c r="AD5" s="853"/>
      <c r="AE5" s="52"/>
      <c r="AF5" s="52"/>
      <c r="AG5" s="52"/>
      <c r="AH5" s="52"/>
      <c r="AI5" s="52"/>
      <c r="AJ5" s="1"/>
      <c r="AK5" s="4"/>
      <c r="AL5" s="4"/>
      <c r="AP5" s="15" t="s">
        <v>29</v>
      </c>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row>
    <row r="6" spans="5:126" ht="13.5" customHeight="1">
      <c r="E6" s="52"/>
      <c r="F6" s="49"/>
      <c r="G6" s="49"/>
      <c r="H6" s="49"/>
      <c r="I6" s="49"/>
      <c r="J6" s="49"/>
      <c r="K6" s="49"/>
      <c r="L6" s="49"/>
      <c r="M6" s="49"/>
      <c r="N6" s="49"/>
      <c r="O6" s="52"/>
      <c r="P6" s="52"/>
      <c r="Q6" s="52"/>
      <c r="R6" s="52"/>
      <c r="S6" s="52"/>
      <c r="T6" s="52"/>
      <c r="U6" s="49"/>
      <c r="V6" s="49"/>
      <c r="W6" s="49"/>
      <c r="X6" s="49"/>
      <c r="Y6" s="49"/>
      <c r="Z6" s="49"/>
      <c r="AA6" s="800"/>
      <c r="AB6" s="854"/>
      <c r="AC6" s="845"/>
      <c r="AD6" s="854"/>
      <c r="AE6" s="49"/>
      <c r="AF6" s="49"/>
      <c r="AG6" s="49"/>
      <c r="AH6" s="49"/>
      <c r="AI6" s="49"/>
      <c r="AJ6" s="1"/>
      <c r="AK6" s="4"/>
      <c r="AL6" s="4"/>
      <c r="AM6" s="748" t="s">
        <v>19</v>
      </c>
      <c r="AN6" s="749"/>
      <c r="AO6" s="750"/>
      <c r="AP6" s="33"/>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row>
    <row r="7" spans="5:126" ht="17.25" customHeight="1">
      <c r="E7" s="52"/>
      <c r="F7" s="660" t="s">
        <v>2623</v>
      </c>
      <c r="G7" s="54"/>
      <c r="H7" s="54"/>
      <c r="I7" s="52"/>
      <c r="J7" s="52"/>
      <c r="K7" s="49"/>
      <c r="L7" s="49"/>
      <c r="M7" s="52"/>
      <c r="N7" s="52"/>
      <c r="O7" s="49"/>
      <c r="P7" s="49"/>
      <c r="Q7" s="49"/>
      <c r="R7" s="52"/>
      <c r="S7" s="52"/>
      <c r="T7" s="52"/>
      <c r="V7" s="727" t="str">
        <f>IF(AP6="","　　 　　年 　　月 　　日　　","令和 "&amp;AR1&amp;"年 "&amp;AS1&amp;"月 "&amp;AT1&amp;"日")</f>
        <v>　　 　　年 　　月 　　日　　</v>
      </c>
      <c r="W7" s="727"/>
      <c r="X7" s="727"/>
      <c r="Y7" s="727"/>
      <c r="Z7" s="727"/>
      <c r="AA7" s="566"/>
      <c r="AB7" s="567"/>
      <c r="AC7" s="568"/>
      <c r="AD7" s="567"/>
      <c r="AE7" s="108"/>
      <c r="AF7" s="108"/>
      <c r="AG7" s="108"/>
      <c r="AH7" s="108"/>
      <c r="AI7" s="108"/>
      <c r="AJ7" s="1"/>
      <c r="AK7" s="4"/>
      <c r="AL7" s="4"/>
    </row>
    <row r="8" spans="5:126" ht="14.25" customHeight="1">
      <c r="E8" s="52"/>
      <c r="F8" s="660" t="s">
        <v>21</v>
      </c>
      <c r="G8" s="54"/>
      <c r="H8" s="54"/>
      <c r="I8" s="52"/>
      <c r="J8" s="52"/>
      <c r="K8" s="52"/>
      <c r="L8" s="52"/>
      <c r="M8" s="52"/>
      <c r="N8" s="49"/>
      <c r="O8" s="54"/>
      <c r="P8" s="661"/>
      <c r="Q8" s="52"/>
      <c r="R8" s="52"/>
      <c r="S8" s="52"/>
      <c r="T8" s="49"/>
      <c r="U8" s="52"/>
      <c r="V8" s="52"/>
      <c r="W8" s="52"/>
      <c r="X8" s="52"/>
      <c r="Y8" s="52"/>
      <c r="Z8" s="52"/>
      <c r="AA8" s="569"/>
      <c r="AB8" s="570"/>
      <c r="AC8" s="571"/>
      <c r="AD8" s="570"/>
      <c r="AE8" s="52"/>
      <c r="AF8" s="52"/>
      <c r="AG8" s="52"/>
      <c r="AH8" s="52"/>
      <c r="AI8" s="52"/>
      <c r="AJ8" s="1"/>
      <c r="AK8" s="4"/>
      <c r="AL8" s="4"/>
      <c r="AM8" s="751" t="s">
        <v>20</v>
      </c>
      <c r="AN8" s="815" t="s">
        <v>25</v>
      </c>
      <c r="AO8" s="817" t="s">
        <v>16</v>
      </c>
      <c r="AP8" s="820"/>
      <c r="AQ8" s="821"/>
      <c r="AR8" s="821"/>
      <c r="AS8" s="821"/>
      <c r="AT8" s="821"/>
      <c r="AU8" s="821"/>
      <c r="AV8" s="822"/>
    </row>
    <row r="9" spans="5:126" ht="15" customHeight="1">
      <c r="E9" s="52"/>
      <c r="F9" s="49"/>
      <c r="G9" s="52"/>
      <c r="H9" s="52"/>
      <c r="I9" s="52"/>
      <c r="J9" s="52"/>
      <c r="K9" s="49"/>
      <c r="M9" s="54" t="s">
        <v>2624</v>
      </c>
      <c r="O9" s="52" t="s">
        <v>23</v>
      </c>
      <c r="Q9" s="728" t="str">
        <f>IF(AP8="","　①",AP8)</f>
        <v>　①</v>
      </c>
      <c r="R9" s="728"/>
      <c r="S9" s="728"/>
      <c r="T9" s="728"/>
      <c r="U9" s="728"/>
      <c r="V9" s="728"/>
      <c r="W9" s="728"/>
      <c r="X9" s="728"/>
      <c r="Y9" s="728"/>
      <c r="Z9" s="728"/>
      <c r="AA9" s="109"/>
      <c r="AB9" s="462"/>
      <c r="AC9" s="409"/>
      <c r="AD9" s="462"/>
      <c r="AE9" s="109"/>
      <c r="AF9" s="109"/>
      <c r="AG9" s="109"/>
      <c r="AH9" s="109"/>
      <c r="AI9" s="109"/>
      <c r="AJ9" s="1"/>
      <c r="AK9" s="3"/>
      <c r="AL9" s="3"/>
      <c r="AM9" s="751"/>
      <c r="AN9" s="815"/>
      <c r="AO9" s="818"/>
      <c r="AP9" s="823"/>
      <c r="AQ9" s="824"/>
      <c r="AR9" s="824"/>
      <c r="AS9" s="824"/>
      <c r="AT9" s="824"/>
      <c r="AU9" s="824"/>
      <c r="AV9" s="825"/>
    </row>
    <row r="10" spans="5:126" ht="15" customHeight="1">
      <c r="E10" s="52"/>
      <c r="F10" s="49"/>
      <c r="G10" s="49"/>
      <c r="H10" s="49"/>
      <c r="I10" s="49"/>
      <c r="J10" s="49"/>
      <c r="K10" s="49"/>
      <c r="L10" s="49"/>
      <c r="M10" s="52"/>
      <c r="N10" s="49"/>
      <c r="O10" s="52"/>
      <c r="P10" s="662"/>
      <c r="Q10" s="728"/>
      <c r="R10" s="728"/>
      <c r="S10" s="728"/>
      <c r="T10" s="728"/>
      <c r="U10" s="728"/>
      <c r="V10" s="728"/>
      <c r="W10" s="728"/>
      <c r="X10" s="728"/>
      <c r="Y10" s="728"/>
      <c r="Z10" s="728"/>
      <c r="AA10" s="109"/>
      <c r="AB10" s="462"/>
      <c r="AC10" s="409"/>
      <c r="AD10" s="462"/>
      <c r="AE10" s="109"/>
      <c r="AF10" s="109"/>
      <c r="AG10" s="109"/>
      <c r="AH10" s="109"/>
      <c r="AI10" s="109"/>
      <c r="AJ10" s="1"/>
      <c r="AK10" s="3"/>
      <c r="AL10" s="3"/>
      <c r="AM10" s="751"/>
      <c r="AN10" s="815"/>
      <c r="AO10" s="819"/>
      <c r="AP10" s="826"/>
      <c r="AQ10" s="827"/>
      <c r="AR10" s="827"/>
      <c r="AS10" s="827"/>
      <c r="AT10" s="827"/>
      <c r="AU10" s="827"/>
      <c r="AV10" s="828"/>
    </row>
    <row r="11" spans="5:126" ht="15" customHeight="1">
      <c r="E11" s="52"/>
      <c r="F11" s="49"/>
      <c r="G11" s="49"/>
      <c r="H11" s="49"/>
      <c r="I11" s="49"/>
      <c r="J11" s="49"/>
      <c r="K11" s="49"/>
      <c r="L11" s="49"/>
      <c r="M11" s="52"/>
      <c r="O11" s="52" t="s">
        <v>24</v>
      </c>
      <c r="Q11" s="728" t="str">
        <f>IF(AND(AP11="",AP14="",AP15&lt;&gt;""),AP15,IF(AP11="","　②",AP11))</f>
        <v>　②</v>
      </c>
      <c r="R11" s="728"/>
      <c r="S11" s="728"/>
      <c r="T11" s="728"/>
      <c r="U11" s="728"/>
      <c r="V11" s="728"/>
      <c r="W11" s="728"/>
      <c r="X11" s="728"/>
      <c r="Y11" s="728"/>
      <c r="Z11" s="728"/>
      <c r="AA11" s="109"/>
      <c r="AB11" s="462"/>
      <c r="AC11" s="409"/>
      <c r="AD11" s="462"/>
      <c r="AE11" s="109"/>
      <c r="AF11" s="109"/>
      <c r="AG11" s="109"/>
      <c r="AH11" s="109"/>
      <c r="AI11" s="109"/>
      <c r="AJ11" s="1"/>
      <c r="AK11" s="5"/>
      <c r="AL11" s="5"/>
      <c r="AM11" s="751"/>
      <c r="AN11" s="816" t="s">
        <v>0</v>
      </c>
      <c r="AO11" s="817" t="s">
        <v>17</v>
      </c>
      <c r="AP11" s="829"/>
      <c r="AQ11" s="830"/>
      <c r="AR11" s="830"/>
      <c r="AS11" s="830"/>
      <c r="AT11" s="830"/>
      <c r="AU11" s="830"/>
      <c r="AV11" s="831"/>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row>
    <row r="12" spans="5:126" ht="15" customHeight="1">
      <c r="E12" s="52"/>
      <c r="F12" s="52"/>
      <c r="G12" s="52"/>
      <c r="H12" s="52"/>
      <c r="I12" s="52"/>
      <c r="J12" s="52"/>
      <c r="K12" s="52"/>
      <c r="L12" s="52"/>
      <c r="M12" s="52"/>
      <c r="N12" s="52"/>
      <c r="O12" s="52"/>
      <c r="P12" s="662"/>
      <c r="Q12" s="728"/>
      <c r="R12" s="728"/>
      <c r="S12" s="728"/>
      <c r="T12" s="728"/>
      <c r="U12" s="728"/>
      <c r="V12" s="728"/>
      <c r="W12" s="728"/>
      <c r="X12" s="728"/>
      <c r="Y12" s="728"/>
      <c r="Z12" s="728"/>
      <c r="AA12" s="109"/>
      <c r="AB12" s="462"/>
      <c r="AC12" s="409"/>
      <c r="AD12" s="462"/>
      <c r="AE12" s="109"/>
      <c r="AF12" s="109"/>
      <c r="AG12" s="109"/>
      <c r="AH12" s="109"/>
      <c r="AI12" s="109"/>
      <c r="AJ12" s="1"/>
      <c r="AK12" s="3"/>
      <c r="AL12" s="3"/>
      <c r="AM12" s="751"/>
      <c r="AN12" s="816"/>
      <c r="AO12" s="818"/>
      <c r="AP12" s="832"/>
      <c r="AQ12" s="833"/>
      <c r="AR12" s="833"/>
      <c r="AS12" s="833"/>
      <c r="AT12" s="833"/>
      <c r="AU12" s="833"/>
      <c r="AV12" s="834"/>
    </row>
    <row r="13" spans="5:126" ht="16.5" customHeight="1">
      <c r="E13" s="52"/>
      <c r="F13" s="52"/>
      <c r="G13" s="52"/>
      <c r="H13" s="52"/>
      <c r="I13" s="52"/>
      <c r="J13" s="52"/>
      <c r="K13" s="52"/>
      <c r="L13" s="52"/>
      <c r="M13" s="52"/>
      <c r="N13" s="52"/>
      <c r="O13" s="52"/>
      <c r="Q13" s="728" t="str">
        <f>IF(AND(AP11="",AP14="",AP15&lt;&gt;""),"",IF(AND(AP15="",AP14&lt;&gt;""),"　"&amp;AP14&amp;CHAR(10)&amp;"　イ（氏名）",IF(AP15="","　③ア（役職）"&amp;CHAR(10)&amp;"　　イ（氏名）","　"&amp;AP14&amp;CHAR(10)&amp;"　"&amp;AP15)))</f>
        <v>　③ア（役職）
　　イ（氏名）</v>
      </c>
      <c r="R13" s="728"/>
      <c r="S13" s="728"/>
      <c r="T13" s="728"/>
      <c r="U13" s="728"/>
      <c r="V13" s="728"/>
      <c r="W13" s="728"/>
      <c r="X13" s="728"/>
      <c r="Y13" s="728"/>
      <c r="Z13" s="728"/>
      <c r="AA13" s="120"/>
      <c r="AB13" s="572"/>
      <c r="AC13" s="573"/>
      <c r="AD13" s="572"/>
      <c r="AE13" s="110"/>
      <c r="AF13" s="110"/>
      <c r="AG13" s="110"/>
      <c r="AH13" s="110"/>
      <c r="AI13" s="110"/>
      <c r="AJ13" s="1"/>
      <c r="AK13" s="3"/>
      <c r="AL13" s="3"/>
      <c r="AM13" s="751"/>
      <c r="AN13" s="816"/>
      <c r="AO13" s="819"/>
      <c r="AP13" s="835"/>
      <c r="AQ13" s="836"/>
      <c r="AR13" s="836"/>
      <c r="AS13" s="836"/>
      <c r="AT13" s="836"/>
      <c r="AU13" s="836"/>
      <c r="AV13" s="837"/>
      <c r="AX13" s="6"/>
      <c r="AY13" s="6"/>
    </row>
    <row r="14" spans="5:126" ht="16.5" customHeight="1">
      <c r="E14" s="52"/>
      <c r="F14" s="52"/>
      <c r="G14" s="52"/>
      <c r="H14" s="52"/>
      <c r="I14" s="52"/>
      <c r="J14" s="52"/>
      <c r="K14" s="52"/>
      <c r="L14" s="52"/>
      <c r="M14" s="52"/>
      <c r="N14" s="52"/>
      <c r="O14" s="52"/>
      <c r="P14" s="55"/>
      <c r="Q14" s="728"/>
      <c r="R14" s="728"/>
      <c r="S14" s="728"/>
      <c r="T14" s="728"/>
      <c r="U14" s="728"/>
      <c r="V14" s="728"/>
      <c r="W14" s="728"/>
      <c r="X14" s="728"/>
      <c r="Y14" s="728"/>
      <c r="Z14" s="728"/>
      <c r="AA14" s="574"/>
      <c r="AB14" s="575"/>
      <c r="AC14" s="576"/>
      <c r="AD14" s="575"/>
      <c r="AE14" s="55"/>
      <c r="AF14" s="55"/>
      <c r="AG14" s="55"/>
      <c r="AH14" s="55"/>
      <c r="AI14" s="55"/>
      <c r="AJ14" s="1"/>
      <c r="AK14" s="3"/>
      <c r="AL14" s="3"/>
      <c r="AM14" s="751"/>
      <c r="AN14" s="406" t="s">
        <v>1</v>
      </c>
      <c r="AO14" s="407" t="s">
        <v>1356</v>
      </c>
      <c r="AP14" s="839"/>
      <c r="AQ14" s="839"/>
      <c r="AR14" s="839"/>
      <c r="AS14" s="839"/>
      <c r="AT14" s="839"/>
      <c r="AU14" s="839"/>
      <c r="AV14" s="840"/>
      <c r="AX14" s="6"/>
      <c r="AY14" s="6"/>
    </row>
    <row r="15" spans="5:126" ht="24.75" customHeight="1">
      <c r="E15" s="52"/>
      <c r="F15" s="857" t="s">
        <v>1339</v>
      </c>
      <c r="G15" s="857"/>
      <c r="H15" s="857"/>
      <c r="I15" s="857"/>
      <c r="J15" s="857"/>
      <c r="K15" s="857"/>
      <c r="L15" s="857"/>
      <c r="M15" s="857"/>
      <c r="N15" s="857"/>
      <c r="O15" s="857"/>
      <c r="P15" s="857"/>
      <c r="Q15" s="857"/>
      <c r="R15" s="857"/>
      <c r="S15" s="857"/>
      <c r="T15" s="857"/>
      <c r="U15" s="857"/>
      <c r="V15" s="857"/>
      <c r="W15" s="857"/>
      <c r="X15" s="857"/>
      <c r="Y15" s="857"/>
      <c r="Z15" s="857"/>
      <c r="AA15" s="574"/>
      <c r="AB15" s="575"/>
      <c r="AC15" s="576"/>
      <c r="AD15" s="575"/>
      <c r="AE15" s="111"/>
      <c r="AF15" s="111"/>
      <c r="AG15" s="111"/>
      <c r="AH15" s="111"/>
      <c r="AI15" s="111"/>
      <c r="AJ15" s="1"/>
      <c r="AK15" s="3"/>
      <c r="AL15" s="3"/>
      <c r="AM15" s="751"/>
      <c r="AN15" s="406" t="s">
        <v>18</v>
      </c>
      <c r="AO15" s="408" t="s">
        <v>63</v>
      </c>
      <c r="AP15" s="838"/>
      <c r="AQ15" s="839"/>
      <c r="AR15" s="839"/>
      <c r="AS15" s="839"/>
      <c r="AT15" s="839"/>
      <c r="AU15" s="839"/>
      <c r="AV15" s="840"/>
      <c r="AX15" s="6"/>
      <c r="AY15" s="6"/>
    </row>
    <row r="16" spans="5:126" ht="17.25" customHeight="1">
      <c r="E16" s="52"/>
      <c r="F16" s="857"/>
      <c r="G16" s="857"/>
      <c r="H16" s="857"/>
      <c r="I16" s="857"/>
      <c r="J16" s="857"/>
      <c r="K16" s="857"/>
      <c r="L16" s="857"/>
      <c r="M16" s="857"/>
      <c r="N16" s="857"/>
      <c r="O16" s="857"/>
      <c r="P16" s="857"/>
      <c r="Q16" s="857"/>
      <c r="R16" s="857"/>
      <c r="S16" s="857"/>
      <c r="T16" s="857"/>
      <c r="U16" s="857"/>
      <c r="V16" s="857"/>
      <c r="W16" s="857"/>
      <c r="X16" s="857"/>
      <c r="Y16" s="857"/>
      <c r="Z16" s="857"/>
      <c r="AA16" s="574"/>
      <c r="AB16" s="575"/>
      <c r="AC16" s="576"/>
      <c r="AD16" s="575"/>
      <c r="AE16" s="111"/>
      <c r="AF16" s="111"/>
      <c r="AG16" s="111"/>
      <c r="AH16" s="111"/>
      <c r="AI16" s="111"/>
      <c r="AJ16" s="1"/>
      <c r="AO16" s="1"/>
      <c r="AP16" s="1"/>
      <c r="AX16" s="6"/>
      <c r="AY16" s="6"/>
    </row>
    <row r="17" spans="5:68" ht="4.5" customHeight="1">
      <c r="E17" s="49"/>
      <c r="AA17" s="574"/>
      <c r="AB17" s="575"/>
      <c r="AC17" s="576"/>
      <c r="AD17" s="575"/>
    </row>
    <row r="18" spans="5:68" ht="23.25" customHeight="1">
      <c r="E18" s="49"/>
      <c r="F18" s="765" t="s">
        <v>27</v>
      </c>
      <c r="G18" s="768" t="s">
        <v>627</v>
      </c>
      <c r="H18" s="768"/>
      <c r="I18" s="768"/>
      <c r="J18" s="768"/>
      <c r="K18" s="768"/>
      <c r="L18" s="769"/>
      <c r="M18" s="769"/>
      <c r="N18" s="769"/>
      <c r="O18" s="769"/>
      <c r="P18" s="769"/>
      <c r="Q18" s="769"/>
      <c r="R18" s="769"/>
      <c r="S18" s="769"/>
      <c r="T18" s="769"/>
      <c r="U18" s="769"/>
      <c r="V18" s="769"/>
      <c r="W18" s="769"/>
      <c r="X18" s="769"/>
      <c r="Y18" s="769"/>
      <c r="Z18" s="769"/>
      <c r="AA18" s="487"/>
      <c r="AB18" s="491"/>
      <c r="AC18" s="577"/>
      <c r="AD18" s="491"/>
      <c r="AE18" s="151"/>
      <c r="AF18" s="151"/>
      <c r="AG18" s="151"/>
      <c r="AH18" s="151"/>
      <c r="AI18" s="151"/>
      <c r="AJ18" s="13"/>
      <c r="AK18" s="145"/>
      <c r="AL18" s="16"/>
      <c r="AM18" s="16"/>
      <c r="AN18" s="16"/>
      <c r="AO18" s="16"/>
      <c r="AP18" s="16"/>
      <c r="AQ18" s="16"/>
    </row>
    <row r="19" spans="5:68" ht="23.25" customHeight="1">
      <c r="E19" s="49"/>
      <c r="F19" s="766"/>
      <c r="G19" s="768"/>
      <c r="H19" s="768"/>
      <c r="I19" s="768"/>
      <c r="J19" s="768"/>
      <c r="K19" s="768"/>
      <c r="L19" s="769"/>
      <c r="M19" s="769"/>
      <c r="N19" s="769"/>
      <c r="O19" s="769"/>
      <c r="P19" s="769"/>
      <c r="Q19" s="769"/>
      <c r="R19" s="769"/>
      <c r="S19" s="769"/>
      <c r="T19" s="769"/>
      <c r="U19" s="769"/>
      <c r="V19" s="769"/>
      <c r="W19" s="769"/>
      <c r="X19" s="769"/>
      <c r="Y19" s="769"/>
      <c r="Z19" s="769"/>
      <c r="AA19" s="487"/>
      <c r="AB19" s="491"/>
      <c r="AC19" s="577"/>
      <c r="AD19" s="491"/>
      <c r="AE19" s="151"/>
      <c r="AF19" s="151"/>
      <c r="AG19" s="151"/>
      <c r="AH19" s="151"/>
      <c r="AI19" s="151"/>
      <c r="AK19" s="146"/>
      <c r="AL19" s="137" t="s">
        <v>1357</v>
      </c>
      <c r="AM19" s="137"/>
      <c r="AN19" s="137"/>
      <c r="AO19" s="137"/>
      <c r="AP19" s="137"/>
      <c r="AV19" s="841"/>
      <c r="AW19" s="841"/>
      <c r="AX19" s="841"/>
      <c r="AY19" s="40"/>
      <c r="AZ19" s="39"/>
    </row>
    <row r="20" spans="5:68" ht="23.25" customHeight="1">
      <c r="E20" s="49"/>
      <c r="F20" s="766"/>
      <c r="G20" s="768"/>
      <c r="H20" s="768"/>
      <c r="I20" s="768"/>
      <c r="J20" s="768"/>
      <c r="K20" s="768"/>
      <c r="L20" s="769"/>
      <c r="M20" s="769"/>
      <c r="N20" s="769"/>
      <c r="O20" s="769"/>
      <c r="P20" s="769"/>
      <c r="Q20" s="769"/>
      <c r="R20" s="769"/>
      <c r="S20" s="769"/>
      <c r="T20" s="769"/>
      <c r="U20" s="769"/>
      <c r="V20" s="769"/>
      <c r="W20" s="769"/>
      <c r="X20" s="769"/>
      <c r="Y20" s="769"/>
      <c r="Z20" s="769"/>
      <c r="AA20" s="487"/>
      <c r="AB20" s="491"/>
      <c r="AC20" s="577"/>
      <c r="AD20" s="491"/>
      <c r="AE20" s="151"/>
      <c r="AF20" s="151"/>
      <c r="AG20" s="151"/>
      <c r="AH20" s="151"/>
      <c r="AI20" s="151"/>
      <c r="AK20" s="146"/>
      <c r="AL20" s="137"/>
      <c r="AM20" s="137"/>
      <c r="AN20" s="137"/>
      <c r="AO20" s="137"/>
      <c r="AP20" s="137"/>
      <c r="AV20" s="841"/>
      <c r="AW20" s="841"/>
      <c r="AX20" s="841"/>
      <c r="AY20" s="40"/>
      <c r="AZ20" s="39"/>
    </row>
    <row r="21" spans="5:68" ht="23.25" customHeight="1">
      <c r="E21" s="49"/>
      <c r="F21" s="766"/>
      <c r="G21" s="768" t="s">
        <v>1340</v>
      </c>
      <c r="H21" s="768"/>
      <c r="I21" s="768"/>
      <c r="J21" s="768"/>
      <c r="K21" s="768"/>
      <c r="L21" s="769"/>
      <c r="M21" s="769"/>
      <c r="N21" s="769"/>
      <c r="O21" s="769"/>
      <c r="P21" s="769"/>
      <c r="Q21" s="769"/>
      <c r="R21" s="769"/>
      <c r="S21" s="769"/>
      <c r="T21" s="769"/>
      <c r="U21" s="769"/>
      <c r="V21" s="769"/>
      <c r="W21" s="769"/>
      <c r="X21" s="769"/>
      <c r="Y21" s="769"/>
      <c r="Z21" s="769"/>
      <c r="AA21" s="487"/>
      <c r="AB21" s="491"/>
      <c r="AC21" s="577"/>
      <c r="AD21" s="491"/>
      <c r="AE21" s="151"/>
      <c r="AF21" s="151"/>
      <c r="AG21" s="151"/>
      <c r="AH21" s="151"/>
      <c r="AI21" s="151"/>
      <c r="AK21" s="62"/>
      <c r="AL21" s="137"/>
      <c r="AM21" s="137"/>
      <c r="AN21" s="137"/>
      <c r="AO21" s="137"/>
      <c r="AP21" s="137"/>
      <c r="AQ21" s="128"/>
      <c r="AR21" s="128"/>
      <c r="AS21" s="128"/>
      <c r="AT21" s="128"/>
      <c r="AU21" s="128"/>
      <c r="AV21" s="128"/>
      <c r="AW21" s="119"/>
    </row>
    <row r="22" spans="5:68" ht="23.25" customHeight="1">
      <c r="E22" s="49"/>
      <c r="F22" s="766"/>
      <c r="G22" s="768"/>
      <c r="H22" s="768"/>
      <c r="I22" s="768"/>
      <c r="J22" s="768"/>
      <c r="K22" s="768"/>
      <c r="L22" s="769"/>
      <c r="M22" s="769"/>
      <c r="N22" s="769"/>
      <c r="O22" s="769"/>
      <c r="P22" s="769"/>
      <c r="Q22" s="769"/>
      <c r="R22" s="769"/>
      <c r="S22" s="769"/>
      <c r="T22" s="769"/>
      <c r="U22" s="769"/>
      <c r="V22" s="769"/>
      <c r="W22" s="769"/>
      <c r="X22" s="769"/>
      <c r="Y22" s="769"/>
      <c r="Z22" s="769"/>
      <c r="AA22" s="487"/>
      <c r="AB22" s="491"/>
      <c r="AC22" s="577"/>
      <c r="AD22" s="491"/>
      <c r="AE22" s="151"/>
      <c r="AF22" s="151"/>
      <c r="AG22" s="151"/>
      <c r="AH22" s="151"/>
      <c r="AI22" s="151"/>
      <c r="AK22" s="62"/>
      <c r="AL22" s="137"/>
      <c r="AM22" s="137"/>
      <c r="AN22" s="137"/>
      <c r="AO22" s="137"/>
      <c r="AP22" s="137"/>
      <c r="AQ22" s="128"/>
      <c r="AR22" s="128"/>
      <c r="AS22" s="128"/>
      <c r="AT22" s="128"/>
      <c r="AU22" s="128"/>
      <c r="AV22" s="128"/>
      <c r="AW22" s="119"/>
    </row>
    <row r="23" spans="5:68" ht="23.25" customHeight="1">
      <c r="E23" s="49"/>
      <c r="F23" s="767"/>
      <c r="G23" s="768"/>
      <c r="H23" s="768"/>
      <c r="I23" s="768"/>
      <c r="J23" s="768"/>
      <c r="K23" s="768"/>
      <c r="L23" s="769"/>
      <c r="M23" s="769"/>
      <c r="N23" s="769"/>
      <c r="O23" s="769"/>
      <c r="P23" s="769"/>
      <c r="Q23" s="769"/>
      <c r="R23" s="769"/>
      <c r="S23" s="769"/>
      <c r="T23" s="769"/>
      <c r="U23" s="769"/>
      <c r="V23" s="769"/>
      <c r="W23" s="769"/>
      <c r="X23" s="769"/>
      <c r="Y23" s="769"/>
      <c r="Z23" s="769"/>
      <c r="AA23" s="487"/>
      <c r="AB23" s="491"/>
      <c r="AC23" s="577"/>
      <c r="AD23" s="491"/>
      <c r="AE23" s="151"/>
      <c r="AF23" s="151"/>
      <c r="AG23" s="151"/>
      <c r="AH23" s="151"/>
      <c r="AI23" s="151"/>
      <c r="AJ23" s="152"/>
      <c r="AK23" s="147"/>
      <c r="AM23" s="116"/>
      <c r="AN23" s="117"/>
      <c r="AO23" s="118"/>
      <c r="AP23" s="128"/>
      <c r="AQ23" s="128"/>
      <c r="AR23" s="128"/>
      <c r="AS23" s="128"/>
      <c r="AT23" s="128"/>
      <c r="AU23" s="128"/>
      <c r="AV23" s="128"/>
    </row>
    <row r="24" spans="5:68" ht="17.45" customHeight="1">
      <c r="E24" s="49"/>
      <c r="F24" s="858" t="s">
        <v>1347</v>
      </c>
      <c r="G24" s="719" t="s">
        <v>1342</v>
      </c>
      <c r="H24" s="719"/>
      <c r="I24" s="719"/>
      <c r="J24" s="719"/>
      <c r="K24" s="719"/>
      <c r="L24" s="719"/>
      <c r="M24" s="719"/>
      <c r="N24" s="718" t="s">
        <v>1343</v>
      </c>
      <c r="O24" s="718"/>
      <c r="P24" s="718"/>
      <c r="Q24" s="718" t="s">
        <v>1344</v>
      </c>
      <c r="R24" s="718"/>
      <c r="S24" s="718"/>
      <c r="T24" s="721" t="s">
        <v>1345</v>
      </c>
      <c r="U24" s="722"/>
      <c r="V24" s="722"/>
      <c r="W24" s="722"/>
      <c r="X24" s="723"/>
      <c r="Y24" s="718" t="s">
        <v>1346</v>
      </c>
      <c r="Z24" s="719"/>
      <c r="AA24" s="489"/>
      <c r="AB24" s="491"/>
      <c r="AC24" s="577"/>
      <c r="AD24" s="491"/>
      <c r="AE24" s="47"/>
      <c r="AF24" s="47"/>
      <c r="AG24" s="47"/>
      <c r="AH24" s="47"/>
      <c r="AI24" s="47"/>
      <c r="AM24" s="805" t="s">
        <v>1444</v>
      </c>
      <c r="AN24" s="805"/>
      <c r="AO24" s="805"/>
      <c r="AP24" s="805"/>
    </row>
    <row r="25" spans="5:68" ht="17.45" customHeight="1">
      <c r="E25" s="49"/>
      <c r="F25" s="859"/>
      <c r="G25" s="719"/>
      <c r="H25" s="719"/>
      <c r="I25" s="719"/>
      <c r="J25" s="719"/>
      <c r="K25" s="719"/>
      <c r="L25" s="719"/>
      <c r="M25" s="719"/>
      <c r="N25" s="718"/>
      <c r="O25" s="718"/>
      <c r="P25" s="718"/>
      <c r="Q25" s="718"/>
      <c r="R25" s="718"/>
      <c r="S25" s="718"/>
      <c r="T25" s="724"/>
      <c r="U25" s="725"/>
      <c r="V25" s="725"/>
      <c r="W25" s="725"/>
      <c r="X25" s="726"/>
      <c r="Y25" s="719"/>
      <c r="Z25" s="719"/>
      <c r="AA25" s="489"/>
      <c r="AB25" s="491"/>
      <c r="AC25" s="577"/>
      <c r="AD25" s="491"/>
      <c r="AE25" s="47"/>
      <c r="AF25" s="47"/>
      <c r="AG25" s="47"/>
      <c r="AH25" s="47"/>
      <c r="AI25" s="47"/>
      <c r="AM25" s="805"/>
      <c r="AN25" s="805"/>
      <c r="AO25" s="805"/>
      <c r="AP25" s="805"/>
    </row>
    <row r="26" spans="5:68" ht="17.45" customHeight="1">
      <c r="E26" s="49"/>
      <c r="F26" s="859"/>
      <c r="G26" s="719"/>
      <c r="H26" s="719"/>
      <c r="I26" s="720"/>
      <c r="J26" s="720"/>
      <c r="K26" s="720"/>
      <c r="L26" s="720"/>
      <c r="M26" s="720"/>
      <c r="N26" s="860"/>
      <c r="O26" s="860"/>
      <c r="P26" s="860"/>
      <c r="Q26" s="860"/>
      <c r="R26" s="860"/>
      <c r="S26" s="860"/>
      <c r="T26" s="724"/>
      <c r="U26" s="725"/>
      <c r="V26" s="725"/>
      <c r="W26" s="725"/>
      <c r="X26" s="726"/>
      <c r="Y26" s="720"/>
      <c r="Z26" s="720"/>
      <c r="AA26" s="489"/>
      <c r="AB26" s="491"/>
      <c r="AC26" s="577"/>
      <c r="AD26" s="491"/>
      <c r="AE26" s="47"/>
      <c r="AF26" s="47"/>
      <c r="AG26" s="47"/>
      <c r="AH26" s="47"/>
      <c r="AI26" s="47"/>
      <c r="AK26" s="24"/>
      <c r="AM26" s="806" t="s">
        <v>1445</v>
      </c>
      <c r="AN26" s="806"/>
      <c r="AO26" s="806"/>
      <c r="AP26" s="806"/>
      <c r="AQ26" s="32" t="s">
        <v>1374</v>
      </c>
    </row>
    <row r="27" spans="5:68" ht="18" customHeight="1">
      <c r="E27" s="49"/>
      <c r="F27" s="859"/>
      <c r="G27" s="708" t="str">
        <f>IFERROR(AU28,"")</f>
        <v/>
      </c>
      <c r="H27" s="708"/>
      <c r="I27" s="715" t="str">
        <f>IFERROR(AY28,"")</f>
        <v/>
      </c>
      <c r="J27" s="715"/>
      <c r="K27" s="715"/>
      <c r="L27" s="715"/>
      <c r="M27" s="716"/>
      <c r="N27" s="717" t="str">
        <f>IFERROR(AV28,"")</f>
        <v/>
      </c>
      <c r="O27" s="717"/>
      <c r="P27" s="717"/>
      <c r="Q27" s="717" t="str">
        <f>IFERROR(AW28,"")</f>
        <v/>
      </c>
      <c r="R27" s="717"/>
      <c r="S27" s="717"/>
      <c r="T27" s="715" t="str">
        <f>IFERROR(AX28,"")</f>
        <v/>
      </c>
      <c r="U27" s="715"/>
      <c r="V27" s="715"/>
      <c r="W27" s="715"/>
      <c r="X27" s="715"/>
      <c r="Y27" s="708">
        <f>IFERROR(AQ27,"")</f>
        <v>0</v>
      </c>
      <c r="Z27" s="708"/>
      <c r="AA27" s="489"/>
      <c r="AB27" s="491"/>
      <c r="AC27" s="577"/>
      <c r="AD27" s="491"/>
      <c r="AE27" s="61"/>
      <c r="AF27" s="61"/>
      <c r="AG27" s="61"/>
      <c r="AH27" s="61"/>
      <c r="AI27" s="61"/>
      <c r="AK27" s="24"/>
      <c r="AM27" s="772"/>
      <c r="AN27" s="773"/>
      <c r="AO27" s="773"/>
      <c r="AP27" s="774"/>
      <c r="AQ27" s="775"/>
      <c r="AU27" s="144" t="e">
        <f>IFERROR(FIND("-",AM27),NA())</f>
        <v>#N/A</v>
      </c>
      <c r="AV27" s="144" t="e">
        <f>IFERROR(FIND("(",AM27),NA())</f>
        <v>#N/A</v>
      </c>
      <c r="AW27" s="144" t="e">
        <f>IFERROR(FIND(")",AM27),NA())</f>
        <v>#N/A</v>
      </c>
      <c r="AX27" s="144" t="e">
        <f>IFERROR(FIND("(",AM27,AV27+1),NA())</f>
        <v>#N/A</v>
      </c>
      <c r="AY27" s="144" t="e">
        <f>IFERROR(FIND(")",AM27,AW27+1),NA())</f>
        <v>#N/A</v>
      </c>
      <c r="AZ27" s="144" t="e">
        <f>FIND("＿",AM27,AY27+1)</f>
        <v>#N/A</v>
      </c>
    </row>
    <row r="28" spans="5:68" ht="18" customHeight="1">
      <c r="E28" s="49"/>
      <c r="F28" s="859"/>
      <c r="G28" s="708"/>
      <c r="H28" s="708"/>
      <c r="I28" s="715"/>
      <c r="J28" s="715"/>
      <c r="K28" s="715"/>
      <c r="L28" s="715"/>
      <c r="M28" s="716"/>
      <c r="N28" s="717"/>
      <c r="O28" s="717"/>
      <c r="P28" s="717"/>
      <c r="Q28" s="717"/>
      <c r="R28" s="717"/>
      <c r="S28" s="717"/>
      <c r="T28" s="715"/>
      <c r="U28" s="715"/>
      <c r="V28" s="715"/>
      <c r="W28" s="715"/>
      <c r="X28" s="715"/>
      <c r="Y28" s="708"/>
      <c r="Z28" s="708"/>
      <c r="AA28" s="489"/>
      <c r="AB28" s="491"/>
      <c r="AC28" s="577"/>
      <c r="AD28" s="491"/>
      <c r="AE28" s="61"/>
      <c r="AF28" s="61"/>
      <c r="AG28" s="61"/>
      <c r="AH28" s="61"/>
      <c r="AI28" s="61"/>
      <c r="AK28" s="24"/>
      <c r="AM28" s="772"/>
      <c r="AN28" s="773"/>
      <c r="AO28" s="773"/>
      <c r="AP28" s="774"/>
      <c r="AQ28" s="776"/>
      <c r="AU28" s="148" t="e">
        <f>LEFT(AM27,AU27-1)</f>
        <v>#N/A</v>
      </c>
      <c r="AV28" s="148" t="e">
        <f>MID(AM27,AV27+1,AW27-AV27-1)</f>
        <v>#N/A</v>
      </c>
      <c r="AW28" s="148" t="e">
        <f>MID(AM27,AX27+1,AY27-AX27-1)</f>
        <v>#N/A</v>
      </c>
      <c r="AX28" s="95" t="e">
        <f>VLOOKUP(AM27,AM79:AP553,4,FALSE)</f>
        <v>#N/A</v>
      </c>
      <c r="AY28" s="95" t="e">
        <f>VLOOKUP(AM27,AM79:AQ553,5,FALSE)</f>
        <v>#N/A</v>
      </c>
    </row>
    <row r="29" spans="5:68" ht="18" customHeight="1">
      <c r="E29" s="49"/>
      <c r="F29" s="859"/>
      <c r="G29" s="708" t="str">
        <f>IFERROR(AU30,"")</f>
        <v/>
      </c>
      <c r="H29" s="708"/>
      <c r="I29" s="715" t="str">
        <f t="shared" ref="I29" si="0">IFERROR(AY30,"")</f>
        <v/>
      </c>
      <c r="J29" s="715"/>
      <c r="K29" s="715"/>
      <c r="L29" s="715"/>
      <c r="M29" s="716"/>
      <c r="N29" s="717" t="str">
        <f t="shared" ref="N29" si="1">IFERROR(AV30,"")</f>
        <v/>
      </c>
      <c r="O29" s="717"/>
      <c r="P29" s="717"/>
      <c r="Q29" s="717" t="str">
        <f t="shared" ref="Q29" si="2">IFERROR(AW30,"")</f>
        <v/>
      </c>
      <c r="R29" s="717"/>
      <c r="S29" s="717"/>
      <c r="T29" s="715" t="str">
        <f t="shared" ref="T29" si="3">IFERROR(AX30,"")</f>
        <v/>
      </c>
      <c r="U29" s="715"/>
      <c r="V29" s="715"/>
      <c r="W29" s="715"/>
      <c r="X29" s="715"/>
      <c r="Y29" s="708">
        <f t="shared" ref="Y29" si="4">IFERROR(AQ29,"")</f>
        <v>0</v>
      </c>
      <c r="Z29" s="708"/>
      <c r="AA29" s="489"/>
      <c r="AB29" s="491"/>
      <c r="AC29" s="577"/>
      <c r="AD29" s="491"/>
      <c r="AE29" s="61"/>
      <c r="AF29" s="61"/>
      <c r="AG29" s="61"/>
      <c r="AH29" s="61"/>
      <c r="AI29" s="61"/>
      <c r="AK29" s="24"/>
      <c r="AM29" s="772"/>
      <c r="AN29" s="773"/>
      <c r="AO29" s="773"/>
      <c r="AP29" s="774"/>
      <c r="AQ29" s="775"/>
      <c r="AU29" s="144" t="e">
        <f>IFERROR(FIND("-",AM29),NA())</f>
        <v>#N/A</v>
      </c>
      <c r="AV29" s="144" t="e">
        <f>IFERROR(FIND("(",AM29),NA())</f>
        <v>#N/A</v>
      </c>
      <c r="AW29" s="144" t="e">
        <f>IFERROR(FIND(")",AM29),NA())</f>
        <v>#N/A</v>
      </c>
      <c r="AX29" s="144" t="e">
        <f>IFERROR(FIND("(",AM29,AV29+1),NA())</f>
        <v>#N/A</v>
      </c>
      <c r="AY29" s="144" t="e">
        <f>IFERROR(FIND(")",AM29,AW29+1),NA())</f>
        <v>#N/A</v>
      </c>
      <c r="AZ29" s="144" t="e">
        <f>FIND("＿",AM29,AY29+1)</f>
        <v>#N/A</v>
      </c>
    </row>
    <row r="30" spans="5:68" ht="18" customHeight="1">
      <c r="E30" s="49"/>
      <c r="F30" s="859"/>
      <c r="G30" s="708"/>
      <c r="H30" s="708"/>
      <c r="I30" s="715"/>
      <c r="J30" s="715"/>
      <c r="K30" s="715"/>
      <c r="L30" s="715"/>
      <c r="M30" s="716"/>
      <c r="N30" s="717"/>
      <c r="O30" s="717"/>
      <c r="P30" s="717"/>
      <c r="Q30" s="717"/>
      <c r="R30" s="717"/>
      <c r="S30" s="717"/>
      <c r="T30" s="715"/>
      <c r="U30" s="715"/>
      <c r="V30" s="715"/>
      <c r="W30" s="715"/>
      <c r="X30" s="715"/>
      <c r="Y30" s="708"/>
      <c r="Z30" s="708"/>
      <c r="AA30" s="489"/>
      <c r="AB30" s="491"/>
      <c r="AC30" s="577"/>
      <c r="AD30" s="491"/>
      <c r="AE30" s="61"/>
      <c r="AF30" s="61"/>
      <c r="AG30" s="61"/>
      <c r="AH30" s="61"/>
      <c r="AI30" s="61"/>
      <c r="AK30" s="24"/>
      <c r="AM30" s="772"/>
      <c r="AN30" s="773"/>
      <c r="AO30" s="773"/>
      <c r="AP30" s="774"/>
      <c r="AQ30" s="776"/>
      <c r="AU30" s="148" t="e">
        <f>LEFT(AM29,AU29-1)</f>
        <v>#N/A</v>
      </c>
      <c r="AV30" s="148" t="e">
        <f>MID(AM29,AV29+1,AW29-AV29-1)</f>
        <v>#N/A</v>
      </c>
      <c r="AW30" s="148" t="e">
        <f>MID(AM29,AX29+1,AY29-AX29-1)</f>
        <v>#N/A</v>
      </c>
      <c r="AX30" s="95" t="e">
        <f>VLOOKUP(AM29,AM79:AP553,4,FALSE)</f>
        <v>#N/A</v>
      </c>
      <c r="AY30" s="95" t="e">
        <f>VLOOKUP(AM29,AM79:AQ553,5,FALSE)</f>
        <v>#N/A</v>
      </c>
      <c r="BB30" s="141"/>
      <c r="BC30" s="31"/>
      <c r="BD30" s="120"/>
      <c r="BE30" s="107">
        <f>COUNTA(BC30:BC47)</f>
        <v>0</v>
      </c>
      <c r="BF30" s="142"/>
      <c r="BG30" s="142"/>
      <c r="BH30" s="142"/>
      <c r="BI30" s="142"/>
      <c r="BJ30" s="142"/>
      <c r="BK30" s="142"/>
      <c r="BL30" s="142"/>
      <c r="BM30" s="142"/>
      <c r="BN30" s="142"/>
      <c r="BO30" s="142"/>
      <c r="BP30" s="142"/>
    </row>
    <row r="31" spans="5:68" ht="12" customHeight="1">
      <c r="E31" s="49"/>
      <c r="F31" s="859"/>
      <c r="G31" s="708" t="str">
        <f>IFERROR(AU32,"")</f>
        <v/>
      </c>
      <c r="H31" s="708"/>
      <c r="I31" s="715" t="str">
        <f t="shared" ref="I31" si="5">IFERROR(AY32,"")</f>
        <v/>
      </c>
      <c r="J31" s="715"/>
      <c r="K31" s="715"/>
      <c r="L31" s="715"/>
      <c r="M31" s="716"/>
      <c r="N31" s="717" t="str">
        <f t="shared" ref="N31" si="6">IFERROR(AV32,"")</f>
        <v/>
      </c>
      <c r="O31" s="717"/>
      <c r="P31" s="717"/>
      <c r="Q31" s="717" t="str">
        <f t="shared" ref="Q31" si="7">IFERROR(AW32,"")</f>
        <v/>
      </c>
      <c r="R31" s="717"/>
      <c r="S31" s="717"/>
      <c r="T31" s="715" t="str">
        <f t="shared" ref="T31" si="8">IFERROR(AX32,"")</f>
        <v/>
      </c>
      <c r="U31" s="715"/>
      <c r="V31" s="715"/>
      <c r="W31" s="715"/>
      <c r="X31" s="715"/>
      <c r="Y31" s="708">
        <f t="shared" ref="Y31" si="9">IFERROR(AQ31,"")</f>
        <v>0</v>
      </c>
      <c r="Z31" s="708"/>
      <c r="AA31" s="489"/>
      <c r="AB31" s="491"/>
      <c r="AC31" s="577"/>
      <c r="AD31" s="491"/>
      <c r="AE31" s="61"/>
      <c r="AF31" s="61"/>
      <c r="AG31" s="61"/>
      <c r="AH31" s="61"/>
      <c r="AI31" s="61"/>
      <c r="AK31" s="24"/>
      <c r="AM31" s="772"/>
      <c r="AN31" s="773"/>
      <c r="AO31" s="773"/>
      <c r="AP31" s="774"/>
      <c r="AQ31" s="775"/>
      <c r="AU31" s="144" t="e">
        <f>IFERROR(FIND("-",AM31),NA())</f>
        <v>#N/A</v>
      </c>
      <c r="AV31" s="144" t="e">
        <f>IFERROR(FIND("(",AM31),NA())</f>
        <v>#N/A</v>
      </c>
      <c r="AW31" s="144" t="e">
        <f>IFERROR(FIND(")",AM31),NA())</f>
        <v>#N/A</v>
      </c>
      <c r="AX31" s="144" t="e">
        <f>IFERROR(FIND("(",AM31,AV31+1),NA())</f>
        <v>#N/A</v>
      </c>
      <c r="AY31" s="144" t="e">
        <f>IFERROR(FIND(")",AM31,AW31+1),NA())</f>
        <v>#N/A</v>
      </c>
      <c r="AZ31" s="144" t="e">
        <f>FIND("＿",AM31,AY31+1)</f>
        <v>#N/A</v>
      </c>
      <c r="BB31" s="141"/>
      <c r="BC31" s="31"/>
      <c r="BD31" s="120"/>
      <c r="BF31" s="142"/>
      <c r="BG31" s="142"/>
      <c r="BH31" s="142"/>
      <c r="BI31" s="142"/>
      <c r="BJ31" s="142"/>
      <c r="BK31" s="142"/>
      <c r="BL31" s="142"/>
      <c r="BM31" s="142"/>
      <c r="BN31" s="142"/>
      <c r="BO31" s="142"/>
      <c r="BP31" s="142"/>
    </row>
    <row r="32" spans="5:68" ht="12" customHeight="1">
      <c r="E32" s="49"/>
      <c r="F32" s="859"/>
      <c r="G32" s="708"/>
      <c r="H32" s="708"/>
      <c r="I32" s="715"/>
      <c r="J32" s="715"/>
      <c r="K32" s="715"/>
      <c r="L32" s="715"/>
      <c r="M32" s="716"/>
      <c r="N32" s="717"/>
      <c r="O32" s="717"/>
      <c r="P32" s="717"/>
      <c r="Q32" s="717"/>
      <c r="R32" s="717"/>
      <c r="S32" s="717"/>
      <c r="T32" s="715"/>
      <c r="U32" s="715"/>
      <c r="V32" s="715"/>
      <c r="W32" s="715"/>
      <c r="X32" s="715"/>
      <c r="Y32" s="708"/>
      <c r="Z32" s="708"/>
      <c r="AA32" s="489"/>
      <c r="AB32" s="491"/>
      <c r="AC32" s="577"/>
      <c r="AD32" s="491"/>
      <c r="AE32" s="61"/>
      <c r="AF32" s="61"/>
      <c r="AG32" s="61"/>
      <c r="AH32" s="61"/>
      <c r="AI32" s="61"/>
      <c r="AK32" s="25"/>
      <c r="AM32" s="772"/>
      <c r="AN32" s="773"/>
      <c r="AO32" s="773"/>
      <c r="AP32" s="774"/>
      <c r="AQ32" s="776"/>
      <c r="AU32" s="148" t="e">
        <f>LEFT(AM31,AU31-1)</f>
        <v>#N/A</v>
      </c>
      <c r="AV32" s="148" t="e">
        <f>MID(AM31,AV31+1,AW31-AV31-1)</f>
        <v>#N/A</v>
      </c>
      <c r="AW32" s="148" t="e">
        <f>MID(AM31,AX31+1,AY31-AX31-1)</f>
        <v>#N/A</v>
      </c>
      <c r="AX32" s="95" t="e">
        <f>VLOOKUP(AM31,AM79:AP553,4,FALSE)</f>
        <v>#N/A</v>
      </c>
      <c r="AY32" s="95" t="e">
        <f>VLOOKUP(AM31,AM79:AQ553,5,FALSE)</f>
        <v>#N/A</v>
      </c>
      <c r="BA32" s="3"/>
      <c r="BB32" s="141"/>
      <c r="BC32" s="31"/>
      <c r="BD32" s="109"/>
      <c r="BF32" s="142"/>
      <c r="BG32" s="142"/>
      <c r="BH32" s="142"/>
      <c r="BI32" s="142"/>
      <c r="BJ32" s="142"/>
      <c r="BK32" s="142"/>
      <c r="BL32" s="142"/>
      <c r="BM32" s="142"/>
      <c r="BN32" s="142"/>
      <c r="BO32" s="142"/>
      <c r="BP32" s="142"/>
    </row>
    <row r="33" spans="5:68" ht="12" customHeight="1">
      <c r="E33" s="49"/>
      <c r="F33" s="859"/>
      <c r="G33" s="708" t="str">
        <f>IFERROR(AU34,"")</f>
        <v/>
      </c>
      <c r="H33" s="708"/>
      <c r="I33" s="715" t="str">
        <f t="shared" ref="I33" si="10">IFERROR(AY34,"")</f>
        <v/>
      </c>
      <c r="J33" s="715"/>
      <c r="K33" s="715"/>
      <c r="L33" s="715"/>
      <c r="M33" s="716"/>
      <c r="N33" s="717" t="str">
        <f t="shared" ref="N33" si="11">IFERROR(AV34,"")</f>
        <v/>
      </c>
      <c r="O33" s="717"/>
      <c r="P33" s="717"/>
      <c r="Q33" s="717" t="str">
        <f t="shared" ref="Q33" si="12">IFERROR(AW34,"")</f>
        <v/>
      </c>
      <c r="R33" s="717"/>
      <c r="S33" s="717"/>
      <c r="T33" s="715" t="str">
        <f t="shared" ref="T33" si="13">IFERROR(AX34,"")</f>
        <v/>
      </c>
      <c r="U33" s="715"/>
      <c r="V33" s="715"/>
      <c r="W33" s="715"/>
      <c r="X33" s="715"/>
      <c r="Y33" s="708">
        <f t="shared" ref="Y33" si="14">IFERROR(AQ33,"")</f>
        <v>0</v>
      </c>
      <c r="Z33" s="708"/>
      <c r="AA33" s="489"/>
      <c r="AB33" s="491"/>
      <c r="AC33" s="577"/>
      <c r="AD33" s="491"/>
      <c r="AE33" s="61"/>
      <c r="AF33" s="61"/>
      <c r="AG33" s="61"/>
      <c r="AH33" s="61"/>
      <c r="AI33" s="61"/>
      <c r="AK33" s="25"/>
      <c r="AM33" s="772"/>
      <c r="AN33" s="773"/>
      <c r="AO33" s="773"/>
      <c r="AP33" s="774"/>
      <c r="AQ33" s="775"/>
      <c r="AU33" s="144" t="e">
        <f>IFERROR(FIND("-",AM33),NA())</f>
        <v>#N/A</v>
      </c>
      <c r="AV33" s="144" t="e">
        <f>IFERROR(FIND("(",AM33),NA())</f>
        <v>#N/A</v>
      </c>
      <c r="AW33" s="144" t="e">
        <f>IFERROR(FIND(")",AM33),NA())</f>
        <v>#N/A</v>
      </c>
      <c r="AX33" s="144" t="e">
        <f>IFERROR(FIND("(",AM33,AV33+1),NA())</f>
        <v>#N/A</v>
      </c>
      <c r="AY33" s="144" t="e">
        <f>IFERROR(FIND(")",AM33,AW33+1),NA())</f>
        <v>#N/A</v>
      </c>
      <c r="AZ33" s="144" t="e">
        <f>FIND("＿",AM33,AY33+1)</f>
        <v>#N/A</v>
      </c>
      <c r="BA33" s="3"/>
      <c r="BB33" s="141"/>
      <c r="BC33" s="31"/>
      <c r="BD33" s="120"/>
      <c r="BF33" s="142"/>
      <c r="BG33" s="142"/>
      <c r="BH33" s="142"/>
      <c r="BI33" s="142"/>
      <c r="BJ33" s="142"/>
      <c r="BK33" s="142"/>
      <c r="BL33" s="142"/>
      <c r="BM33" s="142"/>
      <c r="BN33" s="142"/>
      <c r="BO33" s="142"/>
      <c r="BP33" s="142"/>
    </row>
    <row r="34" spans="5:68" ht="12" customHeight="1">
      <c r="E34" s="49"/>
      <c r="F34" s="859"/>
      <c r="G34" s="708"/>
      <c r="H34" s="708"/>
      <c r="I34" s="715"/>
      <c r="J34" s="715"/>
      <c r="K34" s="715"/>
      <c r="L34" s="715"/>
      <c r="M34" s="716"/>
      <c r="N34" s="717"/>
      <c r="O34" s="717"/>
      <c r="P34" s="717"/>
      <c r="Q34" s="717"/>
      <c r="R34" s="717"/>
      <c r="S34" s="717"/>
      <c r="T34" s="715"/>
      <c r="U34" s="715"/>
      <c r="V34" s="715"/>
      <c r="W34" s="715"/>
      <c r="X34" s="715"/>
      <c r="Y34" s="708"/>
      <c r="Z34" s="708"/>
      <c r="AA34" s="489"/>
      <c r="AB34" s="491"/>
      <c r="AC34" s="577"/>
      <c r="AD34" s="491"/>
      <c r="AE34" s="61"/>
      <c r="AF34" s="61"/>
      <c r="AG34" s="61"/>
      <c r="AH34" s="61"/>
      <c r="AI34" s="61"/>
      <c r="AK34" s="14"/>
      <c r="AM34" s="772"/>
      <c r="AN34" s="773"/>
      <c r="AO34" s="773"/>
      <c r="AP34" s="774"/>
      <c r="AQ34" s="776"/>
      <c r="AU34" s="148" t="e">
        <f>LEFT(AM33,AU33-1)</f>
        <v>#N/A</v>
      </c>
      <c r="AV34" s="148" t="e">
        <f>MID(AM33,AV33+1,AW33-AV33-1)</f>
        <v>#N/A</v>
      </c>
      <c r="AW34" s="148" t="e">
        <f>MID(AM33,AX33+1,AY33-AX33-1)</f>
        <v>#N/A</v>
      </c>
      <c r="AX34" s="95" t="e">
        <f>VLOOKUP(AM33,AM79:AP553,4,FALSE)</f>
        <v>#N/A</v>
      </c>
      <c r="AY34" s="95" t="e">
        <f>VLOOKUP(AM33,AM79:AQ553,5,FALSE)</f>
        <v>#N/A</v>
      </c>
      <c r="BA34" s="121"/>
      <c r="BB34" s="141"/>
      <c r="BC34" s="31"/>
      <c r="BD34" s="120"/>
      <c r="BF34" s="142"/>
      <c r="BG34" s="142"/>
      <c r="BH34" s="142"/>
      <c r="BI34" s="142"/>
      <c r="BJ34" s="142"/>
      <c r="BK34" s="142"/>
      <c r="BL34" s="142"/>
      <c r="BM34" s="142"/>
      <c r="BN34" s="142"/>
      <c r="BO34" s="142"/>
      <c r="BP34" s="142"/>
    </row>
    <row r="35" spans="5:68" ht="12" customHeight="1">
      <c r="E35" s="49"/>
      <c r="F35" s="859"/>
      <c r="G35" s="708" t="str">
        <f>IFERROR(AU36,"")</f>
        <v/>
      </c>
      <c r="H35" s="708"/>
      <c r="I35" s="715" t="str">
        <f t="shared" ref="I35" si="15">IFERROR(AY36,"")</f>
        <v/>
      </c>
      <c r="J35" s="715"/>
      <c r="K35" s="715"/>
      <c r="L35" s="715"/>
      <c r="M35" s="716"/>
      <c r="N35" s="717" t="str">
        <f t="shared" ref="N35" si="16">IFERROR(AV36,"")</f>
        <v/>
      </c>
      <c r="O35" s="717"/>
      <c r="P35" s="717"/>
      <c r="Q35" s="717" t="str">
        <f t="shared" ref="Q35" si="17">IFERROR(AW36,"")</f>
        <v/>
      </c>
      <c r="R35" s="717"/>
      <c r="S35" s="717"/>
      <c r="T35" s="715" t="str">
        <f t="shared" ref="T35" si="18">IFERROR(AX36,"")</f>
        <v/>
      </c>
      <c r="U35" s="715"/>
      <c r="V35" s="715"/>
      <c r="W35" s="715"/>
      <c r="X35" s="715"/>
      <c r="Y35" s="708">
        <f t="shared" ref="Y35" si="19">IFERROR(AQ35,"")</f>
        <v>0</v>
      </c>
      <c r="Z35" s="708"/>
      <c r="AA35" s="489"/>
      <c r="AB35" s="491"/>
      <c r="AC35" s="577"/>
      <c r="AD35" s="491"/>
      <c r="AE35" s="61"/>
      <c r="AF35" s="61"/>
      <c r="AG35" s="61"/>
      <c r="AH35" s="61"/>
      <c r="AI35" s="61"/>
      <c r="AK35" s="23"/>
      <c r="AM35" s="772"/>
      <c r="AN35" s="773"/>
      <c r="AO35" s="773"/>
      <c r="AP35" s="774"/>
      <c r="AQ35" s="775"/>
      <c r="AU35" s="144" t="e">
        <f>IFERROR(FIND("-",AM35),NA())</f>
        <v>#N/A</v>
      </c>
      <c r="AV35" s="144" t="e">
        <f>IFERROR(FIND("(",AM35),NA())</f>
        <v>#N/A</v>
      </c>
      <c r="AW35" s="144" t="e">
        <f>IFERROR(FIND(")",AM35),NA())</f>
        <v>#N/A</v>
      </c>
      <c r="AX35" s="144" t="e">
        <f>IFERROR(FIND("(",AM35,AV35+1),NA())</f>
        <v>#N/A</v>
      </c>
      <c r="AY35" s="144" t="e">
        <f>IFERROR(FIND(")",AM35,AW35+1),NA())</f>
        <v>#N/A</v>
      </c>
      <c r="AZ35" s="144" t="e">
        <f>FIND("＿",AM35,AY35+1)</f>
        <v>#N/A</v>
      </c>
      <c r="BA35" s="4"/>
      <c r="BB35" s="141"/>
      <c r="BC35" s="31"/>
      <c r="BD35" s="120"/>
      <c r="BF35" s="142"/>
      <c r="BG35" s="142"/>
      <c r="BH35" s="142"/>
      <c r="BI35" s="142"/>
      <c r="BJ35" s="142"/>
      <c r="BK35" s="142"/>
      <c r="BL35" s="142"/>
      <c r="BM35" s="142"/>
      <c r="BN35" s="142"/>
      <c r="BO35" s="142"/>
      <c r="BP35" s="142"/>
    </row>
    <row r="36" spans="5:68" ht="12" customHeight="1">
      <c r="E36" s="49"/>
      <c r="F36" s="859"/>
      <c r="G36" s="708"/>
      <c r="H36" s="708"/>
      <c r="I36" s="715"/>
      <c r="J36" s="715"/>
      <c r="K36" s="715"/>
      <c r="L36" s="715"/>
      <c r="M36" s="716"/>
      <c r="N36" s="717"/>
      <c r="O36" s="717"/>
      <c r="P36" s="717"/>
      <c r="Q36" s="717"/>
      <c r="R36" s="717"/>
      <c r="S36" s="717"/>
      <c r="T36" s="715"/>
      <c r="U36" s="715"/>
      <c r="V36" s="715"/>
      <c r="W36" s="715"/>
      <c r="X36" s="715"/>
      <c r="Y36" s="708"/>
      <c r="Z36" s="708"/>
      <c r="AA36" s="489"/>
      <c r="AB36" s="491"/>
      <c r="AC36" s="577"/>
      <c r="AD36" s="491"/>
      <c r="AE36" s="61"/>
      <c r="AF36" s="61"/>
      <c r="AG36" s="61"/>
      <c r="AH36" s="61"/>
      <c r="AI36" s="61"/>
      <c r="AK36" s="23"/>
      <c r="AM36" s="772"/>
      <c r="AN36" s="773"/>
      <c r="AO36" s="773"/>
      <c r="AP36" s="774"/>
      <c r="AQ36" s="776"/>
      <c r="AU36" s="148" t="e">
        <f>LEFT(AM35,AU35-1)</f>
        <v>#N/A</v>
      </c>
      <c r="AV36" s="148" t="e">
        <f>MID(AM35,AV35+1,AW35-AV35-1)</f>
        <v>#N/A</v>
      </c>
      <c r="AW36" s="148" t="e">
        <f>MID(AM35,AX35+1,AY35-AX35-1)</f>
        <v>#N/A</v>
      </c>
      <c r="AX36" s="95" t="e">
        <f>VLOOKUP(AM35,AM79:AP553,4,FALSE)</f>
        <v>#N/A</v>
      </c>
      <c r="AY36" s="95" t="e">
        <f>VLOOKUP(AM35,AM79:AQ553,5,FALSE)</f>
        <v>#N/A</v>
      </c>
      <c r="BA36" s="122"/>
      <c r="BC36" s="31"/>
      <c r="BD36" s="109"/>
      <c r="BF36" s="142"/>
      <c r="BG36" s="142"/>
      <c r="BH36" s="142"/>
      <c r="BI36" s="142"/>
      <c r="BJ36" s="142"/>
      <c r="BK36" s="142"/>
      <c r="BL36" s="142"/>
      <c r="BM36" s="142"/>
      <c r="BN36" s="142"/>
      <c r="BO36" s="142"/>
      <c r="BP36" s="142"/>
    </row>
    <row r="37" spans="5:68" ht="12" customHeight="1">
      <c r="E37" s="49"/>
      <c r="F37" s="859"/>
      <c r="G37" s="708" t="str">
        <f>IFERROR(AU38,"")</f>
        <v/>
      </c>
      <c r="H37" s="708"/>
      <c r="I37" s="715" t="str">
        <f t="shared" ref="I37" si="20">IFERROR(AY38,"")</f>
        <v/>
      </c>
      <c r="J37" s="715"/>
      <c r="K37" s="715"/>
      <c r="L37" s="715"/>
      <c r="M37" s="716"/>
      <c r="N37" s="717" t="str">
        <f t="shared" ref="N37" si="21">IFERROR(AV38,"")</f>
        <v/>
      </c>
      <c r="O37" s="717"/>
      <c r="P37" s="717"/>
      <c r="Q37" s="717" t="str">
        <f t="shared" ref="Q37" si="22">IFERROR(AW38,"")</f>
        <v/>
      </c>
      <c r="R37" s="717"/>
      <c r="S37" s="717"/>
      <c r="T37" s="715" t="str">
        <f t="shared" ref="T37" si="23">IFERROR(AX38,"")</f>
        <v/>
      </c>
      <c r="U37" s="715"/>
      <c r="V37" s="715"/>
      <c r="W37" s="715"/>
      <c r="X37" s="715"/>
      <c r="Y37" s="708">
        <f t="shared" ref="Y37" si="24">IFERROR(AQ37,"")</f>
        <v>0</v>
      </c>
      <c r="Z37" s="708"/>
      <c r="AA37" s="489"/>
      <c r="AB37" s="491"/>
      <c r="AC37" s="577"/>
      <c r="AD37" s="491"/>
      <c r="AE37" s="61"/>
      <c r="AF37" s="61"/>
      <c r="AG37" s="61"/>
      <c r="AH37" s="61"/>
      <c r="AI37" s="61"/>
      <c r="AK37" s="23"/>
      <c r="AM37" s="772"/>
      <c r="AN37" s="773"/>
      <c r="AO37" s="773"/>
      <c r="AP37" s="774"/>
      <c r="AQ37" s="775"/>
      <c r="AU37" s="144" t="e">
        <f>IFERROR(FIND("-",AM37),NA())</f>
        <v>#N/A</v>
      </c>
      <c r="AV37" s="144" t="e">
        <f>IFERROR(FIND("(",AM37),NA())</f>
        <v>#N/A</v>
      </c>
      <c r="AW37" s="144" t="e">
        <f>IFERROR(FIND(")",AM37),NA())</f>
        <v>#N/A</v>
      </c>
      <c r="AX37" s="144" t="e">
        <f>IFERROR(FIND("(",AM37,AV37+1),NA())</f>
        <v>#N/A</v>
      </c>
      <c r="AY37" s="144" t="e">
        <f>IFERROR(FIND(")",AM37,AW37+1),NA())</f>
        <v>#N/A</v>
      </c>
      <c r="AZ37" s="144" t="e">
        <f>FIND("＿",AM37,AY37+1)</f>
        <v>#N/A</v>
      </c>
      <c r="BA37" s="122"/>
      <c r="BC37" s="31"/>
      <c r="BD37" s="120"/>
      <c r="BF37" s="142"/>
      <c r="BG37" s="142"/>
      <c r="BH37" s="142"/>
      <c r="BI37" s="142"/>
      <c r="BJ37" s="142"/>
      <c r="BK37" s="142"/>
      <c r="BL37" s="142"/>
      <c r="BM37" s="142"/>
      <c r="BN37" s="142"/>
      <c r="BO37" s="142"/>
      <c r="BP37" s="142"/>
    </row>
    <row r="38" spans="5:68" ht="12" customHeight="1">
      <c r="E38" s="49"/>
      <c r="F38" s="859"/>
      <c r="G38" s="708"/>
      <c r="H38" s="708"/>
      <c r="I38" s="715"/>
      <c r="J38" s="715"/>
      <c r="K38" s="715"/>
      <c r="L38" s="715"/>
      <c r="M38" s="716"/>
      <c r="N38" s="717"/>
      <c r="O38" s="717"/>
      <c r="P38" s="717"/>
      <c r="Q38" s="717"/>
      <c r="R38" s="717"/>
      <c r="S38" s="717"/>
      <c r="T38" s="715"/>
      <c r="U38" s="715"/>
      <c r="V38" s="715"/>
      <c r="W38" s="715"/>
      <c r="X38" s="715"/>
      <c r="Y38" s="708"/>
      <c r="Z38" s="708"/>
      <c r="AA38" s="489"/>
      <c r="AB38" s="491"/>
      <c r="AC38" s="577"/>
      <c r="AD38" s="491"/>
      <c r="AE38" s="61"/>
      <c r="AF38" s="61"/>
      <c r="AG38" s="61"/>
      <c r="AH38" s="61"/>
      <c r="AI38" s="61"/>
      <c r="AK38" s="23"/>
      <c r="AM38" s="772"/>
      <c r="AN38" s="773"/>
      <c r="AO38" s="773"/>
      <c r="AP38" s="774"/>
      <c r="AQ38" s="776"/>
      <c r="AU38" s="148" t="e">
        <f>LEFT(AM37,AU37-1)</f>
        <v>#N/A</v>
      </c>
      <c r="AV38" s="148" t="e">
        <f>MID(AM37,AV37+1,AW37-AV37-1)</f>
        <v>#N/A</v>
      </c>
      <c r="AW38" s="148" t="e">
        <f>MID(AM37,AX37+1,AY37-AX37-1)</f>
        <v>#N/A</v>
      </c>
      <c r="AX38" s="95" t="e">
        <f>VLOOKUP(AM37,AM79:AP553,4,FALSE)</f>
        <v>#N/A</v>
      </c>
      <c r="AY38" s="95" t="e">
        <f>VLOOKUP(AM37,AM79:AQ553,5,FALSE)</f>
        <v>#N/A</v>
      </c>
      <c r="BA38" s="122"/>
      <c r="BC38" s="31"/>
      <c r="BD38" s="120"/>
      <c r="BF38" s="142"/>
      <c r="BG38" s="142"/>
      <c r="BH38" s="142"/>
      <c r="BI38" s="142"/>
      <c r="BJ38" s="142"/>
      <c r="BK38" s="142"/>
      <c r="BL38" s="142"/>
      <c r="BM38" s="142"/>
      <c r="BN38" s="142"/>
      <c r="BO38" s="142"/>
      <c r="BP38" s="142"/>
    </row>
    <row r="39" spans="5:68" ht="17.45" customHeight="1">
      <c r="E39" s="49"/>
      <c r="F39" s="760" t="s">
        <v>1348</v>
      </c>
      <c r="G39" s="761"/>
      <c r="H39" s="761"/>
      <c r="I39" s="761"/>
      <c r="J39" s="761"/>
      <c r="K39" s="761"/>
      <c r="L39" s="761"/>
      <c r="M39" s="762"/>
      <c r="N39" s="709" t="s">
        <v>1351</v>
      </c>
      <c r="O39" s="710"/>
      <c r="P39" s="710"/>
      <c r="Q39" s="710"/>
      <c r="R39" s="710"/>
      <c r="S39" s="710"/>
      <c r="T39" s="710"/>
      <c r="U39" s="710"/>
      <c r="V39" s="710"/>
      <c r="W39" s="710"/>
      <c r="X39" s="710"/>
      <c r="Y39" s="710"/>
      <c r="Z39" s="711"/>
      <c r="AA39" s="489"/>
      <c r="AB39" s="491"/>
      <c r="AC39" s="577"/>
      <c r="AD39" s="491"/>
      <c r="AE39" s="136"/>
      <c r="AF39" s="136"/>
      <c r="AG39" s="136"/>
      <c r="AH39" s="136"/>
      <c r="AI39" s="136"/>
      <c r="AJ39" s="13"/>
      <c r="AK39" s="149"/>
      <c r="AL39" s="808"/>
      <c r="AM39" s="808"/>
      <c r="AN39" s="36"/>
      <c r="AQ39" s="3"/>
      <c r="AT39" s="23"/>
      <c r="AU39" s="125"/>
      <c r="AV39" s="126"/>
      <c r="AW39" s="124"/>
      <c r="BA39" s="122"/>
      <c r="BC39" s="31"/>
      <c r="BD39" s="120"/>
      <c r="BF39" s="142"/>
      <c r="BG39" s="142"/>
      <c r="BH39" s="142"/>
      <c r="BI39" s="142"/>
      <c r="BJ39" s="142"/>
      <c r="BK39" s="142"/>
      <c r="BL39" s="142"/>
      <c r="BM39" s="142"/>
      <c r="BN39" s="142"/>
      <c r="BO39" s="142"/>
      <c r="BP39" s="142"/>
    </row>
    <row r="40" spans="5:68" ht="17.45" customHeight="1">
      <c r="E40" s="49"/>
      <c r="F40" s="738"/>
      <c r="G40" s="739"/>
      <c r="H40" s="739"/>
      <c r="I40" s="739"/>
      <c r="J40" s="739"/>
      <c r="K40" s="739"/>
      <c r="L40" s="739"/>
      <c r="M40" s="763"/>
      <c r="N40" s="712"/>
      <c r="O40" s="713"/>
      <c r="P40" s="713"/>
      <c r="Q40" s="713"/>
      <c r="R40" s="713"/>
      <c r="S40" s="713"/>
      <c r="T40" s="713"/>
      <c r="U40" s="713"/>
      <c r="V40" s="713"/>
      <c r="W40" s="713"/>
      <c r="X40" s="713"/>
      <c r="Y40" s="713"/>
      <c r="Z40" s="714"/>
      <c r="AA40" s="489"/>
      <c r="AB40" s="491"/>
      <c r="AC40" s="577"/>
      <c r="AD40" s="491"/>
      <c r="AE40" s="136"/>
      <c r="AF40" s="136"/>
      <c r="AG40" s="136"/>
      <c r="AH40" s="136"/>
      <c r="AI40" s="136"/>
      <c r="AK40" s="150"/>
      <c r="AL40" s="808"/>
      <c r="AM40" s="808"/>
      <c r="AN40" s="36"/>
      <c r="AQ40" s="3"/>
      <c r="AT40" s="23"/>
      <c r="AU40" s="125"/>
      <c r="AV40" s="126"/>
      <c r="AW40" s="126"/>
      <c r="AZ40" s="3"/>
      <c r="BA40" s="122"/>
      <c r="BC40" s="31"/>
      <c r="BD40" s="120"/>
      <c r="BF40" s="142"/>
      <c r="BG40" s="142"/>
      <c r="BH40" s="142"/>
      <c r="BI40" s="142"/>
      <c r="BJ40" s="142"/>
      <c r="BK40" s="142"/>
      <c r="BL40" s="142"/>
      <c r="BM40" s="142"/>
      <c r="BN40" s="142"/>
      <c r="BO40" s="142"/>
      <c r="BP40" s="142"/>
    </row>
    <row r="41" spans="5:68" ht="17.45" customHeight="1">
      <c r="E41" s="49"/>
      <c r="F41" s="132"/>
      <c r="G41" s="739" t="s">
        <v>1349</v>
      </c>
      <c r="H41" s="739"/>
      <c r="I41" s="739"/>
      <c r="J41" s="739"/>
      <c r="K41" s="739"/>
      <c r="L41" s="739"/>
      <c r="M41" s="133"/>
      <c r="N41" s="712"/>
      <c r="O41" s="713"/>
      <c r="P41" s="713"/>
      <c r="Q41" s="713"/>
      <c r="R41" s="713"/>
      <c r="S41" s="713"/>
      <c r="T41" s="713"/>
      <c r="U41" s="713"/>
      <c r="V41" s="713"/>
      <c r="W41" s="713"/>
      <c r="X41" s="713"/>
      <c r="Y41" s="713"/>
      <c r="Z41" s="714"/>
      <c r="AA41" s="489"/>
      <c r="AB41" s="491"/>
      <c r="AC41" s="577"/>
      <c r="AD41" s="491"/>
      <c r="AE41" s="136"/>
      <c r="AF41" s="136"/>
      <c r="AG41" s="136"/>
      <c r="AH41" s="136"/>
      <c r="AI41" s="136"/>
      <c r="AK41" s="150"/>
      <c r="AL41" s="137" t="s">
        <v>1446</v>
      </c>
      <c r="AM41" s="140"/>
      <c r="AN41" s="36"/>
      <c r="AO41" s="36"/>
      <c r="AP41" s="36"/>
      <c r="AQ41" s="3"/>
      <c r="AT41" s="23"/>
      <c r="AU41" s="125"/>
      <c r="AZ41" s="3"/>
      <c r="BA41" s="122"/>
      <c r="BC41" s="31"/>
      <c r="BD41" s="120"/>
      <c r="BF41" s="142"/>
      <c r="BG41" s="142"/>
      <c r="BH41" s="142"/>
      <c r="BI41" s="142"/>
      <c r="BJ41" s="142"/>
      <c r="BK41" s="142"/>
      <c r="BL41" s="142"/>
      <c r="BM41" s="142"/>
      <c r="BN41" s="142"/>
      <c r="BO41" s="142"/>
      <c r="BP41" s="142"/>
    </row>
    <row r="42" spans="5:68" ht="17.45" customHeight="1" thickBot="1">
      <c r="E42" s="49"/>
      <c r="F42" s="129"/>
      <c r="G42" s="725" t="s">
        <v>1350</v>
      </c>
      <c r="H42" s="725"/>
      <c r="I42" s="725"/>
      <c r="J42" s="725"/>
      <c r="K42" s="725"/>
      <c r="L42" s="725"/>
      <c r="M42" s="60"/>
      <c r="N42" s="861" t="s">
        <v>1352</v>
      </c>
      <c r="O42" s="862"/>
      <c r="P42" s="862"/>
      <c r="Q42" s="862"/>
      <c r="R42" s="862"/>
      <c r="S42" s="862"/>
      <c r="T42" s="862"/>
      <c r="U42" s="862"/>
      <c r="V42" s="862"/>
      <c r="W42" s="862"/>
      <c r="X42" s="862"/>
      <c r="Y42" s="862"/>
      <c r="Z42" s="863"/>
      <c r="AA42" s="489"/>
      <c r="AB42" s="578"/>
      <c r="AC42" s="579"/>
      <c r="AD42" s="578"/>
      <c r="AE42" s="112"/>
      <c r="AF42" s="112"/>
      <c r="AG42" s="112"/>
      <c r="AH42" s="112"/>
      <c r="AI42" s="112"/>
      <c r="AK42" s="150"/>
      <c r="AL42" s="140"/>
      <c r="AM42" s="140"/>
      <c r="AN42" s="36"/>
      <c r="AO42" s="36"/>
      <c r="AP42" s="36"/>
      <c r="AQ42" s="3"/>
      <c r="AT42" s="23"/>
      <c r="AU42" s="125"/>
      <c r="AZ42" s="3"/>
      <c r="BA42" s="122"/>
      <c r="BC42" s="31"/>
      <c r="BD42" s="120"/>
    </row>
    <row r="43" spans="5:68" ht="17.45" customHeight="1">
      <c r="E43" s="49"/>
      <c r="F43" s="129"/>
      <c r="G43" s="725"/>
      <c r="H43" s="725"/>
      <c r="I43" s="725"/>
      <c r="J43" s="725"/>
      <c r="K43" s="725"/>
      <c r="L43" s="725"/>
      <c r="M43" s="131"/>
      <c r="N43" s="861"/>
      <c r="O43" s="862"/>
      <c r="P43" s="862"/>
      <c r="Q43" s="862"/>
      <c r="R43" s="862"/>
      <c r="S43" s="862"/>
      <c r="T43" s="862"/>
      <c r="U43" s="862"/>
      <c r="V43" s="862"/>
      <c r="W43" s="862"/>
      <c r="X43" s="862"/>
      <c r="Y43" s="862"/>
      <c r="Z43" s="863"/>
      <c r="AA43" s="421"/>
      <c r="AB43" s="422"/>
      <c r="AC43" s="112"/>
      <c r="AD43" s="112"/>
      <c r="AE43" s="112"/>
      <c r="AF43" s="112"/>
      <c r="AG43" s="112"/>
      <c r="AH43" s="112"/>
      <c r="AI43" s="112"/>
      <c r="AK43" s="62"/>
      <c r="AL43" s="140"/>
      <c r="AM43" s="140"/>
      <c r="AN43" s="36"/>
      <c r="AO43" s="128"/>
      <c r="AP43" s="128"/>
      <c r="AQ43" s="3"/>
      <c r="BC43" s="31"/>
      <c r="BD43" s="120"/>
    </row>
    <row r="44" spans="5:68" ht="17.45" customHeight="1">
      <c r="E44" s="49"/>
      <c r="F44" s="130"/>
      <c r="G44" s="764"/>
      <c r="H44" s="764"/>
      <c r="I44" s="764"/>
      <c r="J44" s="764"/>
      <c r="K44" s="764"/>
      <c r="L44" s="764"/>
      <c r="M44" s="51"/>
      <c r="N44" s="864"/>
      <c r="O44" s="865"/>
      <c r="P44" s="865"/>
      <c r="Q44" s="865"/>
      <c r="R44" s="865"/>
      <c r="S44" s="865"/>
      <c r="T44" s="865"/>
      <c r="U44" s="865"/>
      <c r="V44" s="865"/>
      <c r="W44" s="865"/>
      <c r="X44" s="865"/>
      <c r="Y44" s="865"/>
      <c r="Z44" s="866"/>
      <c r="AA44" s="422"/>
      <c r="AB44" s="422"/>
      <c r="AC44" s="112"/>
      <c r="AD44" s="112"/>
      <c r="AE44" s="112"/>
      <c r="AF44" s="112"/>
      <c r="AG44" s="112"/>
      <c r="AH44" s="112"/>
      <c r="AI44" s="112"/>
      <c r="AJ44" s="152"/>
      <c r="AK44" s="147"/>
      <c r="AL44" s="140"/>
      <c r="AM44" s="140"/>
      <c r="AN44" s="36"/>
      <c r="AO44" s="128"/>
      <c r="AP44" s="128"/>
      <c r="AQ44" s="3"/>
      <c r="BC44" s="31"/>
      <c r="BD44" s="120"/>
    </row>
    <row r="45" spans="5:68" ht="16.5" customHeight="1" thickBot="1">
      <c r="E45" s="49"/>
      <c r="F45" s="52"/>
      <c r="G45" s="52"/>
      <c r="H45" s="52"/>
      <c r="I45" s="52"/>
      <c r="J45" s="52"/>
      <c r="K45" s="52"/>
      <c r="L45" s="52"/>
      <c r="M45" s="52"/>
      <c r="N45" s="52"/>
      <c r="O45" s="52"/>
      <c r="P45" s="52"/>
      <c r="Q45" s="52"/>
      <c r="R45" s="52"/>
      <c r="S45" s="52"/>
      <c r="T45" s="52"/>
      <c r="U45" s="52"/>
      <c r="V45" s="52"/>
      <c r="W45" s="52"/>
      <c r="X45" s="52"/>
      <c r="Y45" s="52" t="s">
        <v>28</v>
      </c>
      <c r="Z45" s="52"/>
      <c r="AA45" s="814" t="s">
        <v>2537</v>
      </c>
      <c r="AB45" s="708"/>
      <c r="AC45" s="708"/>
      <c r="AD45" s="708"/>
      <c r="AE45" s="856"/>
      <c r="AF45" s="813" t="s">
        <v>2538</v>
      </c>
      <c r="AG45" s="814"/>
      <c r="AH45" s="708" t="s">
        <v>2539</v>
      </c>
      <c r="AI45" s="708"/>
      <c r="AL45" s="140"/>
      <c r="AM45" s="140"/>
      <c r="AN45" s="36"/>
      <c r="AO45" s="36"/>
      <c r="AP45" s="36"/>
      <c r="AQ45" s="3"/>
      <c r="BC45" s="31"/>
      <c r="BD45" s="120"/>
    </row>
    <row r="46" spans="5:68" ht="15.75" customHeight="1">
      <c r="E46" s="49"/>
      <c r="F46" s="49"/>
      <c r="G46" s="49"/>
      <c r="H46" s="49"/>
      <c r="I46" s="49"/>
      <c r="J46" s="49"/>
      <c r="K46" s="49"/>
      <c r="L46" s="49"/>
      <c r="M46" s="49"/>
      <c r="N46" s="49"/>
      <c r="O46" s="49"/>
      <c r="P46" s="49"/>
      <c r="Q46" s="49"/>
      <c r="R46" s="49"/>
      <c r="S46" s="49"/>
      <c r="T46" s="49"/>
      <c r="U46" s="49"/>
      <c r="V46" s="49"/>
      <c r="W46" s="49"/>
      <c r="X46" s="49"/>
      <c r="Y46" s="49"/>
      <c r="Z46" s="49"/>
      <c r="AA46" s="801" t="s">
        <v>1447</v>
      </c>
      <c r="AB46" s="803" t="s">
        <v>1448</v>
      </c>
      <c r="AC46" s="803" t="s">
        <v>1449</v>
      </c>
      <c r="AD46" s="842" t="s">
        <v>1450</v>
      </c>
      <c r="AE46" s="809" t="s">
        <v>2562</v>
      </c>
      <c r="AF46" s="811"/>
      <c r="AG46" s="809" t="s">
        <v>2562</v>
      </c>
      <c r="AH46" s="812"/>
      <c r="AI46" s="809" t="s">
        <v>2562</v>
      </c>
      <c r="BC46" s="31"/>
      <c r="BD46" s="120"/>
    </row>
    <row r="47" spans="5:68" ht="18.75" customHeight="1">
      <c r="E47" s="846" t="s">
        <v>1311</v>
      </c>
      <c r="F47" s="846"/>
      <c r="G47" s="846"/>
      <c r="H47" s="846"/>
      <c r="I47" s="846"/>
      <c r="J47" s="846"/>
      <c r="K47" s="846"/>
      <c r="L47" s="846"/>
      <c r="M47" s="846"/>
      <c r="N47" s="846"/>
      <c r="O47" s="846"/>
      <c r="P47" s="846"/>
      <c r="Q47" s="846"/>
      <c r="R47" s="846"/>
      <c r="S47" s="846"/>
      <c r="T47" s="846"/>
      <c r="U47" s="846"/>
      <c r="V47" s="846"/>
      <c r="W47" s="846"/>
      <c r="X47" s="846"/>
      <c r="Y47" s="846"/>
      <c r="Z47" s="846"/>
      <c r="AA47" s="802"/>
      <c r="AB47" s="804"/>
      <c r="AC47" s="804"/>
      <c r="AD47" s="843"/>
      <c r="AE47" s="810"/>
      <c r="AF47" s="811"/>
      <c r="AG47" s="810"/>
      <c r="AH47" s="812"/>
      <c r="AI47" s="810"/>
      <c r="AJ47" s="9"/>
      <c r="BC47" s="31"/>
      <c r="BD47" s="120"/>
      <c r="BK47" s="28"/>
      <c r="BL47" s="28"/>
    </row>
    <row r="48" spans="5:68" ht="30" customHeight="1">
      <c r="E48" s="52"/>
      <c r="F48" s="752" t="s">
        <v>2581</v>
      </c>
      <c r="G48" s="753"/>
      <c r="H48" s="753"/>
      <c r="I48" s="753"/>
      <c r="J48" s="753"/>
      <c r="K48" s="43" t="s">
        <v>26</v>
      </c>
      <c r="L48" s="44" t="s">
        <v>43</v>
      </c>
      <c r="M48" s="44"/>
      <c r="N48" s="417"/>
      <c r="O48" s="417"/>
      <c r="P48" s="417"/>
      <c r="Q48" s="417"/>
      <c r="R48" s="417"/>
      <c r="S48" s="418"/>
      <c r="T48" s="758" t="s">
        <v>51</v>
      </c>
      <c r="U48" s="759"/>
      <c r="V48" s="759"/>
      <c r="W48" s="759"/>
      <c r="X48" s="759"/>
      <c r="Y48" s="759"/>
      <c r="Z48" s="615" t="s">
        <v>42</v>
      </c>
      <c r="AA48" s="580"/>
      <c r="AB48" s="581"/>
      <c r="AC48" s="581"/>
      <c r="AD48" s="582"/>
      <c r="AE48" s="537"/>
      <c r="AF48" s="547"/>
      <c r="AG48" s="537"/>
      <c r="AH48" s="561"/>
      <c r="AI48" s="537"/>
      <c r="AJ48" s="1"/>
      <c r="AK48" s="18"/>
      <c r="AL48" s="34" t="s">
        <v>1353</v>
      </c>
      <c r="AM48" s="34"/>
      <c r="AN48" s="27"/>
      <c r="AO48" s="27"/>
      <c r="AP48" s="27"/>
      <c r="AQ48" s="27"/>
      <c r="AR48" s="19"/>
      <c r="AS48" s="19"/>
      <c r="AT48" s="19"/>
      <c r="AU48" s="19"/>
      <c r="AV48" s="19"/>
      <c r="AW48" s="19"/>
      <c r="BK48" s="28"/>
      <c r="BL48" s="28"/>
    </row>
    <row r="49" spans="5:82" ht="30" customHeight="1">
      <c r="E49" s="52"/>
      <c r="F49" s="753"/>
      <c r="G49" s="753"/>
      <c r="H49" s="753"/>
      <c r="I49" s="753"/>
      <c r="J49" s="753"/>
      <c r="K49" s="68" t="s">
        <v>26</v>
      </c>
      <c r="L49" s="134" t="s">
        <v>44</v>
      </c>
      <c r="M49" s="134"/>
      <c r="N49" s="135"/>
      <c r="O49" s="135"/>
      <c r="P49" s="135"/>
      <c r="Q49" s="135"/>
      <c r="R49" s="135"/>
      <c r="S49" s="135"/>
      <c r="T49" s="754" t="s">
        <v>51</v>
      </c>
      <c r="U49" s="755"/>
      <c r="V49" s="755"/>
      <c r="W49" s="755"/>
      <c r="X49" s="755"/>
      <c r="Y49" s="755"/>
      <c r="Z49" s="616" t="s">
        <v>42</v>
      </c>
      <c r="AA49" s="544"/>
      <c r="AB49" s="545"/>
      <c r="AC49" s="545"/>
      <c r="AD49" s="546"/>
      <c r="AE49" s="538"/>
      <c r="AF49" s="548"/>
      <c r="AG49" s="538"/>
      <c r="AH49" s="552"/>
      <c r="AI49" s="538"/>
      <c r="AJ49" s="1"/>
      <c r="AK49" s="18"/>
      <c r="AM49" s="34"/>
      <c r="AN49" s="34"/>
      <c r="AO49" s="34"/>
      <c r="AP49" s="34"/>
      <c r="AQ49" s="36"/>
      <c r="AR49" s="36"/>
      <c r="AS49" s="36"/>
      <c r="AT49" s="36"/>
      <c r="AU49" s="36"/>
      <c r="AV49" s="36"/>
      <c r="AW49" s="36"/>
      <c r="AX49" s="29"/>
      <c r="AY49" s="29"/>
      <c r="AZ49" s="30"/>
      <c r="BA49" s="31"/>
      <c r="BB49" s="31"/>
    </row>
    <row r="50" spans="5:82" ht="30" customHeight="1">
      <c r="E50" s="52"/>
      <c r="F50" s="753"/>
      <c r="G50" s="753"/>
      <c r="H50" s="753"/>
      <c r="I50" s="753"/>
      <c r="J50" s="753"/>
      <c r="K50" s="68" t="s">
        <v>26</v>
      </c>
      <c r="L50" s="134" t="s">
        <v>45</v>
      </c>
      <c r="M50" s="134"/>
      <c r="N50" s="135"/>
      <c r="O50" s="135"/>
      <c r="P50" s="135"/>
      <c r="Q50" s="135"/>
      <c r="R50" s="135"/>
      <c r="S50" s="135"/>
      <c r="T50" s="754" t="s">
        <v>51</v>
      </c>
      <c r="U50" s="755"/>
      <c r="V50" s="755"/>
      <c r="W50" s="755"/>
      <c r="X50" s="755"/>
      <c r="Y50" s="755"/>
      <c r="Z50" s="616" t="s">
        <v>42</v>
      </c>
      <c r="AA50" s="544"/>
      <c r="AB50" s="545"/>
      <c r="AC50" s="545"/>
      <c r="AD50" s="546"/>
      <c r="AE50" s="538"/>
      <c r="AF50" s="548"/>
      <c r="AG50" s="538"/>
      <c r="AH50" s="552"/>
      <c r="AI50" s="538"/>
      <c r="AJ50" s="1"/>
      <c r="AK50" s="18"/>
      <c r="AL50" s="34"/>
      <c r="AM50" s="34"/>
      <c r="AN50" s="34"/>
      <c r="AO50" s="34"/>
      <c r="AP50" s="34"/>
      <c r="AQ50" s="36"/>
      <c r="AR50" s="36"/>
      <c r="AS50" s="36"/>
      <c r="AT50" s="36"/>
      <c r="AU50" s="36"/>
      <c r="AV50" s="36"/>
      <c r="AW50" s="36"/>
      <c r="AX50" s="29"/>
      <c r="AY50" s="29"/>
      <c r="AZ50" s="30"/>
      <c r="BA50" s="31"/>
      <c r="BB50" s="31"/>
    </row>
    <row r="51" spans="5:82" ht="30" customHeight="1">
      <c r="E51" s="52"/>
      <c r="F51" s="753"/>
      <c r="G51" s="753"/>
      <c r="H51" s="753"/>
      <c r="I51" s="753"/>
      <c r="J51" s="753"/>
      <c r="K51" s="68" t="s">
        <v>26</v>
      </c>
      <c r="L51" s="134" t="s">
        <v>46</v>
      </c>
      <c r="M51" s="134"/>
      <c r="N51" s="135"/>
      <c r="O51" s="135"/>
      <c r="P51" s="135"/>
      <c r="Q51" s="135"/>
      <c r="R51" s="135"/>
      <c r="S51" s="135"/>
      <c r="T51" s="754" t="s">
        <v>51</v>
      </c>
      <c r="U51" s="755"/>
      <c r="V51" s="755"/>
      <c r="W51" s="755"/>
      <c r="X51" s="755"/>
      <c r="Y51" s="755"/>
      <c r="Z51" s="616" t="s">
        <v>42</v>
      </c>
      <c r="AA51" s="544"/>
      <c r="AB51" s="545"/>
      <c r="AC51" s="545"/>
      <c r="AD51" s="546"/>
      <c r="AE51" s="538"/>
      <c r="AF51" s="548"/>
      <c r="AG51" s="538"/>
      <c r="AH51" s="552"/>
      <c r="AI51" s="538"/>
      <c r="AJ51" s="1"/>
      <c r="AK51" s="18"/>
      <c r="AL51" s="35"/>
      <c r="AM51" s="35"/>
      <c r="AN51" s="35"/>
      <c r="AO51" s="36"/>
      <c r="AP51" s="36"/>
      <c r="AQ51" s="36"/>
      <c r="AR51" s="36"/>
      <c r="AS51" s="36"/>
      <c r="AT51" s="36"/>
      <c r="AU51" s="36"/>
      <c r="AV51" s="36"/>
      <c r="AW51" s="36"/>
      <c r="AX51" s="29"/>
      <c r="AY51" s="29"/>
      <c r="AZ51" s="30"/>
      <c r="BA51" s="31"/>
      <c r="BB51" s="31"/>
    </row>
    <row r="52" spans="5:82" ht="30" customHeight="1">
      <c r="E52" s="52"/>
      <c r="F52" s="753"/>
      <c r="G52" s="753"/>
      <c r="H52" s="753"/>
      <c r="I52" s="753"/>
      <c r="J52" s="753"/>
      <c r="K52" s="68" t="s">
        <v>26</v>
      </c>
      <c r="L52" s="419" t="s">
        <v>47</v>
      </c>
      <c r="M52" s="134"/>
      <c r="N52" s="135"/>
      <c r="O52" s="135"/>
      <c r="P52" s="135"/>
      <c r="Q52" s="135"/>
      <c r="R52" s="135"/>
      <c r="S52" s="135"/>
      <c r="T52" s="754" t="s">
        <v>51</v>
      </c>
      <c r="U52" s="755"/>
      <c r="V52" s="755"/>
      <c r="W52" s="755"/>
      <c r="X52" s="755"/>
      <c r="Y52" s="755"/>
      <c r="Z52" s="616" t="s">
        <v>42</v>
      </c>
      <c r="AA52" s="589"/>
      <c r="AB52" s="590"/>
      <c r="AC52" s="590"/>
      <c r="AD52" s="591"/>
      <c r="AE52" s="555"/>
      <c r="AF52" s="556"/>
      <c r="AG52" s="555"/>
      <c r="AH52" s="553"/>
      <c r="AI52" s="555"/>
      <c r="AJ52" s="1"/>
      <c r="AK52" s="18"/>
      <c r="AL52" s="35"/>
      <c r="AM52" s="35"/>
      <c r="AN52" s="35"/>
      <c r="AO52" s="36"/>
      <c r="AP52" s="36"/>
      <c r="AQ52" s="36"/>
      <c r="AR52" s="36"/>
      <c r="AS52" s="36"/>
      <c r="AT52" s="36"/>
      <c r="AU52" s="36"/>
      <c r="AV52" s="36"/>
      <c r="AW52" s="36"/>
      <c r="AX52" s="29"/>
      <c r="AY52" s="29"/>
      <c r="AZ52" s="30"/>
      <c r="BA52" s="31"/>
      <c r="BB52" s="31"/>
    </row>
    <row r="53" spans="5:82" ht="30" customHeight="1">
      <c r="E53" s="52"/>
      <c r="F53" s="753"/>
      <c r="G53" s="753"/>
      <c r="H53" s="753"/>
      <c r="I53" s="753"/>
      <c r="J53" s="753"/>
      <c r="K53" s="68" t="s">
        <v>26</v>
      </c>
      <c r="L53" s="134" t="s">
        <v>48</v>
      </c>
      <c r="M53" s="134"/>
      <c r="N53" s="135"/>
      <c r="O53" s="135"/>
      <c r="P53" s="135"/>
      <c r="Q53" s="135"/>
      <c r="R53" s="135"/>
      <c r="S53" s="135"/>
      <c r="T53" s="754" t="s">
        <v>51</v>
      </c>
      <c r="U53" s="755"/>
      <c r="V53" s="755"/>
      <c r="W53" s="755"/>
      <c r="X53" s="755"/>
      <c r="Y53" s="755"/>
      <c r="Z53" s="616" t="s">
        <v>42</v>
      </c>
      <c r="AA53" s="589"/>
      <c r="AB53" s="590"/>
      <c r="AC53" s="590"/>
      <c r="AD53" s="591"/>
      <c r="AE53" s="555"/>
      <c r="AF53" s="556"/>
      <c r="AG53" s="555"/>
      <c r="AH53" s="553"/>
      <c r="AI53" s="555"/>
      <c r="AJ53" s="1"/>
      <c r="AK53" s="18"/>
      <c r="AL53" s="35"/>
      <c r="AM53" s="35"/>
      <c r="AN53" s="35"/>
      <c r="AO53" s="36"/>
      <c r="AP53" s="36"/>
      <c r="AQ53" s="36"/>
      <c r="AR53" s="36"/>
      <c r="AS53" s="36"/>
      <c r="AT53" s="36"/>
      <c r="AU53" s="36"/>
      <c r="AV53" s="36"/>
      <c r="AW53" s="36"/>
      <c r="AX53" s="29"/>
      <c r="AY53" s="29"/>
      <c r="AZ53" s="30"/>
      <c r="BA53" s="31"/>
      <c r="BB53" s="31"/>
    </row>
    <row r="54" spans="5:82" ht="30" customHeight="1">
      <c r="E54" s="52"/>
      <c r="F54" s="753"/>
      <c r="G54" s="753"/>
      <c r="H54" s="753"/>
      <c r="I54" s="753"/>
      <c r="J54" s="753"/>
      <c r="K54" s="68" t="s">
        <v>26</v>
      </c>
      <c r="L54" s="205" t="s">
        <v>49</v>
      </c>
      <c r="M54" s="134"/>
      <c r="N54" s="135"/>
      <c r="O54" s="135"/>
      <c r="P54" s="135"/>
      <c r="Q54" s="135"/>
      <c r="R54" s="135"/>
      <c r="S54" s="135"/>
      <c r="T54" s="754" t="s">
        <v>51</v>
      </c>
      <c r="U54" s="755"/>
      <c r="V54" s="755"/>
      <c r="W54" s="755"/>
      <c r="X54" s="755"/>
      <c r="Y54" s="755"/>
      <c r="Z54" s="616" t="s">
        <v>42</v>
      </c>
      <c r="AA54" s="589"/>
      <c r="AB54" s="590"/>
      <c r="AC54" s="590"/>
      <c r="AD54" s="591"/>
      <c r="AE54" s="555"/>
      <c r="AF54" s="556"/>
      <c r="AG54" s="555"/>
      <c r="AH54" s="553"/>
      <c r="AI54" s="555"/>
      <c r="AJ54" s="1"/>
      <c r="AK54" s="18"/>
      <c r="AL54" s="35"/>
      <c r="AM54" s="35"/>
      <c r="AN54" s="35"/>
      <c r="AO54" s="36"/>
      <c r="AP54" s="36"/>
      <c r="AQ54" s="36"/>
      <c r="AR54" s="36"/>
      <c r="AS54" s="36"/>
      <c r="AT54" s="36"/>
      <c r="AU54" s="36"/>
      <c r="AV54" s="36"/>
      <c r="AW54" s="36"/>
      <c r="AX54" s="29"/>
      <c r="AY54" s="29"/>
      <c r="AZ54" s="30"/>
      <c r="BA54" s="31"/>
      <c r="BB54" s="31"/>
    </row>
    <row r="55" spans="5:82" ht="30" customHeight="1">
      <c r="E55" s="52"/>
      <c r="F55" s="753"/>
      <c r="G55" s="753"/>
      <c r="H55" s="753"/>
      <c r="I55" s="753"/>
      <c r="J55" s="753"/>
      <c r="K55" s="66" t="s">
        <v>26</v>
      </c>
      <c r="L55" s="56" t="s">
        <v>50</v>
      </c>
      <c r="M55" s="56"/>
      <c r="N55" s="42"/>
      <c r="O55" s="42"/>
      <c r="P55" s="42"/>
      <c r="Q55" s="42"/>
      <c r="R55" s="42"/>
      <c r="S55" s="42"/>
      <c r="T55" s="756" t="s">
        <v>51</v>
      </c>
      <c r="U55" s="757"/>
      <c r="V55" s="757"/>
      <c r="W55" s="757"/>
      <c r="X55" s="757"/>
      <c r="Y55" s="757"/>
      <c r="Z55" s="617" t="s">
        <v>42</v>
      </c>
      <c r="AA55" s="589"/>
      <c r="AB55" s="590"/>
      <c r="AC55" s="590"/>
      <c r="AD55" s="591"/>
      <c r="AE55" s="555"/>
      <c r="AF55" s="556"/>
      <c r="AG55" s="555"/>
      <c r="AH55" s="553"/>
      <c r="AI55" s="555"/>
      <c r="AJ55" s="1"/>
      <c r="AK55" s="18"/>
      <c r="AM55" s="58" t="str">
        <f>IF(AP11&lt;&gt;"","（"&amp;AP11&amp;"に所属する担当者の連絡先を赤枠内に記入してください）","")</f>
        <v/>
      </c>
      <c r="AY55" s="29"/>
      <c r="AZ55" s="30"/>
      <c r="BA55" s="31"/>
      <c r="BB55" s="31"/>
    </row>
    <row r="56" spans="5:82" ht="21.75" customHeight="1">
      <c r="E56" s="52"/>
      <c r="F56" s="729" t="s">
        <v>35</v>
      </c>
      <c r="G56" s="730"/>
      <c r="H56" s="730"/>
      <c r="I56" s="730"/>
      <c r="J56" s="731"/>
      <c r="K56" s="742" t="str">
        <f>IF(AO56&lt;&gt;"","　"&amp;AO56,"")&amp;IF(AO57&lt;&gt;"",CHAR(10)&amp;"　"&amp;AO57,"")</f>
        <v/>
      </c>
      <c r="L56" s="742"/>
      <c r="M56" s="742"/>
      <c r="N56" s="742"/>
      <c r="O56" s="742"/>
      <c r="P56" s="742"/>
      <c r="Q56" s="742"/>
      <c r="R56" s="742"/>
      <c r="S56" s="742"/>
      <c r="T56" s="742"/>
      <c r="U56" s="742"/>
      <c r="V56" s="742"/>
      <c r="W56" s="742"/>
      <c r="X56" s="742"/>
      <c r="Y56" s="742"/>
      <c r="Z56" s="742"/>
      <c r="AA56" s="583"/>
      <c r="AB56" s="584"/>
      <c r="AC56" s="584"/>
      <c r="AD56" s="585"/>
      <c r="AE56" s="586"/>
      <c r="AF56" s="587"/>
      <c r="AG56" s="586"/>
      <c r="AH56" s="588"/>
      <c r="AI56" s="586"/>
      <c r="AJ56" s="1"/>
      <c r="AK56" s="18"/>
      <c r="AM56" s="807" t="s">
        <v>36</v>
      </c>
      <c r="AN56" s="71" t="s">
        <v>59</v>
      </c>
      <c r="AO56" s="792"/>
      <c r="AP56" s="793"/>
      <c r="AQ56" s="793"/>
      <c r="AR56" s="793"/>
      <c r="AS56" s="793"/>
      <c r="AT56" s="793"/>
      <c r="AU56" s="794"/>
      <c r="AV56" s="59"/>
      <c r="AW56" s="57"/>
      <c r="AX56" s="5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row>
    <row r="57" spans="5:82" ht="21.75" customHeight="1">
      <c r="E57" s="52"/>
      <c r="F57" s="732"/>
      <c r="G57" s="733"/>
      <c r="H57" s="733"/>
      <c r="I57" s="733"/>
      <c r="J57" s="734"/>
      <c r="K57" s="743"/>
      <c r="L57" s="743"/>
      <c r="M57" s="743"/>
      <c r="N57" s="743"/>
      <c r="O57" s="743"/>
      <c r="P57" s="743"/>
      <c r="Q57" s="743"/>
      <c r="R57" s="743"/>
      <c r="S57" s="743"/>
      <c r="T57" s="743"/>
      <c r="U57" s="743"/>
      <c r="V57" s="743"/>
      <c r="W57" s="743"/>
      <c r="X57" s="743"/>
      <c r="Y57" s="743"/>
      <c r="Z57" s="743"/>
      <c r="AA57" s="583"/>
      <c r="AB57" s="584"/>
      <c r="AC57" s="584"/>
      <c r="AD57" s="585"/>
      <c r="AE57" s="586"/>
      <c r="AF57" s="587"/>
      <c r="AG57" s="586"/>
      <c r="AH57" s="588"/>
      <c r="AI57" s="586"/>
      <c r="AJ57" s="1"/>
      <c r="AK57" s="18"/>
      <c r="AL57" s="72"/>
      <c r="AM57" s="807"/>
      <c r="AN57" s="69" t="s">
        <v>60</v>
      </c>
      <c r="AO57" s="792"/>
      <c r="AP57" s="793"/>
      <c r="AQ57" s="793"/>
      <c r="AR57" s="793"/>
      <c r="AS57" s="793"/>
      <c r="AT57" s="793"/>
      <c r="AU57" s="794"/>
      <c r="AV57" s="59"/>
      <c r="AW57" s="57"/>
      <c r="AX57" s="5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row>
    <row r="58" spans="5:82" ht="21.75" customHeight="1">
      <c r="E58" s="52"/>
      <c r="F58" s="732"/>
      <c r="G58" s="733"/>
      <c r="H58" s="733"/>
      <c r="I58" s="733"/>
      <c r="J58" s="734"/>
      <c r="K58" s="738" t="s">
        <v>32</v>
      </c>
      <c r="L58" s="739"/>
      <c r="M58" s="739"/>
      <c r="N58" s="46"/>
      <c r="O58" s="46" t="str">
        <f>IF(AO58&lt;&gt;"",AO58,"")</f>
        <v/>
      </c>
      <c r="P58" s="46"/>
      <c r="Q58" s="46"/>
      <c r="R58" s="46"/>
      <c r="S58" s="46"/>
      <c r="T58" s="46"/>
      <c r="U58" s="46"/>
      <c r="V58" s="46"/>
      <c r="W58" s="46"/>
      <c r="X58" s="46"/>
      <c r="Y58" s="46"/>
      <c r="Z58" s="60"/>
      <c r="AA58" s="589"/>
      <c r="AB58" s="590"/>
      <c r="AC58" s="590"/>
      <c r="AD58" s="591"/>
      <c r="AE58" s="555"/>
      <c r="AF58" s="556"/>
      <c r="AG58" s="555"/>
      <c r="AH58" s="553"/>
      <c r="AI58" s="555"/>
      <c r="AJ58" s="1"/>
      <c r="AK58" s="18"/>
      <c r="AL58" s="72"/>
      <c r="AM58" s="807"/>
      <c r="AN58" s="69" t="s">
        <v>61</v>
      </c>
      <c r="AO58" s="795"/>
      <c r="AP58" s="796"/>
      <c r="AQ58" s="143"/>
      <c r="AR58" s="143"/>
      <c r="AS58" s="143"/>
      <c r="AT58" s="143"/>
      <c r="AU58" s="143"/>
      <c r="AW58" s="57"/>
      <c r="AX58" s="5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row>
    <row r="59" spans="5:82" ht="21.75" customHeight="1">
      <c r="E59" s="52"/>
      <c r="F59" s="732"/>
      <c r="G59" s="733"/>
      <c r="H59" s="733"/>
      <c r="I59" s="733"/>
      <c r="J59" s="734"/>
      <c r="K59" s="738" t="s">
        <v>33</v>
      </c>
      <c r="L59" s="739"/>
      <c r="M59" s="739"/>
      <c r="N59" s="46"/>
      <c r="O59" s="744" t="str">
        <f>IF(AO59&lt;&gt;"",AO59,"")</f>
        <v/>
      </c>
      <c r="P59" s="744"/>
      <c r="Q59" s="744"/>
      <c r="R59" s="744"/>
      <c r="S59" s="744"/>
      <c r="T59" s="744"/>
      <c r="U59" s="745" t="s">
        <v>34</v>
      </c>
      <c r="V59" s="745"/>
      <c r="W59" s="744" t="str">
        <f>IF(AO60&lt;&gt;"",AO60,"")</f>
        <v/>
      </c>
      <c r="X59" s="744"/>
      <c r="Y59" s="744"/>
      <c r="Z59" s="746"/>
      <c r="AA59" s="589"/>
      <c r="AB59" s="590"/>
      <c r="AC59" s="590"/>
      <c r="AD59" s="591"/>
      <c r="AE59" s="555"/>
      <c r="AF59" s="556"/>
      <c r="AG59" s="555"/>
      <c r="AH59" s="553"/>
      <c r="AI59" s="555"/>
      <c r="AJ59" s="1"/>
      <c r="AK59" s="18"/>
      <c r="AL59" s="72"/>
      <c r="AM59" s="807"/>
      <c r="AN59" s="69" t="s">
        <v>33</v>
      </c>
      <c r="AO59" s="797"/>
      <c r="AP59" s="798"/>
      <c r="AQ59" s="143"/>
      <c r="AR59" s="143"/>
      <c r="AS59" s="143"/>
      <c r="AT59" s="143"/>
      <c r="AU59" s="143"/>
      <c r="AW59" s="57"/>
      <c r="AX59" s="57"/>
      <c r="AY59" s="26"/>
      <c r="AZ59" s="30"/>
      <c r="BA59" s="31"/>
      <c r="BB59" s="31"/>
    </row>
    <row r="60" spans="5:82" ht="21.75" customHeight="1">
      <c r="E60" s="52"/>
      <c r="F60" s="732"/>
      <c r="G60" s="733"/>
      <c r="H60" s="733"/>
      <c r="I60" s="733"/>
      <c r="J60" s="734"/>
      <c r="K60" s="740" t="s">
        <v>52</v>
      </c>
      <c r="L60" s="741"/>
      <c r="M60" s="741"/>
      <c r="N60" s="47" t="str">
        <f>IF(AN63=1,"☑","□")</f>
        <v>□</v>
      </c>
      <c r="O60" s="360" t="s">
        <v>53</v>
      </c>
      <c r="P60" s="360"/>
      <c r="Q60" s="360"/>
      <c r="R60" s="360"/>
      <c r="S60" s="360"/>
      <c r="T60" s="61"/>
      <c r="U60" s="61"/>
      <c r="V60" s="360"/>
      <c r="W60" s="360"/>
      <c r="X60" s="360"/>
      <c r="Y60" s="49"/>
      <c r="Z60" s="361"/>
      <c r="AA60" s="589"/>
      <c r="AB60" s="590"/>
      <c r="AC60" s="590"/>
      <c r="AD60" s="591"/>
      <c r="AE60" s="555"/>
      <c r="AF60" s="556"/>
      <c r="AG60" s="555"/>
      <c r="AH60" s="553"/>
      <c r="AI60" s="555"/>
      <c r="AJ60" s="1"/>
      <c r="AL60" s="72"/>
      <c r="AM60" s="807"/>
      <c r="AN60" s="70" t="s">
        <v>58</v>
      </c>
      <c r="AO60" s="790"/>
      <c r="AP60" s="791"/>
      <c r="AQ60" s="28"/>
      <c r="AR60" s="28"/>
      <c r="AS60" s="28"/>
      <c r="AT60" s="28"/>
      <c r="AU60" s="28"/>
      <c r="AW60" s="28"/>
      <c r="AX60" s="28"/>
    </row>
    <row r="61" spans="5:82" ht="21.75" customHeight="1">
      <c r="E61" s="52"/>
      <c r="F61" s="732"/>
      <c r="G61" s="733"/>
      <c r="H61" s="733"/>
      <c r="I61" s="733"/>
      <c r="J61" s="734"/>
      <c r="K61" s="740"/>
      <c r="L61" s="741"/>
      <c r="M61" s="741"/>
      <c r="N61" s="47" t="str">
        <f>IF(AN64=1,"☑","□")</f>
        <v>□</v>
      </c>
      <c r="O61" s="360" t="s">
        <v>54</v>
      </c>
      <c r="P61" s="360"/>
      <c r="Q61" s="360"/>
      <c r="R61" s="360"/>
      <c r="S61" s="360"/>
      <c r="T61" s="61"/>
      <c r="U61" s="61"/>
      <c r="V61" s="360"/>
      <c r="W61" s="360"/>
      <c r="X61" s="360"/>
      <c r="Y61" s="49"/>
      <c r="Z61" s="361"/>
      <c r="AA61" s="589"/>
      <c r="AB61" s="590"/>
      <c r="AC61" s="590"/>
      <c r="AD61" s="591"/>
      <c r="AE61" s="555"/>
      <c r="AF61" s="556"/>
      <c r="AG61" s="555"/>
      <c r="AH61" s="553"/>
      <c r="AI61" s="555"/>
      <c r="AJ61" s="1"/>
      <c r="AM61" s="13"/>
      <c r="AN61" s="75"/>
      <c r="AO61" s="76"/>
      <c r="AP61" s="74"/>
      <c r="AY61" s="41"/>
    </row>
    <row r="62" spans="5:82" ht="21.75" customHeight="1">
      <c r="E62" s="52"/>
      <c r="F62" s="732"/>
      <c r="G62" s="733"/>
      <c r="H62" s="733"/>
      <c r="I62" s="733"/>
      <c r="J62" s="734"/>
      <c r="K62" s="79"/>
      <c r="L62" s="362"/>
      <c r="M62" s="362"/>
      <c r="N62" s="47" t="str">
        <f>IF(AN65=1,"☑","□")</f>
        <v>□</v>
      </c>
      <c r="O62" s="360" t="s">
        <v>55</v>
      </c>
      <c r="P62" s="360"/>
      <c r="R62" s="360"/>
      <c r="S62" s="360"/>
      <c r="T62" s="61"/>
      <c r="U62" s="61"/>
      <c r="V62" s="360"/>
      <c r="W62" s="360"/>
      <c r="X62" s="360"/>
      <c r="Y62" s="49"/>
      <c r="Z62" s="62"/>
      <c r="AA62" s="592"/>
      <c r="AB62" s="593"/>
      <c r="AC62" s="593"/>
      <c r="AD62" s="594"/>
      <c r="AE62" s="550"/>
      <c r="AF62" s="551"/>
      <c r="AG62" s="550"/>
      <c r="AH62" s="549"/>
      <c r="AI62" s="550"/>
      <c r="AJ62" s="1"/>
      <c r="AM62" s="780" t="s">
        <v>64</v>
      </c>
      <c r="AN62" s="781" t="s">
        <v>62</v>
      </c>
      <c r="AO62" s="782"/>
      <c r="AP62" s="782"/>
      <c r="AQ62" s="782"/>
      <c r="AR62" s="782"/>
      <c r="AS62" s="782"/>
      <c r="AT62" s="782"/>
      <c r="AU62" s="783"/>
      <c r="AV62" s="73"/>
      <c r="AW62" s="73"/>
      <c r="AY62" s="41"/>
    </row>
    <row r="63" spans="5:82" ht="21.75" customHeight="1">
      <c r="E63" s="52"/>
      <c r="F63" s="735"/>
      <c r="G63" s="736"/>
      <c r="H63" s="736"/>
      <c r="I63" s="736"/>
      <c r="J63" s="737"/>
      <c r="K63" s="106"/>
      <c r="L63" s="56"/>
      <c r="M63" s="56" t="s">
        <v>56</v>
      </c>
      <c r="N63" s="747" t="str">
        <f>IF(AO66&lt;&gt;"",AO66,"")</f>
        <v/>
      </c>
      <c r="O63" s="747"/>
      <c r="P63" s="747"/>
      <c r="Q63" s="747"/>
      <c r="R63" s="747"/>
      <c r="S63" s="747"/>
      <c r="T63" s="747"/>
      <c r="U63" s="747"/>
      <c r="V63" s="747"/>
      <c r="W63" s="747"/>
      <c r="X63" s="747"/>
      <c r="Y63" s="747"/>
      <c r="Z63" s="363" t="s">
        <v>57</v>
      </c>
      <c r="AA63" s="589"/>
      <c r="AB63" s="590"/>
      <c r="AC63" s="590"/>
      <c r="AD63" s="591"/>
      <c r="AE63" s="555"/>
      <c r="AF63" s="556"/>
      <c r="AG63" s="555"/>
      <c r="AH63" s="553"/>
      <c r="AI63" s="555"/>
      <c r="AJ63" s="1"/>
      <c r="AM63" s="780"/>
      <c r="AN63" s="78"/>
      <c r="AO63" s="784" t="str">
        <f>IF(Q9="　①","",Q9)</f>
        <v/>
      </c>
      <c r="AP63" s="785"/>
      <c r="AQ63" s="785"/>
      <c r="AR63" s="785"/>
      <c r="AS63" s="785"/>
      <c r="AT63" s="785"/>
      <c r="AU63" s="786"/>
      <c r="AY63" s="41"/>
    </row>
    <row r="64" spans="5:82" ht="27.75" customHeight="1">
      <c r="E64" s="52"/>
      <c r="F64" s="729" t="s">
        <v>37</v>
      </c>
      <c r="G64" s="730"/>
      <c r="H64" s="730"/>
      <c r="I64" s="730"/>
      <c r="J64" s="731"/>
      <c r="K64" s="43" t="s">
        <v>2627</v>
      </c>
      <c r="L64" s="44" t="s">
        <v>1354</v>
      </c>
      <c r="M64" s="65"/>
      <c r="N64" s="65"/>
      <c r="O64" s="65"/>
      <c r="P64" s="65"/>
      <c r="Q64" s="65"/>
      <c r="R64" s="65"/>
      <c r="S64" s="65"/>
      <c r="T64" s="65"/>
      <c r="U64" s="65"/>
      <c r="V64" s="65"/>
      <c r="W64" s="65"/>
      <c r="X64" s="65"/>
      <c r="Y64" s="65"/>
      <c r="Z64" s="364"/>
      <c r="AA64" s="589"/>
      <c r="AB64" s="590"/>
      <c r="AC64" s="590"/>
      <c r="AD64" s="591"/>
      <c r="AE64" s="555"/>
      <c r="AF64" s="556"/>
      <c r="AG64" s="555"/>
      <c r="AH64" s="553"/>
      <c r="AI64" s="555"/>
      <c r="AJ64" s="1"/>
      <c r="AL64" s="16"/>
      <c r="AM64" s="780"/>
      <c r="AN64" s="77"/>
      <c r="AO64" s="787" t="str">
        <f>IF(Q9="　①","",IF(Q9&lt;&gt;L21,L21,""))</f>
        <v/>
      </c>
      <c r="AP64" s="788"/>
      <c r="AQ64" s="788"/>
      <c r="AR64" s="788"/>
      <c r="AS64" s="788"/>
      <c r="AT64" s="788"/>
      <c r="AU64" s="789"/>
      <c r="AY64" s="41"/>
    </row>
    <row r="65" spans="5:51" ht="27.75" customHeight="1">
      <c r="E65" s="52"/>
      <c r="F65" s="732"/>
      <c r="G65" s="733"/>
      <c r="H65" s="733"/>
      <c r="I65" s="733"/>
      <c r="J65" s="734"/>
      <c r="K65" s="45" t="s">
        <v>2627</v>
      </c>
      <c r="L65" s="46" t="s">
        <v>1355</v>
      </c>
      <c r="M65" s="64"/>
      <c r="N65" s="64"/>
      <c r="O65" s="64"/>
      <c r="P65" s="64"/>
      <c r="Q65" s="64"/>
      <c r="R65" s="64"/>
      <c r="S65" s="64"/>
      <c r="T65" s="64"/>
      <c r="U65" s="64"/>
      <c r="V65" s="64"/>
      <c r="W65" s="64"/>
      <c r="X65" s="64"/>
      <c r="Y65" s="64"/>
      <c r="Z65" s="365"/>
      <c r="AA65" s="589"/>
      <c r="AB65" s="590"/>
      <c r="AC65" s="590"/>
      <c r="AD65" s="591"/>
      <c r="AE65" s="555"/>
      <c r="AF65" s="556"/>
      <c r="AG65" s="555"/>
      <c r="AH65" s="553"/>
      <c r="AI65" s="555"/>
      <c r="AJ65" s="1"/>
      <c r="AK65" s="16"/>
      <c r="AL65" s="115"/>
      <c r="AN65" s="81"/>
      <c r="AO65" s="778" t="str">
        <f>IF(Q9="　①","","その他の住所")</f>
        <v/>
      </c>
      <c r="AP65" s="778"/>
      <c r="AQ65" s="778"/>
      <c r="AR65" s="778"/>
      <c r="AS65" s="778"/>
      <c r="AT65" s="778"/>
      <c r="AU65" s="779"/>
      <c r="AY65" s="41"/>
    </row>
    <row r="66" spans="5:51" ht="27.75" customHeight="1" thickBot="1">
      <c r="E66" s="52"/>
      <c r="F66" s="735"/>
      <c r="G66" s="736"/>
      <c r="H66" s="736"/>
      <c r="I66" s="736"/>
      <c r="J66" s="737"/>
      <c r="K66" s="66" t="s">
        <v>26</v>
      </c>
      <c r="L66" s="56" t="s">
        <v>30</v>
      </c>
      <c r="M66" s="67"/>
      <c r="N66" s="67"/>
      <c r="O66" s="67"/>
      <c r="P66" s="67"/>
      <c r="Q66" s="67"/>
      <c r="R66" s="67"/>
      <c r="S66" s="67"/>
      <c r="T66" s="67"/>
      <c r="U66" s="67"/>
      <c r="V66" s="67"/>
      <c r="W66" s="67"/>
      <c r="X66" s="67"/>
      <c r="Y66" s="67"/>
      <c r="Z66" s="366"/>
      <c r="AA66" s="390"/>
      <c r="AB66" s="383"/>
      <c r="AC66" s="383"/>
      <c r="AD66" s="426"/>
      <c r="AE66" s="463"/>
      <c r="AF66" s="455"/>
      <c r="AG66" s="463"/>
      <c r="AH66" s="427"/>
      <c r="AI66" s="463"/>
      <c r="AJ66" s="1"/>
      <c r="AK66" s="16"/>
      <c r="AL66" s="16"/>
      <c r="AN66" s="80" t="str">
        <f>IF(AN65=1,"所在地を入力⇒","")</f>
        <v/>
      </c>
      <c r="AO66" s="777"/>
      <c r="AP66" s="777"/>
      <c r="AQ66" s="777"/>
      <c r="AR66" s="777"/>
      <c r="AS66" s="777"/>
      <c r="AT66" s="777"/>
      <c r="AU66" s="777"/>
      <c r="AY66" s="19"/>
    </row>
    <row r="67" spans="5:51" ht="15" customHeight="1">
      <c r="E67" s="52"/>
      <c r="F67" s="182"/>
      <c r="G67" s="338" t="s">
        <v>31</v>
      </c>
      <c r="H67" s="197" t="s">
        <v>2577</v>
      </c>
      <c r="I67" s="182"/>
      <c r="J67" s="301"/>
      <c r="K67" s="301"/>
      <c r="L67" s="301"/>
      <c r="M67" s="301"/>
      <c r="N67" s="301"/>
      <c r="O67" s="301"/>
      <c r="P67" s="301"/>
      <c r="Q67" s="301"/>
      <c r="R67" s="301"/>
      <c r="S67" s="301"/>
      <c r="T67" s="301"/>
      <c r="U67" s="301"/>
      <c r="V67" s="301"/>
      <c r="W67" s="301"/>
      <c r="X67" s="301"/>
      <c r="Y67" s="301"/>
      <c r="Z67" s="301"/>
      <c r="AA67" s="63"/>
      <c r="AB67" s="63"/>
      <c r="AC67" s="63"/>
      <c r="AD67" s="63"/>
      <c r="AE67" s="63"/>
      <c r="AF67" s="63"/>
      <c r="AG67" s="63"/>
      <c r="AH67" s="63"/>
      <c r="AI67" s="63"/>
      <c r="AJ67" s="1"/>
    </row>
    <row r="68" spans="5:51" ht="15" customHeight="1">
      <c r="E68" s="52"/>
      <c r="F68" s="301"/>
      <c r="G68" s="301"/>
      <c r="H68" s="197" t="s">
        <v>2625</v>
      </c>
      <c r="I68" s="182"/>
      <c r="J68" s="301"/>
      <c r="K68" s="301"/>
      <c r="L68" s="301"/>
      <c r="M68" s="301"/>
      <c r="N68" s="301"/>
      <c r="O68" s="301"/>
      <c r="P68" s="301"/>
      <c r="Q68" s="301"/>
      <c r="R68" s="301"/>
      <c r="S68" s="301"/>
      <c r="T68" s="301"/>
      <c r="U68" s="301"/>
      <c r="V68" s="301"/>
      <c r="W68" s="301"/>
      <c r="X68" s="301"/>
      <c r="Y68" s="301"/>
      <c r="Z68" s="301"/>
      <c r="AA68" s="63"/>
      <c r="AB68" s="63"/>
      <c r="AC68" s="63"/>
      <c r="AD68" s="63"/>
      <c r="AE68" s="63"/>
      <c r="AF68" s="63"/>
      <c r="AG68" s="63"/>
      <c r="AH68" s="63"/>
      <c r="AI68" s="63"/>
      <c r="AJ68" s="1"/>
    </row>
    <row r="69" spans="5:51" ht="15" customHeight="1">
      <c r="E69" s="52"/>
      <c r="F69" s="301"/>
      <c r="G69" s="301"/>
      <c r="H69" s="197" t="s">
        <v>2626</v>
      </c>
      <c r="I69" s="182"/>
      <c r="J69" s="182"/>
      <c r="K69" s="301"/>
      <c r="L69" s="301"/>
      <c r="M69" s="301"/>
      <c r="N69" s="301"/>
      <c r="O69" s="301"/>
      <c r="P69" s="301"/>
      <c r="Q69" s="301"/>
      <c r="R69" s="301"/>
      <c r="S69" s="301"/>
      <c r="T69" s="301"/>
      <c r="U69" s="301"/>
      <c r="V69" s="301"/>
      <c r="W69" s="301"/>
      <c r="X69" s="301"/>
      <c r="Y69" s="301"/>
      <c r="Z69" s="301"/>
      <c r="AA69" s="63"/>
      <c r="AB69" s="63"/>
      <c r="AC69" s="63"/>
      <c r="AD69" s="63"/>
      <c r="AE69" s="63"/>
      <c r="AF69" s="63"/>
      <c r="AG69" s="63"/>
      <c r="AH69" s="63"/>
      <c r="AI69" s="63"/>
      <c r="AJ69" s="1"/>
    </row>
    <row r="70" spans="5:51" ht="15" customHeight="1">
      <c r="E70" s="52"/>
      <c r="F70" s="301"/>
      <c r="G70" s="301"/>
      <c r="H70" s="197" t="s">
        <v>2578</v>
      </c>
      <c r="I70" s="301"/>
      <c r="J70" s="182"/>
      <c r="K70" s="301"/>
      <c r="L70" s="301"/>
      <c r="M70" s="301"/>
      <c r="N70" s="301"/>
      <c r="O70" s="301"/>
      <c r="P70" s="301"/>
      <c r="Q70" s="301"/>
      <c r="R70" s="301"/>
      <c r="S70" s="301"/>
      <c r="T70" s="301"/>
      <c r="U70" s="301"/>
      <c r="V70" s="301"/>
      <c r="W70" s="301"/>
      <c r="X70" s="301"/>
      <c r="Y70" s="301"/>
      <c r="Z70" s="301"/>
      <c r="AA70" s="63"/>
      <c r="AB70" s="63"/>
      <c r="AC70" s="63"/>
      <c r="AD70" s="63"/>
      <c r="AE70" s="63"/>
      <c r="AF70" s="63"/>
      <c r="AG70" s="63"/>
      <c r="AH70" s="63"/>
      <c r="AI70" s="63"/>
      <c r="AJ70" s="1"/>
    </row>
    <row r="71" spans="5:51" ht="15" customHeight="1">
      <c r="E71" s="52"/>
      <c r="F71" s="301"/>
      <c r="G71" s="182"/>
      <c r="H71" s="197" t="s">
        <v>2583</v>
      </c>
      <c r="I71" s="301"/>
      <c r="J71" s="301"/>
      <c r="K71" s="301"/>
      <c r="L71" s="301"/>
      <c r="M71" s="301"/>
      <c r="N71" s="301"/>
      <c r="O71" s="301"/>
      <c r="P71" s="301"/>
      <c r="Q71" s="301"/>
      <c r="R71" s="301"/>
      <c r="S71" s="301"/>
      <c r="T71" s="301"/>
      <c r="U71" s="301"/>
      <c r="V71" s="301"/>
      <c r="W71" s="301"/>
      <c r="X71" s="301"/>
      <c r="Y71" s="301"/>
      <c r="Z71" s="301"/>
      <c r="AA71" s="63"/>
      <c r="AB71" s="63"/>
      <c r="AC71" s="63"/>
      <c r="AD71" s="63"/>
      <c r="AE71" s="63"/>
      <c r="AF71" s="63"/>
      <c r="AG71" s="63"/>
      <c r="AH71" s="63"/>
      <c r="AI71" s="63"/>
      <c r="AJ71" s="1"/>
    </row>
    <row r="72" spans="5:51" ht="15" customHeight="1">
      <c r="E72" s="52"/>
      <c r="F72" s="301"/>
      <c r="G72" s="182"/>
      <c r="H72" s="301" t="s">
        <v>2582</v>
      </c>
      <c r="I72" s="197"/>
      <c r="J72" s="301"/>
      <c r="K72" s="301"/>
      <c r="L72" s="301"/>
      <c r="M72" s="301"/>
      <c r="N72" s="301"/>
      <c r="O72" s="301"/>
      <c r="P72" s="301"/>
      <c r="Q72" s="301"/>
      <c r="R72" s="301"/>
      <c r="S72" s="301"/>
      <c r="T72" s="301"/>
      <c r="U72" s="301"/>
      <c r="V72" s="301"/>
      <c r="W72" s="301"/>
      <c r="X72" s="301"/>
      <c r="Y72" s="182"/>
      <c r="Z72" s="301"/>
      <c r="AA72" s="63"/>
      <c r="AB72" s="63"/>
      <c r="AC72" s="63"/>
      <c r="AD72" s="63"/>
      <c r="AE72" s="63"/>
      <c r="AF72" s="63"/>
      <c r="AG72" s="63"/>
      <c r="AH72" s="63"/>
      <c r="AI72" s="63"/>
      <c r="AJ72" s="1"/>
    </row>
    <row r="73" spans="5:51" ht="14.25" customHeight="1">
      <c r="E73" s="52"/>
      <c r="F73" s="64"/>
      <c r="G73" s="64"/>
      <c r="H73" s="49"/>
      <c r="I73" s="49"/>
      <c r="J73" s="49"/>
      <c r="K73" s="49"/>
      <c r="L73" s="49"/>
      <c r="M73" s="49"/>
      <c r="N73" s="49"/>
      <c r="O73" s="49"/>
      <c r="P73" s="49"/>
      <c r="Q73" s="49"/>
      <c r="R73" s="49"/>
      <c r="S73" s="49"/>
      <c r="T73" s="49"/>
      <c r="U73" s="49"/>
      <c r="V73" s="49"/>
      <c r="W73" s="49"/>
      <c r="X73" s="49"/>
      <c r="Y73" s="52" t="s">
        <v>28</v>
      </c>
      <c r="Z73" s="49"/>
      <c r="AA73" s="64"/>
      <c r="AB73" s="64"/>
      <c r="AC73" s="64"/>
      <c r="AD73" s="64"/>
      <c r="AE73" s="64"/>
      <c r="AF73" s="64"/>
      <c r="AG73" s="64"/>
      <c r="AH73" s="64"/>
      <c r="AI73" s="64"/>
      <c r="AJ73" s="1"/>
    </row>
    <row r="74" spans="5:51" ht="14.25" customHeight="1">
      <c r="E74" s="52"/>
      <c r="F74" s="64"/>
      <c r="G74" s="64"/>
      <c r="H74" s="49"/>
      <c r="I74" s="49"/>
      <c r="J74" s="49"/>
      <c r="K74" s="49"/>
      <c r="L74" s="49"/>
      <c r="M74" s="49"/>
      <c r="N74" s="49"/>
      <c r="O74" s="49"/>
      <c r="P74" s="49"/>
      <c r="Q74" s="49"/>
      <c r="R74" s="49"/>
      <c r="S74" s="49"/>
      <c r="T74" s="49"/>
      <c r="U74" s="49"/>
      <c r="V74" s="49"/>
      <c r="W74" s="49"/>
      <c r="X74" s="49"/>
      <c r="Z74" s="64"/>
      <c r="AA74" s="64"/>
      <c r="AB74" s="64"/>
      <c r="AC74" s="64"/>
      <c r="AD74" s="64"/>
      <c r="AE74" s="64"/>
      <c r="AF74" s="64"/>
      <c r="AG74" s="64"/>
      <c r="AH74" s="64"/>
      <c r="AI74" s="64"/>
      <c r="AJ74" s="1"/>
    </row>
    <row r="75" spans="5:51" ht="8.25" customHeight="1">
      <c r="E75" s="52"/>
      <c r="F75" s="64"/>
      <c r="G75" s="64"/>
      <c r="H75" s="64"/>
      <c r="I75" s="64"/>
      <c r="J75" s="64"/>
      <c r="K75" s="64"/>
      <c r="L75" s="64"/>
      <c r="M75" s="64"/>
      <c r="N75" s="64"/>
      <c r="O75" s="64"/>
      <c r="P75" s="64"/>
      <c r="Q75" s="64"/>
      <c r="R75" s="64"/>
      <c r="S75" s="64"/>
      <c r="T75" s="64"/>
      <c r="U75" s="64"/>
      <c r="V75" s="64"/>
      <c r="W75" s="64"/>
      <c r="X75" s="64"/>
      <c r="Y75" s="49"/>
      <c r="Z75" s="64"/>
      <c r="AA75" s="64"/>
      <c r="AB75" s="64"/>
      <c r="AC75" s="64"/>
      <c r="AD75" s="64"/>
      <c r="AE75" s="64"/>
      <c r="AF75" s="64"/>
      <c r="AG75" s="64"/>
      <c r="AH75" s="64"/>
      <c r="AI75" s="64"/>
      <c r="AJ75" s="1"/>
    </row>
    <row r="76" spans="5:51" ht="17.100000000000001" customHeight="1">
      <c r="E76" s="1"/>
      <c r="F76" s="64"/>
      <c r="G76" s="64"/>
      <c r="H76" s="64"/>
      <c r="I76" s="64"/>
      <c r="J76" s="64"/>
      <c r="K76" s="64"/>
      <c r="L76" s="64"/>
      <c r="M76" s="64"/>
      <c r="N76" s="64"/>
      <c r="O76" s="64"/>
      <c r="P76" s="64"/>
      <c r="Q76" s="64"/>
      <c r="R76" s="64"/>
      <c r="S76" s="64"/>
      <c r="T76" s="64"/>
      <c r="U76" s="64"/>
      <c r="V76" s="64"/>
      <c r="W76" s="64"/>
      <c r="X76" s="64"/>
      <c r="Z76" s="64"/>
      <c r="AA76" s="64"/>
      <c r="AB76" s="64"/>
      <c r="AC76" s="64"/>
      <c r="AD76" s="64"/>
      <c r="AE76" s="64"/>
      <c r="AF76" s="64"/>
      <c r="AG76" s="64"/>
      <c r="AH76" s="64"/>
      <c r="AI76" s="64"/>
      <c r="AJ76" s="1"/>
    </row>
    <row r="77" spans="5:51" ht="17.100000000000001" customHeight="1">
      <c r="E77" s="1"/>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
    </row>
    <row r="78" spans="5:51" ht="17.100000000000001" customHeight="1">
      <c r="E78" s="1"/>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
      <c r="AN78" s="770" t="s">
        <v>1358</v>
      </c>
      <c r="AO78" s="771"/>
    </row>
    <row r="79" spans="5:51" ht="195" customHeight="1">
      <c r="E79" s="1"/>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M79" s="438" t="s">
        <v>66</v>
      </c>
      <c r="AN79" s="438" t="s">
        <v>523</v>
      </c>
      <c r="AO79" s="438"/>
      <c r="AP79" s="441" t="s">
        <v>643</v>
      </c>
      <c r="AQ79" s="442" t="s">
        <v>1375</v>
      </c>
    </row>
    <row r="80" spans="5:51" ht="167.25" customHeight="1">
      <c r="E80" s="1"/>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M80" s="438" t="s">
        <v>67</v>
      </c>
      <c r="AN80" s="438" t="s">
        <v>523</v>
      </c>
      <c r="AO80" s="438"/>
      <c r="AP80" s="441" t="s">
        <v>645</v>
      </c>
      <c r="AQ80" s="442" t="s">
        <v>1375</v>
      </c>
    </row>
    <row r="81" spans="5:43" ht="167.25" customHeight="1">
      <c r="E81" s="1"/>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M81" s="438" t="s">
        <v>68</v>
      </c>
      <c r="AN81" s="438" t="s">
        <v>523</v>
      </c>
      <c r="AO81" s="438"/>
      <c r="AP81" s="441" t="s">
        <v>647</v>
      </c>
      <c r="AQ81" s="442" t="s">
        <v>1375</v>
      </c>
    </row>
    <row r="82" spans="5:43" ht="167.25" customHeight="1">
      <c r="AM82" s="438" t="s">
        <v>69</v>
      </c>
      <c r="AN82" s="438" t="s">
        <v>523</v>
      </c>
      <c r="AO82" s="438"/>
      <c r="AP82" s="441" t="s">
        <v>649</v>
      </c>
      <c r="AQ82" s="442" t="s">
        <v>1375</v>
      </c>
    </row>
    <row r="83" spans="5:43" ht="167.25" customHeight="1">
      <c r="AM83" s="438" t="s">
        <v>70</v>
      </c>
      <c r="AN83" s="438" t="s">
        <v>523</v>
      </c>
      <c r="AO83" s="438"/>
      <c r="AP83" s="441" t="s">
        <v>651</v>
      </c>
      <c r="AQ83" s="442" t="s">
        <v>1375</v>
      </c>
    </row>
    <row r="84" spans="5:43" ht="167.25" customHeight="1">
      <c r="AM84" s="438" t="s">
        <v>71</v>
      </c>
      <c r="AN84" s="438" t="s">
        <v>523</v>
      </c>
      <c r="AO84" s="438"/>
      <c r="AP84" s="441" t="s">
        <v>653</v>
      </c>
      <c r="AQ84" s="442" t="s">
        <v>1375</v>
      </c>
    </row>
    <row r="85" spans="5:43" ht="167.25" customHeight="1">
      <c r="AM85" s="438" t="s">
        <v>72</v>
      </c>
      <c r="AN85" s="438" t="s">
        <v>524</v>
      </c>
      <c r="AO85" s="438"/>
      <c r="AP85" s="441" t="s">
        <v>643</v>
      </c>
      <c r="AQ85" s="442" t="s">
        <v>1376</v>
      </c>
    </row>
    <row r="86" spans="5:43" ht="167.25" customHeight="1">
      <c r="AM86" s="438" t="s">
        <v>73</v>
      </c>
      <c r="AN86" s="438" t="s">
        <v>524</v>
      </c>
      <c r="AO86" s="438"/>
      <c r="AP86" s="441" t="s">
        <v>656</v>
      </c>
      <c r="AQ86" s="442" t="s">
        <v>1376</v>
      </c>
    </row>
    <row r="87" spans="5:43" ht="167.25" customHeight="1">
      <c r="AM87" s="438" t="s">
        <v>74</v>
      </c>
      <c r="AN87" s="438" t="s">
        <v>524</v>
      </c>
      <c r="AO87" s="438" t="s">
        <v>525</v>
      </c>
      <c r="AP87" s="441" t="s">
        <v>649</v>
      </c>
      <c r="AQ87" s="442" t="s">
        <v>1376</v>
      </c>
    </row>
    <row r="88" spans="5:43" ht="167.25" customHeight="1">
      <c r="AM88" s="438" t="s">
        <v>75</v>
      </c>
      <c r="AN88" s="438" t="s">
        <v>524</v>
      </c>
      <c r="AO88" s="438"/>
      <c r="AP88" s="441" t="s">
        <v>659</v>
      </c>
      <c r="AQ88" s="442" t="s">
        <v>1376</v>
      </c>
    </row>
    <row r="89" spans="5:43" ht="167.25" customHeight="1">
      <c r="AM89" s="438" t="s">
        <v>76</v>
      </c>
      <c r="AN89" s="438" t="s">
        <v>524</v>
      </c>
      <c r="AO89" s="438"/>
      <c r="AP89" s="441" t="s">
        <v>653</v>
      </c>
      <c r="AQ89" s="442" t="s">
        <v>1376</v>
      </c>
    </row>
    <row r="90" spans="5:43" ht="167.25" customHeight="1">
      <c r="AM90" s="438" t="s">
        <v>77</v>
      </c>
      <c r="AN90" s="438"/>
      <c r="AO90" s="438"/>
      <c r="AP90" s="441" t="s">
        <v>656</v>
      </c>
      <c r="AQ90" s="443" t="s">
        <v>1377</v>
      </c>
    </row>
    <row r="91" spans="5:43" ht="167.25" customHeight="1">
      <c r="AM91" s="438" t="s">
        <v>78</v>
      </c>
      <c r="AN91" s="438"/>
      <c r="AO91" s="438"/>
      <c r="AP91" s="441" t="s">
        <v>663</v>
      </c>
      <c r="AQ91" s="443" t="s">
        <v>1377</v>
      </c>
    </row>
    <row r="92" spans="5:43" ht="167.25" customHeight="1">
      <c r="AM92" s="438" t="s">
        <v>79</v>
      </c>
      <c r="AN92" s="438"/>
      <c r="AO92" s="438"/>
      <c r="AP92" s="441" t="s">
        <v>656</v>
      </c>
      <c r="AQ92" s="443" t="s">
        <v>1378</v>
      </c>
    </row>
    <row r="93" spans="5:43" ht="167.25" customHeight="1">
      <c r="AM93" s="438" t="s">
        <v>80</v>
      </c>
      <c r="AN93" s="438"/>
      <c r="AO93" s="438"/>
      <c r="AP93" s="441" t="s">
        <v>649</v>
      </c>
      <c r="AQ93" s="443" t="s">
        <v>1378</v>
      </c>
    </row>
    <row r="94" spans="5:43" ht="167.25" customHeight="1">
      <c r="AM94" s="438" t="s">
        <v>81</v>
      </c>
      <c r="AN94" s="438"/>
      <c r="AO94" s="438"/>
      <c r="AP94" s="441" t="s">
        <v>659</v>
      </c>
      <c r="AQ94" s="443" t="s">
        <v>1378</v>
      </c>
    </row>
    <row r="95" spans="5:43" ht="167.25" customHeight="1">
      <c r="AM95" s="438" t="s">
        <v>82</v>
      </c>
      <c r="AN95" s="438"/>
      <c r="AO95" s="438"/>
      <c r="AP95" s="441" t="s">
        <v>653</v>
      </c>
      <c r="AQ95" s="443" t="s">
        <v>1378</v>
      </c>
    </row>
    <row r="96" spans="5:43" ht="167.25" customHeight="1">
      <c r="AM96" s="438" t="s">
        <v>83</v>
      </c>
      <c r="AN96" s="438"/>
      <c r="AO96" s="438"/>
      <c r="AP96" s="441" t="s">
        <v>656</v>
      </c>
      <c r="AQ96" s="443" t="s">
        <v>1379</v>
      </c>
    </row>
    <row r="97" spans="39:43" ht="167.25" customHeight="1">
      <c r="AM97" s="438" t="s">
        <v>84</v>
      </c>
      <c r="AN97" s="438"/>
      <c r="AO97" s="438"/>
      <c r="AP97" s="441" t="s">
        <v>649</v>
      </c>
      <c r="AQ97" s="443" t="s">
        <v>1379</v>
      </c>
    </row>
    <row r="98" spans="39:43" ht="167.25" customHeight="1">
      <c r="AM98" s="438" t="s">
        <v>85</v>
      </c>
      <c r="AN98" s="438"/>
      <c r="AO98" s="438"/>
      <c r="AP98" s="441" t="s">
        <v>671</v>
      </c>
      <c r="AQ98" s="443" t="s">
        <v>1379</v>
      </c>
    </row>
    <row r="99" spans="39:43" ht="167.25" customHeight="1">
      <c r="AM99" s="438" t="s">
        <v>86</v>
      </c>
      <c r="AN99" s="438"/>
      <c r="AO99" s="438"/>
      <c r="AP99" s="441" t="s">
        <v>659</v>
      </c>
      <c r="AQ99" s="443" t="s">
        <v>1379</v>
      </c>
    </row>
    <row r="100" spans="39:43" ht="167.25" customHeight="1">
      <c r="AM100" s="438" t="s">
        <v>87</v>
      </c>
      <c r="AN100" s="438"/>
      <c r="AO100" s="438"/>
      <c r="AP100" s="441" t="s">
        <v>653</v>
      </c>
      <c r="AQ100" s="443" t="s">
        <v>1379</v>
      </c>
    </row>
    <row r="101" spans="39:43" ht="167.25" customHeight="1">
      <c r="AM101" s="438" t="s">
        <v>88</v>
      </c>
      <c r="AN101" s="438"/>
      <c r="AO101" s="438"/>
      <c r="AP101" s="441" t="s">
        <v>656</v>
      </c>
      <c r="AQ101" s="443" t="s">
        <v>1380</v>
      </c>
    </row>
    <row r="102" spans="39:43" ht="167.25" customHeight="1">
      <c r="AM102" s="438" t="s">
        <v>89</v>
      </c>
      <c r="AN102" s="438"/>
      <c r="AO102" s="438"/>
      <c r="AP102" s="441" t="s">
        <v>663</v>
      </c>
      <c r="AQ102" s="443" t="s">
        <v>1380</v>
      </c>
    </row>
    <row r="103" spans="39:43" ht="167.25" customHeight="1">
      <c r="AM103" s="438" t="s">
        <v>90</v>
      </c>
      <c r="AN103" s="438"/>
      <c r="AO103" s="438"/>
      <c r="AP103" s="441" t="s">
        <v>649</v>
      </c>
      <c r="AQ103" s="443" t="s">
        <v>1380</v>
      </c>
    </row>
    <row r="104" spans="39:43" ht="167.25" customHeight="1">
      <c r="AM104" s="438" t="s">
        <v>91</v>
      </c>
      <c r="AN104" s="438"/>
      <c r="AO104" s="438"/>
      <c r="AP104" s="441" t="s">
        <v>659</v>
      </c>
      <c r="AQ104" s="443" t="s">
        <v>1380</v>
      </c>
    </row>
    <row r="105" spans="39:43" ht="167.25" customHeight="1">
      <c r="AM105" s="438" t="s">
        <v>92</v>
      </c>
      <c r="AN105" s="438"/>
      <c r="AO105" s="438"/>
      <c r="AP105" s="441" t="s">
        <v>679</v>
      </c>
      <c r="AQ105" s="443" t="s">
        <v>1380</v>
      </c>
    </row>
    <row r="106" spans="39:43" ht="167.25" customHeight="1">
      <c r="AM106" s="438" t="s">
        <v>93</v>
      </c>
      <c r="AN106" s="438"/>
      <c r="AO106" s="438"/>
      <c r="AP106" s="441" t="s">
        <v>656</v>
      </c>
      <c r="AQ106" s="443" t="s">
        <v>1381</v>
      </c>
    </row>
    <row r="107" spans="39:43" ht="167.25" customHeight="1">
      <c r="AM107" s="438" t="s">
        <v>94</v>
      </c>
      <c r="AN107" s="438"/>
      <c r="AO107" s="438"/>
      <c r="AP107" s="441" t="s">
        <v>653</v>
      </c>
      <c r="AQ107" s="443" t="s">
        <v>1381</v>
      </c>
    </row>
    <row r="108" spans="39:43" ht="167.25" customHeight="1">
      <c r="AM108" s="438" t="s">
        <v>95</v>
      </c>
      <c r="AN108" s="438"/>
      <c r="AO108" s="438"/>
      <c r="AP108" s="441" t="s">
        <v>683</v>
      </c>
      <c r="AQ108" s="443" t="s">
        <v>1381</v>
      </c>
    </row>
    <row r="109" spans="39:43" ht="167.25" customHeight="1">
      <c r="AM109" s="438" t="s">
        <v>96</v>
      </c>
      <c r="AN109" s="438"/>
      <c r="AO109" s="438"/>
      <c r="AP109" s="441" t="s">
        <v>685</v>
      </c>
      <c r="AQ109" s="443" t="s">
        <v>1381</v>
      </c>
    </row>
    <row r="110" spans="39:43" ht="167.25" customHeight="1">
      <c r="AM110" s="438" t="s">
        <v>97</v>
      </c>
      <c r="AN110" s="438"/>
      <c r="AO110" s="438"/>
      <c r="AP110" s="441" t="s">
        <v>663</v>
      </c>
      <c r="AQ110" s="443" t="s">
        <v>1381</v>
      </c>
    </row>
    <row r="111" spans="39:43" ht="167.25" customHeight="1">
      <c r="AM111" s="438" t="s">
        <v>98</v>
      </c>
      <c r="AN111" s="438"/>
      <c r="AO111" s="438"/>
      <c r="AP111" s="441" t="s">
        <v>656</v>
      </c>
      <c r="AQ111" s="443" t="s">
        <v>1382</v>
      </c>
    </row>
    <row r="112" spans="39:43" ht="167.25" customHeight="1">
      <c r="AM112" s="438" t="s">
        <v>99</v>
      </c>
      <c r="AN112" s="438" t="s">
        <v>526</v>
      </c>
      <c r="AO112" s="438"/>
      <c r="AP112" s="441" t="s">
        <v>689</v>
      </c>
      <c r="AQ112" s="443" t="s">
        <v>1382</v>
      </c>
    </row>
    <row r="113" spans="39:43" ht="167.25" customHeight="1">
      <c r="AM113" s="438" t="s">
        <v>100</v>
      </c>
      <c r="AN113" s="438"/>
      <c r="AO113" s="438"/>
      <c r="AP113" s="441" t="s">
        <v>691</v>
      </c>
      <c r="AQ113" s="443" t="s">
        <v>1382</v>
      </c>
    </row>
    <row r="114" spans="39:43" ht="167.25" customHeight="1">
      <c r="AM114" s="438" t="s">
        <v>101</v>
      </c>
      <c r="AN114" s="438"/>
      <c r="AO114" s="438"/>
      <c r="AP114" s="441" t="s">
        <v>693</v>
      </c>
      <c r="AQ114" s="443" t="s">
        <v>1382</v>
      </c>
    </row>
    <row r="115" spans="39:43" ht="167.25" customHeight="1">
      <c r="AM115" s="438" t="s">
        <v>102</v>
      </c>
      <c r="AN115" s="438"/>
      <c r="AO115" s="438"/>
      <c r="AP115" s="441" t="s">
        <v>653</v>
      </c>
      <c r="AQ115" s="443" t="s">
        <v>1382</v>
      </c>
    </row>
    <row r="116" spans="39:43" ht="167.25" customHeight="1">
      <c r="AM116" s="438" t="s">
        <v>103</v>
      </c>
      <c r="AN116" s="438"/>
      <c r="AO116" s="438"/>
      <c r="AP116" s="441" t="s">
        <v>663</v>
      </c>
      <c r="AQ116" s="443" t="s">
        <v>1382</v>
      </c>
    </row>
    <row r="117" spans="39:43" ht="167.25" customHeight="1">
      <c r="AM117" s="438" t="s">
        <v>104</v>
      </c>
      <c r="AN117" s="438"/>
      <c r="AO117" s="438"/>
      <c r="AP117" s="441" t="s">
        <v>659</v>
      </c>
      <c r="AQ117" s="443" t="s">
        <v>1382</v>
      </c>
    </row>
    <row r="118" spans="39:43" ht="167.25" customHeight="1">
      <c r="AM118" s="438" t="s">
        <v>105</v>
      </c>
      <c r="AN118" s="438" t="s">
        <v>527</v>
      </c>
      <c r="AO118" s="438"/>
      <c r="AP118" s="441" t="s">
        <v>649</v>
      </c>
      <c r="AQ118" s="443" t="s">
        <v>1382</v>
      </c>
    </row>
    <row r="119" spans="39:43" ht="167.25" customHeight="1">
      <c r="AM119" s="438" t="s">
        <v>106</v>
      </c>
      <c r="AN119" s="438"/>
      <c r="AO119" s="438"/>
      <c r="AP119" s="441" t="s">
        <v>671</v>
      </c>
      <c r="AQ119" s="443" t="s">
        <v>1382</v>
      </c>
    </row>
    <row r="120" spans="39:43" ht="167.25" customHeight="1">
      <c r="AM120" s="438" t="s">
        <v>107</v>
      </c>
      <c r="AN120" s="438"/>
      <c r="AO120" s="438"/>
      <c r="AP120" s="441" t="s">
        <v>656</v>
      </c>
      <c r="AQ120" s="443" t="s">
        <v>1383</v>
      </c>
    </row>
    <row r="121" spans="39:43" ht="167.25" customHeight="1">
      <c r="AM121" s="438" t="s">
        <v>108</v>
      </c>
      <c r="AN121" s="438"/>
      <c r="AO121" s="438"/>
      <c r="AP121" s="441" t="s">
        <v>691</v>
      </c>
      <c r="AQ121" s="443" t="s">
        <v>1383</v>
      </c>
    </row>
    <row r="122" spans="39:43" ht="167.25" customHeight="1">
      <c r="AM122" s="438" t="s">
        <v>109</v>
      </c>
      <c r="AN122" s="438"/>
      <c r="AO122" s="438"/>
      <c r="AP122" s="441" t="s">
        <v>663</v>
      </c>
      <c r="AQ122" s="443" t="s">
        <v>1383</v>
      </c>
    </row>
    <row r="123" spans="39:43" ht="167.25" customHeight="1">
      <c r="AM123" s="438" t="s">
        <v>110</v>
      </c>
      <c r="AN123" s="438"/>
      <c r="AO123" s="438"/>
      <c r="AP123" s="441" t="s">
        <v>679</v>
      </c>
      <c r="AQ123" s="443" t="s">
        <v>1383</v>
      </c>
    </row>
    <row r="124" spans="39:43" ht="167.25" customHeight="1">
      <c r="AM124" s="438" t="s">
        <v>111</v>
      </c>
      <c r="AN124" s="438"/>
      <c r="AO124" s="438"/>
      <c r="AP124" s="441" t="s">
        <v>649</v>
      </c>
      <c r="AQ124" s="443" t="s">
        <v>1383</v>
      </c>
    </row>
    <row r="125" spans="39:43" ht="167.25" customHeight="1">
      <c r="AM125" s="438" t="s">
        <v>112</v>
      </c>
      <c r="AN125" s="438"/>
      <c r="AO125" s="438"/>
      <c r="AP125" s="441" t="s">
        <v>659</v>
      </c>
      <c r="AQ125" s="443" t="s">
        <v>1383</v>
      </c>
    </row>
    <row r="126" spans="39:43" ht="167.25" customHeight="1">
      <c r="AM126" s="438" t="s">
        <v>113</v>
      </c>
      <c r="AN126" s="438"/>
      <c r="AO126" s="438"/>
      <c r="AP126" s="441" t="s">
        <v>653</v>
      </c>
      <c r="AQ126" s="443" t="s">
        <v>1383</v>
      </c>
    </row>
    <row r="127" spans="39:43" ht="167.25" customHeight="1">
      <c r="AM127" s="438" t="s">
        <v>114</v>
      </c>
      <c r="AN127" s="438"/>
      <c r="AO127" s="438"/>
      <c r="AP127" s="441" t="s">
        <v>656</v>
      </c>
      <c r="AQ127" s="443" t="s">
        <v>1384</v>
      </c>
    </row>
    <row r="128" spans="39:43" ht="167.25" customHeight="1">
      <c r="AM128" s="438" t="s">
        <v>115</v>
      </c>
      <c r="AN128" s="438"/>
      <c r="AO128" s="438"/>
      <c r="AP128" s="441" t="s">
        <v>691</v>
      </c>
      <c r="AQ128" s="443" t="s">
        <v>1384</v>
      </c>
    </row>
    <row r="129" spans="39:43" ht="167.25" customHeight="1">
      <c r="AM129" s="438" t="s">
        <v>116</v>
      </c>
      <c r="AN129" s="438"/>
      <c r="AO129" s="438"/>
      <c r="AP129" s="441" t="s">
        <v>663</v>
      </c>
      <c r="AQ129" s="443" t="s">
        <v>1384</v>
      </c>
    </row>
    <row r="130" spans="39:43" ht="167.25" customHeight="1">
      <c r="AM130" s="438" t="s">
        <v>117</v>
      </c>
      <c r="AN130" s="438"/>
      <c r="AO130" s="438"/>
      <c r="AP130" s="441" t="s">
        <v>679</v>
      </c>
      <c r="AQ130" s="443" t="s">
        <v>1384</v>
      </c>
    </row>
    <row r="131" spans="39:43" ht="167.25" customHeight="1">
      <c r="AM131" s="438" t="s">
        <v>118</v>
      </c>
      <c r="AN131" s="438" t="s">
        <v>527</v>
      </c>
      <c r="AO131" s="438"/>
      <c r="AP131" s="441" t="s">
        <v>649</v>
      </c>
      <c r="AQ131" s="443" t="s">
        <v>1384</v>
      </c>
    </row>
    <row r="132" spans="39:43" ht="167.25" customHeight="1">
      <c r="AM132" s="438" t="s">
        <v>119</v>
      </c>
      <c r="AN132" s="438"/>
      <c r="AO132" s="438"/>
      <c r="AP132" s="441" t="s">
        <v>659</v>
      </c>
      <c r="AQ132" s="443" t="s">
        <v>1384</v>
      </c>
    </row>
    <row r="133" spans="39:43" ht="167.25" customHeight="1">
      <c r="AM133" s="438" t="s">
        <v>120</v>
      </c>
      <c r="AN133" s="438"/>
      <c r="AO133" s="438"/>
      <c r="AP133" s="441" t="s">
        <v>713</v>
      </c>
      <c r="AQ133" s="443" t="s">
        <v>1385</v>
      </c>
    </row>
    <row r="134" spans="39:43" ht="167.25" customHeight="1">
      <c r="AM134" s="438" t="s">
        <v>121</v>
      </c>
      <c r="AN134" s="438"/>
      <c r="AO134" s="438"/>
      <c r="AP134" s="441" t="s">
        <v>663</v>
      </c>
      <c r="AQ134" s="443" t="s">
        <v>1385</v>
      </c>
    </row>
    <row r="135" spans="39:43" ht="167.25" customHeight="1">
      <c r="AM135" s="438" t="s">
        <v>122</v>
      </c>
      <c r="AN135" s="438"/>
      <c r="AO135" s="438"/>
      <c r="AP135" s="441" t="s">
        <v>679</v>
      </c>
      <c r="AQ135" s="443" t="s">
        <v>1385</v>
      </c>
    </row>
    <row r="136" spans="39:43" ht="167.25" customHeight="1">
      <c r="AM136" s="438" t="s">
        <v>123</v>
      </c>
      <c r="AN136" s="438" t="s">
        <v>528</v>
      </c>
      <c r="AO136" s="438"/>
      <c r="AP136" s="441" t="s">
        <v>649</v>
      </c>
      <c r="AQ136" s="443" t="s">
        <v>1385</v>
      </c>
    </row>
    <row r="137" spans="39:43" ht="167.25" customHeight="1">
      <c r="AM137" s="438" t="s">
        <v>124</v>
      </c>
      <c r="AN137" s="438"/>
      <c r="AO137" s="438"/>
      <c r="AP137" s="441" t="s">
        <v>659</v>
      </c>
      <c r="AQ137" s="443" t="s">
        <v>1385</v>
      </c>
    </row>
    <row r="138" spans="39:43" ht="167.25" customHeight="1">
      <c r="AM138" s="438" t="s">
        <v>125</v>
      </c>
      <c r="AN138" s="438"/>
      <c r="AO138" s="438"/>
      <c r="AP138" s="441" t="s">
        <v>656</v>
      </c>
      <c r="AQ138" s="443" t="s">
        <v>1386</v>
      </c>
    </row>
    <row r="139" spans="39:43" ht="167.25" customHeight="1">
      <c r="AM139" s="438" t="s">
        <v>126</v>
      </c>
      <c r="AN139" s="438"/>
      <c r="AO139" s="438"/>
      <c r="AP139" s="441" t="s">
        <v>659</v>
      </c>
      <c r="AQ139" s="443" t="s">
        <v>1386</v>
      </c>
    </row>
    <row r="140" spans="39:43" ht="167.25" customHeight="1">
      <c r="AM140" s="438" t="s">
        <v>127</v>
      </c>
      <c r="AN140" s="438"/>
      <c r="AO140" s="438"/>
      <c r="AP140" s="441" t="s">
        <v>649</v>
      </c>
      <c r="AQ140" s="443" t="s">
        <v>1386</v>
      </c>
    </row>
    <row r="141" spans="39:43" ht="167.25" customHeight="1">
      <c r="AM141" s="438" t="s">
        <v>128</v>
      </c>
      <c r="AN141" s="438"/>
      <c r="AO141" s="438"/>
      <c r="AP141" s="441" t="s">
        <v>722</v>
      </c>
      <c r="AQ141" s="443" t="s">
        <v>1386</v>
      </c>
    </row>
    <row r="142" spans="39:43" ht="167.25" customHeight="1">
      <c r="AM142" s="438" t="s">
        <v>129</v>
      </c>
      <c r="AN142" s="438" t="s">
        <v>529</v>
      </c>
      <c r="AO142" s="438"/>
      <c r="AP142" s="441" t="s">
        <v>724</v>
      </c>
      <c r="AQ142" s="443" t="s">
        <v>1387</v>
      </c>
    </row>
    <row r="143" spans="39:43" ht="167.25" customHeight="1">
      <c r="AM143" s="438" t="s">
        <v>130</v>
      </c>
      <c r="AN143" s="438" t="s">
        <v>530</v>
      </c>
      <c r="AO143" s="438"/>
      <c r="AP143" s="441" t="s">
        <v>726</v>
      </c>
      <c r="AQ143" s="443" t="s">
        <v>1387</v>
      </c>
    </row>
    <row r="144" spans="39:43" ht="167.25" customHeight="1">
      <c r="AM144" s="438" t="s">
        <v>131</v>
      </c>
      <c r="AN144" s="438"/>
      <c r="AO144" s="438"/>
      <c r="AP144" s="441" t="s">
        <v>728</v>
      </c>
      <c r="AQ144" s="443" t="s">
        <v>1387</v>
      </c>
    </row>
    <row r="145" spans="39:43" ht="167.25" customHeight="1">
      <c r="AM145" s="438" t="s">
        <v>132</v>
      </c>
      <c r="AN145" s="438" t="s">
        <v>531</v>
      </c>
      <c r="AO145" s="438"/>
      <c r="AP145" s="441" t="s">
        <v>755</v>
      </c>
      <c r="AQ145" s="443" t="s">
        <v>1387</v>
      </c>
    </row>
    <row r="146" spans="39:43" ht="167.25" customHeight="1">
      <c r="AM146" s="438" t="s">
        <v>133</v>
      </c>
      <c r="AN146" s="438" t="s">
        <v>532</v>
      </c>
      <c r="AO146" s="438"/>
      <c r="AP146" s="441" t="s">
        <v>643</v>
      </c>
      <c r="AQ146" s="443" t="s">
        <v>1388</v>
      </c>
    </row>
    <row r="147" spans="39:43" ht="167.25" customHeight="1">
      <c r="AM147" s="438" t="s">
        <v>134</v>
      </c>
      <c r="AN147" s="438"/>
      <c r="AO147" s="438"/>
      <c r="AP147" s="441" t="s">
        <v>653</v>
      </c>
      <c r="AQ147" s="443" t="s">
        <v>1388</v>
      </c>
    </row>
    <row r="148" spans="39:43" ht="167.25" customHeight="1">
      <c r="AM148" s="438" t="s">
        <v>135</v>
      </c>
      <c r="AN148" s="438"/>
      <c r="AO148" s="438"/>
      <c r="AP148" s="441" t="s">
        <v>649</v>
      </c>
      <c r="AQ148" s="443" t="s">
        <v>1388</v>
      </c>
    </row>
    <row r="149" spans="39:43" ht="167.25" customHeight="1">
      <c r="AM149" s="438" t="s">
        <v>136</v>
      </c>
      <c r="AN149" s="438"/>
      <c r="AO149" s="438"/>
      <c r="AP149" s="441" t="s">
        <v>659</v>
      </c>
      <c r="AQ149" s="443" t="s">
        <v>1388</v>
      </c>
    </row>
    <row r="150" spans="39:43" ht="167.25" customHeight="1">
      <c r="AM150" s="438" t="s">
        <v>137</v>
      </c>
      <c r="AN150" s="438"/>
      <c r="AO150" s="438"/>
      <c r="AP150" s="441" t="s">
        <v>735</v>
      </c>
      <c r="AQ150" s="443" t="s">
        <v>1388</v>
      </c>
    </row>
    <row r="151" spans="39:43" ht="167.25" customHeight="1">
      <c r="AM151" s="438" t="s">
        <v>1359</v>
      </c>
      <c r="AN151" s="438" t="s">
        <v>1360</v>
      </c>
      <c r="AO151" s="438"/>
      <c r="AP151" s="441" t="s">
        <v>656</v>
      </c>
      <c r="AQ151" s="443" t="s">
        <v>2553</v>
      </c>
    </row>
    <row r="152" spans="39:43" ht="167.25" customHeight="1">
      <c r="AM152" s="438" t="s">
        <v>138</v>
      </c>
      <c r="AN152" s="438" t="s">
        <v>1360</v>
      </c>
      <c r="AO152" s="438"/>
      <c r="AP152" s="441" t="s">
        <v>738</v>
      </c>
      <c r="AQ152" s="443" t="s">
        <v>2553</v>
      </c>
    </row>
    <row r="153" spans="39:43" ht="167.25" customHeight="1">
      <c r="AM153" s="438" t="s">
        <v>139</v>
      </c>
      <c r="AN153" s="438" t="s">
        <v>1360</v>
      </c>
      <c r="AO153" s="438"/>
      <c r="AP153" s="441" t="s">
        <v>663</v>
      </c>
      <c r="AQ153" s="443" t="s">
        <v>2553</v>
      </c>
    </row>
    <row r="154" spans="39:43" ht="167.25" customHeight="1">
      <c r="AM154" s="438" t="s">
        <v>140</v>
      </c>
      <c r="AN154" s="438" t="s">
        <v>1360</v>
      </c>
      <c r="AO154" s="438"/>
      <c r="AP154" s="441" t="s">
        <v>689</v>
      </c>
      <c r="AQ154" s="443" t="s">
        <v>2553</v>
      </c>
    </row>
    <row r="155" spans="39:43" ht="167.25" customHeight="1">
      <c r="AM155" s="438" t="s">
        <v>141</v>
      </c>
      <c r="AN155" s="438" t="s">
        <v>1360</v>
      </c>
      <c r="AO155" s="438"/>
      <c r="AP155" s="441" t="s">
        <v>653</v>
      </c>
      <c r="AQ155" s="443" t="s">
        <v>2553</v>
      </c>
    </row>
    <row r="156" spans="39:43" ht="167.25" customHeight="1">
      <c r="AM156" s="438" t="s">
        <v>142</v>
      </c>
      <c r="AN156" s="438" t="s">
        <v>1360</v>
      </c>
      <c r="AO156" s="438"/>
      <c r="AP156" s="441" t="s">
        <v>691</v>
      </c>
      <c r="AQ156" s="443" t="s">
        <v>2553</v>
      </c>
    </row>
    <row r="157" spans="39:43" ht="167.25" customHeight="1">
      <c r="AM157" s="438" t="s">
        <v>143</v>
      </c>
      <c r="AN157" s="438" t="s">
        <v>1360</v>
      </c>
      <c r="AO157" s="438"/>
      <c r="AP157" s="441" t="s">
        <v>659</v>
      </c>
      <c r="AQ157" s="443" t="s">
        <v>2553</v>
      </c>
    </row>
    <row r="158" spans="39:43" ht="167.25" customHeight="1">
      <c r="AM158" s="438" t="s">
        <v>144</v>
      </c>
      <c r="AN158" s="438" t="s">
        <v>1360</v>
      </c>
      <c r="AO158" s="438" t="s">
        <v>525</v>
      </c>
      <c r="AP158" s="441" t="s">
        <v>649</v>
      </c>
      <c r="AQ158" s="443" t="s">
        <v>2553</v>
      </c>
    </row>
    <row r="159" spans="39:43" ht="167.25" customHeight="1">
      <c r="AM159" s="438" t="s">
        <v>145</v>
      </c>
      <c r="AN159" s="438" t="s">
        <v>1360</v>
      </c>
      <c r="AO159" s="438"/>
      <c r="AP159" s="441" t="s">
        <v>671</v>
      </c>
      <c r="AQ159" s="443" t="s">
        <v>2553</v>
      </c>
    </row>
    <row r="160" spans="39:43" ht="167.25" customHeight="1">
      <c r="AM160" s="438" t="s">
        <v>146</v>
      </c>
      <c r="AN160" s="438"/>
      <c r="AO160" s="438"/>
      <c r="AP160" s="441" t="s">
        <v>656</v>
      </c>
      <c r="AQ160" s="443" t="s">
        <v>1389</v>
      </c>
    </row>
    <row r="161" spans="39:43" ht="167.25" customHeight="1">
      <c r="AM161" s="438" t="s">
        <v>147</v>
      </c>
      <c r="AN161" s="438"/>
      <c r="AO161" s="438"/>
      <c r="AP161" s="441" t="s">
        <v>671</v>
      </c>
      <c r="AQ161" s="443" t="s">
        <v>1389</v>
      </c>
    </row>
    <row r="162" spans="39:43" ht="167.25" customHeight="1">
      <c r="AM162" s="438" t="s">
        <v>148</v>
      </c>
      <c r="AN162" s="438"/>
      <c r="AO162" s="438"/>
      <c r="AP162" s="441" t="s">
        <v>749</v>
      </c>
      <c r="AQ162" s="443" t="s">
        <v>1389</v>
      </c>
    </row>
    <row r="163" spans="39:43" ht="167.25" customHeight="1">
      <c r="AM163" s="438" t="s">
        <v>149</v>
      </c>
      <c r="AN163" s="438"/>
      <c r="AO163" s="438"/>
      <c r="AP163" s="441" t="s">
        <v>751</v>
      </c>
      <c r="AQ163" s="443" t="s">
        <v>1389</v>
      </c>
    </row>
    <row r="164" spans="39:43" ht="167.25" customHeight="1">
      <c r="AM164" s="438" t="s">
        <v>150</v>
      </c>
      <c r="AN164" s="438"/>
      <c r="AO164" s="438"/>
      <c r="AP164" s="441" t="s">
        <v>753</v>
      </c>
      <c r="AQ164" s="443" t="s">
        <v>1389</v>
      </c>
    </row>
    <row r="165" spans="39:43" ht="167.25" customHeight="1">
      <c r="AM165" s="438" t="s">
        <v>151</v>
      </c>
      <c r="AN165" s="438"/>
      <c r="AO165" s="438"/>
      <c r="AP165" s="441" t="s">
        <v>755</v>
      </c>
      <c r="AQ165" s="443" t="s">
        <v>1389</v>
      </c>
    </row>
    <row r="166" spans="39:43" ht="167.25" customHeight="1">
      <c r="AM166" s="438" t="s">
        <v>152</v>
      </c>
      <c r="AN166" s="438"/>
      <c r="AO166" s="438"/>
      <c r="AP166" s="441" t="s">
        <v>659</v>
      </c>
      <c r="AQ166" s="443" t="s">
        <v>1389</v>
      </c>
    </row>
    <row r="167" spans="39:43" ht="167.25" customHeight="1">
      <c r="AM167" s="438" t="s">
        <v>153</v>
      </c>
      <c r="AN167" s="438"/>
      <c r="AO167" s="438"/>
      <c r="AP167" s="441" t="s">
        <v>751</v>
      </c>
      <c r="AQ167" s="442" t="s">
        <v>1390</v>
      </c>
    </row>
    <row r="168" spans="39:43" ht="167.25" customHeight="1">
      <c r="AM168" s="438" t="s">
        <v>154</v>
      </c>
      <c r="AN168" s="438" t="s">
        <v>533</v>
      </c>
      <c r="AO168" s="438"/>
      <c r="AP168" s="441" t="s">
        <v>656</v>
      </c>
      <c r="AQ168" s="442" t="s">
        <v>1390</v>
      </c>
    </row>
    <row r="169" spans="39:43" ht="167.25" customHeight="1">
      <c r="AM169" s="438" t="s">
        <v>155</v>
      </c>
      <c r="AN169" s="438"/>
      <c r="AO169" s="438"/>
      <c r="AP169" s="441" t="s">
        <v>749</v>
      </c>
      <c r="AQ169" s="442" t="s">
        <v>1390</v>
      </c>
    </row>
    <row r="170" spans="39:43" ht="167.25" customHeight="1">
      <c r="AM170" s="438" t="s">
        <v>156</v>
      </c>
      <c r="AN170" s="438"/>
      <c r="AO170" s="438"/>
      <c r="AP170" s="441" t="s">
        <v>649</v>
      </c>
      <c r="AQ170" s="442" t="s">
        <v>1390</v>
      </c>
    </row>
    <row r="171" spans="39:43" ht="167.25" customHeight="1">
      <c r="AM171" s="438" t="s">
        <v>157</v>
      </c>
      <c r="AN171" s="438"/>
      <c r="AO171" s="438"/>
      <c r="AP171" s="441" t="s">
        <v>659</v>
      </c>
      <c r="AQ171" s="442" t="s">
        <v>1390</v>
      </c>
    </row>
    <row r="172" spans="39:43" ht="167.25" customHeight="1">
      <c r="AM172" s="438" t="s">
        <v>158</v>
      </c>
      <c r="AN172" s="438" t="s">
        <v>534</v>
      </c>
      <c r="AO172" s="438"/>
      <c r="AP172" s="441" t="s">
        <v>763</v>
      </c>
      <c r="AQ172" s="442" t="s">
        <v>1390</v>
      </c>
    </row>
    <row r="173" spans="39:43" ht="167.25" customHeight="1">
      <c r="AM173" s="438" t="s">
        <v>159</v>
      </c>
      <c r="AN173" s="438"/>
      <c r="AO173" s="438"/>
      <c r="AP173" s="441" t="s">
        <v>753</v>
      </c>
      <c r="AQ173" s="443" t="s">
        <v>1391</v>
      </c>
    </row>
    <row r="174" spans="39:43" ht="167.25" customHeight="1">
      <c r="AM174" s="438" t="s">
        <v>160</v>
      </c>
      <c r="AN174" s="438"/>
      <c r="AO174" s="438"/>
      <c r="AP174" s="441" t="s">
        <v>656</v>
      </c>
      <c r="AQ174" s="443" t="s">
        <v>1391</v>
      </c>
    </row>
    <row r="175" spans="39:43" ht="167.25" customHeight="1">
      <c r="AM175" s="438" t="s">
        <v>161</v>
      </c>
      <c r="AN175" s="438" t="s">
        <v>534</v>
      </c>
      <c r="AO175" s="438"/>
      <c r="AP175" s="441" t="s">
        <v>767</v>
      </c>
      <c r="AQ175" s="443" t="s">
        <v>1391</v>
      </c>
    </row>
    <row r="176" spans="39:43" ht="167.25" customHeight="1">
      <c r="AM176" s="438" t="s">
        <v>162</v>
      </c>
      <c r="AN176" s="438"/>
      <c r="AO176" s="438"/>
      <c r="AP176" s="441" t="s">
        <v>738</v>
      </c>
      <c r="AQ176" s="443" t="s">
        <v>1391</v>
      </c>
    </row>
    <row r="177" spans="39:43" ht="167.25" customHeight="1">
      <c r="AM177" s="438" t="s">
        <v>163</v>
      </c>
      <c r="AN177" s="438" t="s">
        <v>535</v>
      </c>
      <c r="AO177" s="438"/>
      <c r="AP177" s="441" t="s">
        <v>659</v>
      </c>
      <c r="AQ177" s="443" t="s">
        <v>1391</v>
      </c>
    </row>
    <row r="178" spans="39:43" ht="167.25" customHeight="1">
      <c r="AM178" s="438" t="s">
        <v>164</v>
      </c>
      <c r="AN178" s="438"/>
      <c r="AO178" s="438"/>
      <c r="AP178" s="441" t="s">
        <v>771</v>
      </c>
      <c r="AQ178" s="443" t="s">
        <v>1391</v>
      </c>
    </row>
    <row r="179" spans="39:43" ht="167.25" customHeight="1">
      <c r="AM179" s="438" t="s">
        <v>1361</v>
      </c>
      <c r="AN179" s="438" t="s">
        <v>1362</v>
      </c>
      <c r="AO179" s="438" t="s">
        <v>536</v>
      </c>
      <c r="AP179" s="441" t="s">
        <v>753</v>
      </c>
      <c r="AQ179" s="442" t="s">
        <v>2554</v>
      </c>
    </row>
    <row r="180" spans="39:43" ht="167.25" customHeight="1">
      <c r="AM180" s="438" t="s">
        <v>165</v>
      </c>
      <c r="AN180" s="438" t="s">
        <v>1362</v>
      </c>
      <c r="AO180" s="438" t="s">
        <v>536</v>
      </c>
      <c r="AP180" s="441" t="s">
        <v>774</v>
      </c>
      <c r="AQ180" s="442" t="s">
        <v>2554</v>
      </c>
    </row>
    <row r="181" spans="39:43" ht="167.25" customHeight="1">
      <c r="AM181" s="438" t="s">
        <v>166</v>
      </c>
      <c r="AN181" s="438" t="s">
        <v>1362</v>
      </c>
      <c r="AO181" s="438" t="s">
        <v>536</v>
      </c>
      <c r="AP181" s="441" t="s">
        <v>776</v>
      </c>
      <c r="AQ181" s="442" t="s">
        <v>2554</v>
      </c>
    </row>
    <row r="182" spans="39:43" ht="167.25" customHeight="1">
      <c r="AM182" s="438" t="s">
        <v>167</v>
      </c>
      <c r="AN182" s="438" t="s">
        <v>1362</v>
      </c>
      <c r="AO182" s="438" t="s">
        <v>533</v>
      </c>
      <c r="AP182" s="441" t="s">
        <v>656</v>
      </c>
      <c r="AQ182" s="442" t="s">
        <v>2554</v>
      </c>
    </row>
    <row r="183" spans="39:43" ht="167.25" customHeight="1">
      <c r="AM183" s="438" t="s">
        <v>168</v>
      </c>
      <c r="AN183" s="438" t="s">
        <v>1362</v>
      </c>
      <c r="AO183" s="438"/>
      <c r="AP183" s="441" t="s">
        <v>738</v>
      </c>
      <c r="AQ183" s="442" t="s">
        <v>2554</v>
      </c>
    </row>
    <row r="184" spans="39:43" ht="167.25" customHeight="1">
      <c r="AM184" s="438" t="s">
        <v>169</v>
      </c>
      <c r="AN184" s="438" t="s">
        <v>1362</v>
      </c>
      <c r="AO184" s="438" t="s">
        <v>534</v>
      </c>
      <c r="AP184" s="441" t="s">
        <v>653</v>
      </c>
      <c r="AQ184" s="442" t="s">
        <v>2554</v>
      </c>
    </row>
    <row r="185" spans="39:43" ht="167.25" customHeight="1">
      <c r="AM185" s="438" t="s">
        <v>170</v>
      </c>
      <c r="AN185" s="438" t="s">
        <v>1362</v>
      </c>
      <c r="AO185" s="438" t="s">
        <v>534</v>
      </c>
      <c r="AP185" s="441" t="s">
        <v>691</v>
      </c>
      <c r="AQ185" s="442" t="s">
        <v>2554</v>
      </c>
    </row>
    <row r="186" spans="39:43" ht="167.25" customHeight="1">
      <c r="AM186" s="438" t="s">
        <v>171</v>
      </c>
      <c r="AN186" s="438" t="s">
        <v>1362</v>
      </c>
      <c r="AO186" s="438" t="s">
        <v>535</v>
      </c>
      <c r="AP186" s="441" t="s">
        <v>659</v>
      </c>
      <c r="AQ186" s="442" t="s">
        <v>2554</v>
      </c>
    </row>
    <row r="187" spans="39:43" ht="167.25" customHeight="1">
      <c r="AM187" s="438" t="s">
        <v>172</v>
      </c>
      <c r="AN187" s="438" t="s">
        <v>1362</v>
      </c>
      <c r="AO187" s="438" t="s">
        <v>534</v>
      </c>
      <c r="AP187" s="441" t="s">
        <v>663</v>
      </c>
      <c r="AQ187" s="442" t="s">
        <v>2554</v>
      </c>
    </row>
    <row r="188" spans="39:43" ht="167.25" customHeight="1">
      <c r="AM188" s="438" t="s">
        <v>173</v>
      </c>
      <c r="AN188" s="438" t="s">
        <v>1362</v>
      </c>
      <c r="AO188" s="438" t="s">
        <v>534</v>
      </c>
      <c r="AP188" s="441" t="s">
        <v>671</v>
      </c>
      <c r="AQ188" s="442" t="s">
        <v>2554</v>
      </c>
    </row>
    <row r="189" spans="39:43" ht="167.25" customHeight="1">
      <c r="AM189" s="438" t="s">
        <v>174</v>
      </c>
      <c r="AN189" s="438" t="s">
        <v>1362</v>
      </c>
      <c r="AO189" s="438"/>
      <c r="AP189" s="441" t="s">
        <v>771</v>
      </c>
      <c r="AQ189" s="442" t="s">
        <v>2554</v>
      </c>
    </row>
    <row r="190" spans="39:43" ht="167.25" customHeight="1">
      <c r="AM190" s="438" t="s">
        <v>175</v>
      </c>
      <c r="AN190" s="438" t="s">
        <v>1362</v>
      </c>
      <c r="AO190" s="438"/>
      <c r="AP190" s="441" t="s">
        <v>786</v>
      </c>
      <c r="AQ190" s="442" t="s">
        <v>2554</v>
      </c>
    </row>
    <row r="191" spans="39:43" ht="167.25" customHeight="1">
      <c r="AM191" s="438" t="s">
        <v>176</v>
      </c>
      <c r="AN191" s="438" t="s">
        <v>1362</v>
      </c>
      <c r="AO191" s="438" t="s">
        <v>525</v>
      </c>
      <c r="AP191" s="441" t="s">
        <v>649</v>
      </c>
      <c r="AQ191" s="442" t="s">
        <v>2554</v>
      </c>
    </row>
    <row r="192" spans="39:43" ht="167.25" customHeight="1">
      <c r="AM192" s="438" t="s">
        <v>177</v>
      </c>
      <c r="AN192" s="438" t="s">
        <v>1362</v>
      </c>
      <c r="AO192" s="438"/>
      <c r="AP192" s="441" t="s">
        <v>755</v>
      </c>
      <c r="AQ192" s="442" t="s">
        <v>2554</v>
      </c>
    </row>
    <row r="193" spans="39:43" ht="167.25" customHeight="1">
      <c r="AM193" s="438" t="s">
        <v>178</v>
      </c>
      <c r="AN193" s="438" t="s">
        <v>1362</v>
      </c>
      <c r="AO193" s="438"/>
      <c r="AP193" s="441" t="s">
        <v>790</v>
      </c>
      <c r="AQ193" s="442" t="s">
        <v>2554</v>
      </c>
    </row>
    <row r="194" spans="39:43" ht="167.25" customHeight="1">
      <c r="AM194" s="438" t="s">
        <v>179</v>
      </c>
      <c r="AN194" s="438" t="s">
        <v>537</v>
      </c>
      <c r="AO194" s="438"/>
      <c r="AP194" s="441" t="s">
        <v>792</v>
      </c>
      <c r="AQ194" s="443" t="s">
        <v>1392</v>
      </c>
    </row>
    <row r="195" spans="39:43" ht="167.25" customHeight="1">
      <c r="AM195" s="438" t="s">
        <v>180</v>
      </c>
      <c r="AN195" s="438" t="s">
        <v>538</v>
      </c>
      <c r="AO195" s="438"/>
      <c r="AP195" s="441" t="s">
        <v>794</v>
      </c>
      <c r="AQ195" s="443" t="s">
        <v>1392</v>
      </c>
    </row>
    <row r="196" spans="39:43" ht="167.25" customHeight="1">
      <c r="AM196" s="438" t="s">
        <v>181</v>
      </c>
      <c r="AN196" s="438"/>
      <c r="AO196" s="438"/>
      <c r="AP196" s="441" t="s">
        <v>659</v>
      </c>
      <c r="AQ196" s="443" t="s">
        <v>1392</v>
      </c>
    </row>
    <row r="197" spans="39:43" ht="167.25" customHeight="1">
      <c r="AM197" s="438" t="s">
        <v>182</v>
      </c>
      <c r="AN197" s="438" t="s">
        <v>539</v>
      </c>
      <c r="AO197" s="438"/>
      <c r="AP197" s="441" t="s">
        <v>797</v>
      </c>
      <c r="AQ197" s="443" t="s">
        <v>1393</v>
      </c>
    </row>
    <row r="198" spans="39:43" ht="167.25" customHeight="1">
      <c r="AM198" s="438" t="s">
        <v>183</v>
      </c>
      <c r="AN198" s="438"/>
      <c r="AO198" s="438"/>
      <c r="AP198" s="441" t="s">
        <v>728</v>
      </c>
      <c r="AQ198" s="443" t="s">
        <v>1393</v>
      </c>
    </row>
    <row r="199" spans="39:43" ht="167.25" customHeight="1">
      <c r="AM199" s="438" t="s">
        <v>184</v>
      </c>
      <c r="AN199" s="438"/>
      <c r="AO199" s="438"/>
      <c r="AP199" s="441" t="s">
        <v>800</v>
      </c>
      <c r="AQ199" s="443" t="s">
        <v>1393</v>
      </c>
    </row>
    <row r="200" spans="39:43" ht="167.25" customHeight="1">
      <c r="AM200" s="438" t="s">
        <v>185</v>
      </c>
      <c r="AN200" s="438"/>
      <c r="AO200" s="438"/>
      <c r="AP200" s="441" t="s">
        <v>649</v>
      </c>
      <c r="AQ200" s="443" t="s">
        <v>1393</v>
      </c>
    </row>
    <row r="201" spans="39:43" ht="167.25" customHeight="1">
      <c r="AM201" s="438" t="s">
        <v>186</v>
      </c>
      <c r="AN201" s="438"/>
      <c r="AO201" s="438"/>
      <c r="AP201" s="441" t="s">
        <v>803</v>
      </c>
      <c r="AQ201" s="443" t="s">
        <v>1393</v>
      </c>
    </row>
    <row r="202" spans="39:43" ht="167.25" customHeight="1">
      <c r="AM202" s="438" t="s">
        <v>497</v>
      </c>
      <c r="AN202" s="438"/>
      <c r="AO202" s="438"/>
      <c r="AP202" s="441" t="s">
        <v>805</v>
      </c>
      <c r="AQ202" s="443" t="s">
        <v>1394</v>
      </c>
    </row>
    <row r="203" spans="39:43" ht="167.25" customHeight="1">
      <c r="AM203" s="438" t="s">
        <v>498</v>
      </c>
      <c r="AN203" s="438"/>
      <c r="AO203" s="438"/>
      <c r="AP203" s="441" t="s">
        <v>807</v>
      </c>
      <c r="AQ203" s="443" t="s">
        <v>1394</v>
      </c>
    </row>
    <row r="204" spans="39:43" ht="167.25" customHeight="1">
      <c r="AM204" s="438" t="s">
        <v>499</v>
      </c>
      <c r="AN204" s="438"/>
      <c r="AO204" s="438"/>
      <c r="AP204" s="441" t="s">
        <v>809</v>
      </c>
      <c r="AQ204" s="443" t="s">
        <v>1394</v>
      </c>
    </row>
    <row r="205" spans="39:43" ht="167.25" customHeight="1">
      <c r="AM205" s="438" t="s">
        <v>500</v>
      </c>
      <c r="AN205" s="438"/>
      <c r="AO205" s="438"/>
      <c r="AP205" s="441" t="s">
        <v>811</v>
      </c>
      <c r="AQ205" s="443" t="s">
        <v>1394</v>
      </c>
    </row>
    <row r="206" spans="39:43" ht="167.25" customHeight="1">
      <c r="AM206" s="438" t="s">
        <v>501</v>
      </c>
      <c r="AN206" s="438" t="s">
        <v>536</v>
      </c>
      <c r="AO206" s="438"/>
      <c r="AP206" s="441" t="s">
        <v>813</v>
      </c>
      <c r="AQ206" s="443" t="s">
        <v>1394</v>
      </c>
    </row>
    <row r="207" spans="39:43" ht="167.25" customHeight="1">
      <c r="AM207" s="438" t="s">
        <v>502</v>
      </c>
      <c r="AN207" s="438" t="s">
        <v>536</v>
      </c>
      <c r="AO207" s="438"/>
      <c r="AP207" s="441" t="s">
        <v>815</v>
      </c>
      <c r="AQ207" s="443" t="s">
        <v>1394</v>
      </c>
    </row>
    <row r="208" spans="39:43" ht="167.25" customHeight="1">
      <c r="AM208" s="438" t="s">
        <v>503</v>
      </c>
      <c r="AN208" s="438"/>
      <c r="AO208" s="438"/>
      <c r="AP208" s="441" t="s">
        <v>753</v>
      </c>
      <c r="AQ208" s="443" t="s">
        <v>1394</v>
      </c>
    </row>
    <row r="209" spans="39:43" ht="167.25" customHeight="1">
      <c r="AM209" s="438" t="s">
        <v>504</v>
      </c>
      <c r="AN209" s="438"/>
      <c r="AO209" s="438"/>
      <c r="AP209" s="441" t="s">
        <v>818</v>
      </c>
      <c r="AQ209" s="443" t="s">
        <v>1394</v>
      </c>
    </row>
    <row r="210" spans="39:43" ht="167.25" customHeight="1">
      <c r="AM210" s="438" t="s">
        <v>505</v>
      </c>
      <c r="AN210" s="438" t="s">
        <v>540</v>
      </c>
      <c r="AO210" s="438"/>
      <c r="AP210" s="441" t="s">
        <v>820</v>
      </c>
      <c r="AQ210" s="443" t="s">
        <v>1394</v>
      </c>
    </row>
    <row r="211" spans="39:43" ht="167.25" customHeight="1">
      <c r="AM211" s="438" t="s">
        <v>506</v>
      </c>
      <c r="AN211" s="438" t="s">
        <v>541</v>
      </c>
      <c r="AO211" s="438"/>
      <c r="AP211" s="441" t="s">
        <v>813</v>
      </c>
      <c r="AQ211" s="442" t="s">
        <v>1395</v>
      </c>
    </row>
    <row r="212" spans="39:43" ht="167.25" customHeight="1">
      <c r="AM212" s="438" t="s">
        <v>507</v>
      </c>
      <c r="AN212" s="438" t="s">
        <v>536</v>
      </c>
      <c r="AO212" s="438"/>
      <c r="AP212" s="441" t="s">
        <v>815</v>
      </c>
      <c r="AQ212" s="442" t="s">
        <v>1395</v>
      </c>
    </row>
    <row r="213" spans="39:43" ht="167.25" customHeight="1">
      <c r="AM213" s="438" t="s">
        <v>508</v>
      </c>
      <c r="AN213" s="438"/>
      <c r="AO213" s="438"/>
      <c r="AP213" s="441" t="s">
        <v>774</v>
      </c>
      <c r="AQ213" s="442" t="s">
        <v>1395</v>
      </c>
    </row>
    <row r="214" spans="39:43" ht="167.25" customHeight="1">
      <c r="AM214" s="438" t="s">
        <v>509</v>
      </c>
      <c r="AN214" s="438"/>
      <c r="AO214" s="438"/>
      <c r="AP214" s="441" t="s">
        <v>825</v>
      </c>
      <c r="AQ214" s="442" t="s">
        <v>1395</v>
      </c>
    </row>
    <row r="215" spans="39:43" ht="167.25" customHeight="1">
      <c r="AM215" s="438" t="s">
        <v>510</v>
      </c>
      <c r="AN215" s="438"/>
      <c r="AO215" s="438"/>
      <c r="AP215" s="441" t="s">
        <v>776</v>
      </c>
      <c r="AQ215" s="442" t="s">
        <v>1395</v>
      </c>
    </row>
    <row r="216" spans="39:43" ht="167.25" customHeight="1">
      <c r="AM216" s="438" t="s">
        <v>511</v>
      </c>
      <c r="AN216" s="438"/>
      <c r="AO216" s="438"/>
      <c r="AP216" s="441" t="s">
        <v>811</v>
      </c>
      <c r="AQ216" s="442" t="s">
        <v>1395</v>
      </c>
    </row>
    <row r="217" spans="39:43" ht="167.25" customHeight="1">
      <c r="AM217" s="438" t="s">
        <v>512</v>
      </c>
      <c r="AN217" s="438" t="s">
        <v>534</v>
      </c>
      <c r="AO217" s="438"/>
      <c r="AP217" s="441" t="s">
        <v>829</v>
      </c>
      <c r="AQ217" s="442" t="s">
        <v>1395</v>
      </c>
    </row>
    <row r="218" spans="39:43" ht="167.25" customHeight="1">
      <c r="AM218" s="438" t="s">
        <v>513</v>
      </c>
      <c r="AN218" s="438" t="s">
        <v>542</v>
      </c>
      <c r="AO218" s="438"/>
      <c r="AP218" s="441" t="s">
        <v>831</v>
      </c>
      <c r="AQ218" s="442" t="s">
        <v>1395</v>
      </c>
    </row>
    <row r="219" spans="39:43" ht="167.25" customHeight="1">
      <c r="AM219" s="438" t="s">
        <v>514</v>
      </c>
      <c r="AN219" s="438"/>
      <c r="AO219" s="438"/>
      <c r="AP219" s="441" t="s">
        <v>771</v>
      </c>
      <c r="AQ219" s="442" t="s">
        <v>1395</v>
      </c>
    </row>
    <row r="220" spans="39:43" ht="167.25" customHeight="1">
      <c r="AM220" s="438" t="s">
        <v>515</v>
      </c>
      <c r="AN220" s="438"/>
      <c r="AO220" s="438"/>
      <c r="AP220" s="441" t="s">
        <v>834</v>
      </c>
      <c r="AQ220" s="442" t="s">
        <v>1395</v>
      </c>
    </row>
    <row r="221" spans="39:43" ht="167.25" customHeight="1">
      <c r="AM221" s="438" t="s">
        <v>516</v>
      </c>
      <c r="AN221" s="438"/>
      <c r="AO221" s="438"/>
      <c r="AP221" s="441" t="s">
        <v>820</v>
      </c>
      <c r="AQ221" s="442" t="s">
        <v>1395</v>
      </c>
    </row>
    <row r="222" spans="39:43" ht="167.25" customHeight="1">
      <c r="AM222" s="438" t="s">
        <v>517</v>
      </c>
      <c r="AN222" s="438"/>
      <c r="AO222" s="438"/>
      <c r="AP222" s="441" t="s">
        <v>837</v>
      </c>
      <c r="AQ222" s="442" t="s">
        <v>1395</v>
      </c>
    </row>
    <row r="223" spans="39:43" ht="167.25" customHeight="1">
      <c r="AM223" s="438" t="s">
        <v>187</v>
      </c>
      <c r="AN223" s="438" t="s">
        <v>536</v>
      </c>
      <c r="AO223" s="438"/>
      <c r="AP223" s="441" t="s">
        <v>813</v>
      </c>
      <c r="AQ223" s="442" t="s">
        <v>1396</v>
      </c>
    </row>
    <row r="224" spans="39:43" ht="167.25" customHeight="1">
      <c r="AM224" s="438" t="s">
        <v>188</v>
      </c>
      <c r="AN224" s="438" t="s">
        <v>615</v>
      </c>
      <c r="AO224" s="438"/>
      <c r="AP224" s="441" t="s">
        <v>840</v>
      </c>
      <c r="AQ224" s="442" t="s">
        <v>1396</v>
      </c>
    </row>
    <row r="225" spans="39:43" ht="167.25" customHeight="1">
      <c r="AM225" s="438" t="s">
        <v>617</v>
      </c>
      <c r="AN225" s="438" t="s">
        <v>618</v>
      </c>
      <c r="AO225" s="438"/>
      <c r="AP225" s="441" t="s">
        <v>842</v>
      </c>
      <c r="AQ225" s="442" t="s">
        <v>1396</v>
      </c>
    </row>
    <row r="226" spans="39:43" ht="167.25" customHeight="1">
      <c r="AM226" s="438" t="s">
        <v>189</v>
      </c>
      <c r="AN226" s="438" t="s">
        <v>543</v>
      </c>
      <c r="AO226" s="438"/>
      <c r="AP226" s="441" t="s">
        <v>844</v>
      </c>
      <c r="AQ226" s="442" t="s">
        <v>1396</v>
      </c>
    </row>
    <row r="227" spans="39:43" ht="167.25" customHeight="1">
      <c r="AM227" s="438" t="s">
        <v>190</v>
      </c>
      <c r="AN227" s="438" t="s">
        <v>544</v>
      </c>
      <c r="AO227" s="438"/>
      <c r="AP227" s="441" t="s">
        <v>846</v>
      </c>
      <c r="AQ227" s="442" t="s">
        <v>1396</v>
      </c>
    </row>
    <row r="228" spans="39:43" ht="167.25" customHeight="1">
      <c r="AM228" s="438" t="s">
        <v>191</v>
      </c>
      <c r="AN228" s="438" t="s">
        <v>545</v>
      </c>
      <c r="AO228" s="438"/>
      <c r="AP228" s="441" t="s">
        <v>848</v>
      </c>
      <c r="AQ228" s="442" t="s">
        <v>1396</v>
      </c>
    </row>
    <row r="229" spans="39:43" ht="167.25" customHeight="1">
      <c r="AM229" s="438" t="s">
        <v>192</v>
      </c>
      <c r="AN229" s="438"/>
      <c r="AO229" s="438"/>
      <c r="AP229" s="441" t="s">
        <v>850</v>
      </c>
      <c r="AQ229" s="442" t="s">
        <v>1396</v>
      </c>
    </row>
    <row r="230" spans="39:43" ht="167.25" customHeight="1">
      <c r="AM230" s="438" t="s">
        <v>193</v>
      </c>
      <c r="AN230" s="438"/>
      <c r="AO230" s="438"/>
      <c r="AP230" s="441" t="s">
        <v>852</v>
      </c>
      <c r="AQ230" s="442" t="s">
        <v>1396</v>
      </c>
    </row>
    <row r="231" spans="39:43" ht="167.25" customHeight="1">
      <c r="AM231" s="438" t="s">
        <v>194</v>
      </c>
      <c r="AN231" s="438"/>
      <c r="AO231" s="438"/>
      <c r="AP231" s="441" t="s">
        <v>854</v>
      </c>
      <c r="AQ231" s="442" t="s">
        <v>1396</v>
      </c>
    </row>
    <row r="232" spans="39:43" ht="167.25" customHeight="1">
      <c r="AM232" s="438" t="s">
        <v>195</v>
      </c>
      <c r="AN232" s="438"/>
      <c r="AO232" s="438"/>
      <c r="AP232" s="441" t="s">
        <v>856</v>
      </c>
      <c r="AQ232" s="442" t="s">
        <v>1396</v>
      </c>
    </row>
    <row r="233" spans="39:43" ht="167.25" customHeight="1">
      <c r="AM233" s="438" t="s">
        <v>196</v>
      </c>
      <c r="AN233" s="438" t="s">
        <v>546</v>
      </c>
      <c r="AO233" s="438"/>
      <c r="AP233" s="441" t="s">
        <v>858</v>
      </c>
      <c r="AQ233" s="442" t="s">
        <v>1396</v>
      </c>
    </row>
    <row r="234" spans="39:43" ht="167.25" customHeight="1">
      <c r="AM234" s="438" t="s">
        <v>197</v>
      </c>
      <c r="AN234" s="438" t="s">
        <v>541</v>
      </c>
      <c r="AO234" s="438"/>
      <c r="AP234" s="441" t="s">
        <v>813</v>
      </c>
      <c r="AQ234" s="442" t="s">
        <v>1397</v>
      </c>
    </row>
    <row r="235" spans="39:43" ht="167.25" customHeight="1">
      <c r="AM235" s="438" t="s">
        <v>198</v>
      </c>
      <c r="AN235" s="438" t="s">
        <v>616</v>
      </c>
      <c r="AO235" s="438"/>
      <c r="AP235" s="441" t="s">
        <v>840</v>
      </c>
      <c r="AQ235" s="442" t="s">
        <v>1397</v>
      </c>
    </row>
    <row r="236" spans="39:43" ht="167.25" customHeight="1">
      <c r="AM236" s="438" t="s">
        <v>199</v>
      </c>
      <c r="AN236" s="438" t="s">
        <v>618</v>
      </c>
      <c r="AO236" s="438"/>
      <c r="AP236" s="441" t="s">
        <v>842</v>
      </c>
      <c r="AQ236" s="442" t="s">
        <v>1397</v>
      </c>
    </row>
    <row r="237" spans="39:43" ht="167.25" customHeight="1">
      <c r="AM237" s="438" t="s">
        <v>200</v>
      </c>
      <c r="AN237" s="438" t="s">
        <v>547</v>
      </c>
      <c r="AO237" s="438"/>
      <c r="AP237" s="441" t="s">
        <v>863</v>
      </c>
      <c r="AQ237" s="442" t="s">
        <v>1397</v>
      </c>
    </row>
    <row r="238" spans="39:43" ht="167.25" customHeight="1">
      <c r="AM238" s="438" t="s">
        <v>201</v>
      </c>
      <c r="AN238" s="438"/>
      <c r="AO238" s="438"/>
      <c r="AP238" s="441" t="s">
        <v>834</v>
      </c>
      <c r="AQ238" s="442" t="s">
        <v>1397</v>
      </c>
    </row>
    <row r="239" spans="39:43" ht="167.25" customHeight="1">
      <c r="AM239" s="438" t="s">
        <v>202</v>
      </c>
      <c r="AN239" s="438" t="s">
        <v>543</v>
      </c>
      <c r="AO239" s="438"/>
      <c r="AP239" s="441" t="s">
        <v>844</v>
      </c>
      <c r="AQ239" s="442" t="s">
        <v>1397</v>
      </c>
    </row>
    <row r="240" spans="39:43" ht="167.25" customHeight="1">
      <c r="AM240" s="438" t="s">
        <v>203</v>
      </c>
      <c r="AN240" s="438" t="s">
        <v>544</v>
      </c>
      <c r="AO240" s="438"/>
      <c r="AP240" s="441" t="s">
        <v>846</v>
      </c>
      <c r="AQ240" s="442" t="s">
        <v>1397</v>
      </c>
    </row>
    <row r="241" spans="39:43" ht="167.25" customHeight="1">
      <c r="AM241" s="438" t="s">
        <v>204</v>
      </c>
      <c r="AN241" s="438" t="s">
        <v>545</v>
      </c>
      <c r="AO241" s="438"/>
      <c r="AP241" s="441" t="s">
        <v>848</v>
      </c>
      <c r="AQ241" s="442" t="s">
        <v>1397</v>
      </c>
    </row>
    <row r="242" spans="39:43" ht="167.25" customHeight="1">
      <c r="AM242" s="438" t="s">
        <v>205</v>
      </c>
      <c r="AN242" s="438"/>
      <c r="AO242" s="438"/>
      <c r="AP242" s="441" t="s">
        <v>850</v>
      </c>
      <c r="AQ242" s="442" t="s">
        <v>1397</v>
      </c>
    </row>
    <row r="243" spans="39:43" ht="167.25" customHeight="1">
      <c r="AM243" s="438" t="s">
        <v>206</v>
      </c>
      <c r="AN243" s="438"/>
      <c r="AO243" s="438"/>
      <c r="AP243" s="441" t="s">
        <v>852</v>
      </c>
      <c r="AQ243" s="442" t="s">
        <v>1397</v>
      </c>
    </row>
    <row r="244" spans="39:43" ht="167.25" customHeight="1">
      <c r="AM244" s="438" t="s">
        <v>207</v>
      </c>
      <c r="AN244" s="438"/>
      <c r="AO244" s="438"/>
      <c r="AP244" s="441" t="s">
        <v>854</v>
      </c>
      <c r="AQ244" s="442" t="s">
        <v>1397</v>
      </c>
    </row>
    <row r="245" spans="39:43" ht="167.25" customHeight="1">
      <c r="AM245" s="438" t="s">
        <v>208</v>
      </c>
      <c r="AN245" s="438"/>
      <c r="AO245" s="438"/>
      <c r="AP245" s="441" t="s">
        <v>856</v>
      </c>
      <c r="AQ245" s="442" t="s">
        <v>1397</v>
      </c>
    </row>
    <row r="246" spans="39:43" ht="167.25" customHeight="1">
      <c r="AM246" s="438" t="s">
        <v>209</v>
      </c>
      <c r="AN246" s="438" t="s">
        <v>546</v>
      </c>
      <c r="AO246" s="438"/>
      <c r="AP246" s="441" t="s">
        <v>858</v>
      </c>
      <c r="AQ246" s="442" t="s">
        <v>1397</v>
      </c>
    </row>
    <row r="247" spans="39:43" ht="167.25" customHeight="1">
      <c r="AM247" s="438" t="s">
        <v>210</v>
      </c>
      <c r="AN247" s="438"/>
      <c r="AO247" s="438"/>
      <c r="AP247" s="441" t="s">
        <v>874</v>
      </c>
      <c r="AQ247" s="442" t="s">
        <v>1397</v>
      </c>
    </row>
    <row r="248" spans="39:43" ht="167.25" customHeight="1">
      <c r="AM248" s="438" t="s">
        <v>211</v>
      </c>
      <c r="AN248" s="438" t="s">
        <v>536</v>
      </c>
      <c r="AO248" s="438"/>
      <c r="AP248" s="441" t="s">
        <v>813</v>
      </c>
      <c r="AQ248" s="442" t="s">
        <v>1398</v>
      </c>
    </row>
    <row r="249" spans="39:43" ht="167.25" customHeight="1">
      <c r="AM249" s="438" t="s">
        <v>212</v>
      </c>
      <c r="AN249" s="438" t="s">
        <v>548</v>
      </c>
      <c r="AO249" s="438"/>
      <c r="AP249" s="441" t="s">
        <v>877</v>
      </c>
      <c r="AQ249" s="442" t="s">
        <v>1398</v>
      </c>
    </row>
    <row r="250" spans="39:43" ht="167.25" customHeight="1">
      <c r="AM250" s="438" t="s">
        <v>213</v>
      </c>
      <c r="AN250" s="438" t="s">
        <v>616</v>
      </c>
      <c r="AO250" s="438"/>
      <c r="AP250" s="441" t="s">
        <v>840</v>
      </c>
      <c r="AQ250" s="442" t="s">
        <v>1398</v>
      </c>
    </row>
    <row r="251" spans="39:43" ht="167.25" customHeight="1">
      <c r="AM251" s="438" t="s">
        <v>619</v>
      </c>
      <c r="AN251" s="438" t="s">
        <v>618</v>
      </c>
      <c r="AO251" s="438"/>
      <c r="AP251" s="441" t="s">
        <v>842</v>
      </c>
      <c r="AQ251" s="442" t="s">
        <v>1398</v>
      </c>
    </row>
    <row r="252" spans="39:43" ht="167.25" customHeight="1">
      <c r="AM252" s="438" t="s">
        <v>214</v>
      </c>
      <c r="AN252" s="438" t="s">
        <v>543</v>
      </c>
      <c r="AO252" s="438"/>
      <c r="AP252" s="441" t="s">
        <v>844</v>
      </c>
      <c r="AQ252" s="442" t="s">
        <v>1398</v>
      </c>
    </row>
    <row r="253" spans="39:43" ht="167.25" customHeight="1">
      <c r="AM253" s="438" t="s">
        <v>215</v>
      </c>
      <c r="AN253" s="438" t="s">
        <v>544</v>
      </c>
      <c r="AO253" s="438"/>
      <c r="AP253" s="441" t="s">
        <v>846</v>
      </c>
      <c r="AQ253" s="442" t="s">
        <v>1398</v>
      </c>
    </row>
    <row r="254" spans="39:43" ht="167.25" customHeight="1">
      <c r="AM254" s="438" t="s">
        <v>216</v>
      </c>
      <c r="AN254" s="438" t="s">
        <v>545</v>
      </c>
      <c r="AO254" s="438"/>
      <c r="AP254" s="441" t="s">
        <v>848</v>
      </c>
      <c r="AQ254" s="442" t="s">
        <v>1398</v>
      </c>
    </row>
    <row r="255" spans="39:43" ht="167.25" customHeight="1">
      <c r="AM255" s="438" t="s">
        <v>217</v>
      </c>
      <c r="AN255" s="438"/>
      <c r="AO255" s="438"/>
      <c r="AP255" s="441" t="s">
        <v>850</v>
      </c>
      <c r="AQ255" s="442" t="s">
        <v>1398</v>
      </c>
    </row>
    <row r="256" spans="39:43" ht="167.25" customHeight="1">
      <c r="AM256" s="438" t="s">
        <v>218</v>
      </c>
      <c r="AN256" s="438" t="s">
        <v>549</v>
      </c>
      <c r="AO256" s="438"/>
      <c r="AP256" s="441" t="s">
        <v>885</v>
      </c>
      <c r="AQ256" s="442" t="s">
        <v>1398</v>
      </c>
    </row>
    <row r="257" spans="39:43" ht="167.25" customHeight="1">
      <c r="AM257" s="438" t="s">
        <v>219</v>
      </c>
      <c r="AN257" s="438"/>
      <c r="AO257" s="438"/>
      <c r="AP257" s="441" t="s">
        <v>854</v>
      </c>
      <c r="AQ257" s="442" t="s">
        <v>1398</v>
      </c>
    </row>
    <row r="258" spans="39:43" ht="167.25" customHeight="1">
      <c r="AM258" s="438" t="s">
        <v>220</v>
      </c>
      <c r="AN258" s="438"/>
      <c r="AO258" s="438"/>
      <c r="AP258" s="441" t="s">
        <v>856</v>
      </c>
      <c r="AQ258" s="442" t="s">
        <v>1398</v>
      </c>
    </row>
    <row r="259" spans="39:43" ht="167.25" customHeight="1">
      <c r="AM259" s="438" t="s">
        <v>221</v>
      </c>
      <c r="AN259" s="438" t="s">
        <v>546</v>
      </c>
      <c r="AO259" s="438"/>
      <c r="AP259" s="441" t="s">
        <v>858</v>
      </c>
      <c r="AQ259" s="442" t="s">
        <v>1398</v>
      </c>
    </row>
    <row r="260" spans="39:43" ht="167.25" customHeight="1">
      <c r="AM260" s="438" t="s">
        <v>222</v>
      </c>
      <c r="AN260" s="438" t="s">
        <v>536</v>
      </c>
      <c r="AO260" s="438"/>
      <c r="AP260" s="441" t="s">
        <v>813</v>
      </c>
      <c r="AQ260" s="442" t="s">
        <v>1399</v>
      </c>
    </row>
    <row r="261" spans="39:43" ht="167.25" customHeight="1">
      <c r="AM261" s="438" t="s">
        <v>223</v>
      </c>
      <c r="AN261" s="438" t="s">
        <v>616</v>
      </c>
      <c r="AO261" s="438"/>
      <c r="AP261" s="441" t="s">
        <v>840</v>
      </c>
      <c r="AQ261" s="442" t="s">
        <v>1399</v>
      </c>
    </row>
    <row r="262" spans="39:43" ht="167.25" customHeight="1">
      <c r="AM262" s="438" t="s">
        <v>224</v>
      </c>
      <c r="AN262" s="438" t="s">
        <v>618</v>
      </c>
      <c r="AO262" s="438"/>
      <c r="AP262" s="441" t="s">
        <v>842</v>
      </c>
      <c r="AQ262" s="442" t="s">
        <v>1399</v>
      </c>
    </row>
    <row r="263" spans="39:43" ht="167.25" customHeight="1">
      <c r="AM263" s="438" t="s">
        <v>225</v>
      </c>
      <c r="AN263" s="438"/>
      <c r="AO263" s="438"/>
      <c r="AP263" s="441" t="s">
        <v>834</v>
      </c>
      <c r="AQ263" s="442" t="s">
        <v>1399</v>
      </c>
    </row>
    <row r="264" spans="39:43" ht="167.25" customHeight="1">
      <c r="AM264" s="438" t="s">
        <v>226</v>
      </c>
      <c r="AN264" s="438" t="s">
        <v>543</v>
      </c>
      <c r="AO264" s="438"/>
      <c r="AP264" s="441" t="s">
        <v>844</v>
      </c>
      <c r="AQ264" s="442" t="s">
        <v>1399</v>
      </c>
    </row>
    <row r="265" spans="39:43" ht="167.25" customHeight="1">
      <c r="AM265" s="438" t="s">
        <v>227</v>
      </c>
      <c r="AN265" s="438" t="s">
        <v>544</v>
      </c>
      <c r="AO265" s="438"/>
      <c r="AP265" s="441" t="s">
        <v>846</v>
      </c>
      <c r="AQ265" s="442" t="s">
        <v>1399</v>
      </c>
    </row>
    <row r="266" spans="39:43" ht="167.25" customHeight="1">
      <c r="AM266" s="438" t="s">
        <v>228</v>
      </c>
      <c r="AN266" s="438" t="s">
        <v>545</v>
      </c>
      <c r="AO266" s="438"/>
      <c r="AP266" s="441" t="s">
        <v>848</v>
      </c>
      <c r="AQ266" s="442" t="s">
        <v>1399</v>
      </c>
    </row>
    <row r="267" spans="39:43" ht="167.25" customHeight="1">
      <c r="AM267" s="438" t="s">
        <v>229</v>
      </c>
      <c r="AN267" s="438"/>
      <c r="AO267" s="438"/>
      <c r="AP267" s="441" t="s">
        <v>852</v>
      </c>
      <c r="AQ267" s="442" t="s">
        <v>1399</v>
      </c>
    </row>
    <row r="268" spans="39:43" ht="167.25" customHeight="1">
      <c r="AM268" s="438" t="s">
        <v>230</v>
      </c>
      <c r="AN268" s="438"/>
      <c r="AO268" s="438"/>
      <c r="AP268" s="441" t="s">
        <v>854</v>
      </c>
      <c r="AQ268" s="442" t="s">
        <v>1399</v>
      </c>
    </row>
    <row r="269" spans="39:43" ht="167.25" customHeight="1">
      <c r="AM269" s="438" t="s">
        <v>231</v>
      </c>
      <c r="AN269" s="438"/>
      <c r="AO269" s="438"/>
      <c r="AP269" s="441" t="s">
        <v>856</v>
      </c>
      <c r="AQ269" s="442" t="s">
        <v>1399</v>
      </c>
    </row>
    <row r="270" spans="39:43" ht="167.25" customHeight="1">
      <c r="AM270" s="438" t="s">
        <v>232</v>
      </c>
      <c r="AN270" s="438" t="s">
        <v>546</v>
      </c>
      <c r="AO270" s="438"/>
      <c r="AP270" s="441" t="s">
        <v>858</v>
      </c>
      <c r="AQ270" s="442" t="s">
        <v>1399</v>
      </c>
    </row>
    <row r="271" spans="39:43" ht="167.25" customHeight="1">
      <c r="AM271" s="438" t="s">
        <v>1363</v>
      </c>
      <c r="AN271" s="438" t="s">
        <v>1364</v>
      </c>
      <c r="AO271" s="438" t="s">
        <v>536</v>
      </c>
      <c r="AP271" s="441" t="s">
        <v>813</v>
      </c>
      <c r="AQ271" s="442" t="s">
        <v>2555</v>
      </c>
    </row>
    <row r="272" spans="39:43" ht="167.25" customHeight="1">
      <c r="AM272" s="438" t="s">
        <v>233</v>
      </c>
      <c r="AN272" s="438" t="s">
        <v>1364</v>
      </c>
      <c r="AO272" s="438" t="s">
        <v>616</v>
      </c>
      <c r="AP272" s="441" t="s">
        <v>840</v>
      </c>
      <c r="AQ272" s="442" t="s">
        <v>2555</v>
      </c>
    </row>
    <row r="273" spans="39:43" ht="167.25" customHeight="1">
      <c r="AM273" s="438" t="s">
        <v>234</v>
      </c>
      <c r="AN273" s="438" t="s">
        <v>1364</v>
      </c>
      <c r="AO273" s="438" t="s">
        <v>618</v>
      </c>
      <c r="AP273" s="441" t="s">
        <v>842</v>
      </c>
      <c r="AQ273" s="442" t="s">
        <v>2555</v>
      </c>
    </row>
    <row r="274" spans="39:43" ht="167.25" customHeight="1">
      <c r="AM274" s="438" t="s">
        <v>235</v>
      </c>
      <c r="AN274" s="438" t="s">
        <v>1364</v>
      </c>
      <c r="AO274" s="438" t="s">
        <v>543</v>
      </c>
      <c r="AP274" s="441" t="s">
        <v>844</v>
      </c>
      <c r="AQ274" s="442" t="s">
        <v>2555</v>
      </c>
    </row>
    <row r="275" spans="39:43" ht="167.25" customHeight="1">
      <c r="AM275" s="438" t="s">
        <v>236</v>
      </c>
      <c r="AN275" s="438" t="s">
        <v>1364</v>
      </c>
      <c r="AO275" s="438" t="s">
        <v>544</v>
      </c>
      <c r="AP275" s="441" t="s">
        <v>846</v>
      </c>
      <c r="AQ275" s="442" t="s">
        <v>2555</v>
      </c>
    </row>
    <row r="276" spans="39:43" ht="167.25" customHeight="1">
      <c r="AM276" s="438" t="s">
        <v>237</v>
      </c>
      <c r="AN276" s="438" t="s">
        <v>1364</v>
      </c>
      <c r="AO276" s="438" t="s">
        <v>545</v>
      </c>
      <c r="AP276" s="441" t="s">
        <v>848</v>
      </c>
      <c r="AQ276" s="442" t="s">
        <v>2555</v>
      </c>
    </row>
    <row r="277" spans="39:43" ht="167.25" customHeight="1">
      <c r="AM277" s="438" t="s">
        <v>238</v>
      </c>
      <c r="AN277" s="438" t="s">
        <v>1364</v>
      </c>
      <c r="AO277" s="438"/>
      <c r="AP277" s="441" t="s">
        <v>850</v>
      </c>
      <c r="AQ277" s="442" t="s">
        <v>2555</v>
      </c>
    </row>
    <row r="278" spans="39:43" ht="167.25" customHeight="1">
      <c r="AM278" s="438" t="s">
        <v>239</v>
      </c>
      <c r="AN278" s="438" t="s">
        <v>1364</v>
      </c>
      <c r="AO278" s="438"/>
      <c r="AP278" s="441" t="s">
        <v>852</v>
      </c>
      <c r="AQ278" s="442" t="s">
        <v>2555</v>
      </c>
    </row>
    <row r="279" spans="39:43" ht="167.25" customHeight="1">
      <c r="AM279" s="438" t="s">
        <v>240</v>
      </c>
      <c r="AN279" s="438" t="s">
        <v>1364</v>
      </c>
      <c r="AO279" s="438"/>
      <c r="AP279" s="441" t="s">
        <v>854</v>
      </c>
      <c r="AQ279" s="442" t="s">
        <v>2555</v>
      </c>
    </row>
    <row r="280" spans="39:43" ht="167.25" customHeight="1">
      <c r="AM280" s="438" t="s">
        <v>241</v>
      </c>
      <c r="AN280" s="438" t="s">
        <v>1364</v>
      </c>
      <c r="AO280" s="438"/>
      <c r="AP280" s="441" t="s">
        <v>856</v>
      </c>
      <c r="AQ280" s="442" t="s">
        <v>2555</v>
      </c>
    </row>
    <row r="281" spans="39:43" ht="167.25" customHeight="1">
      <c r="AM281" s="438" t="s">
        <v>242</v>
      </c>
      <c r="AN281" s="438" t="s">
        <v>1364</v>
      </c>
      <c r="AO281" s="438" t="s">
        <v>546</v>
      </c>
      <c r="AP281" s="441" t="s">
        <v>858</v>
      </c>
      <c r="AQ281" s="442" t="s">
        <v>2555</v>
      </c>
    </row>
    <row r="282" spans="39:43" ht="167.25" customHeight="1">
      <c r="AM282" s="438" t="s">
        <v>243</v>
      </c>
      <c r="AN282" s="438" t="s">
        <v>550</v>
      </c>
      <c r="AO282" s="438"/>
      <c r="AP282" s="441" t="s">
        <v>749</v>
      </c>
      <c r="AQ282" s="442" t="s">
        <v>1400</v>
      </c>
    </row>
    <row r="283" spans="39:43" ht="167.25" customHeight="1">
      <c r="AM283" s="438" t="s">
        <v>244</v>
      </c>
      <c r="AN283" s="438" t="s">
        <v>551</v>
      </c>
      <c r="AO283" s="438"/>
      <c r="AP283" s="441" t="s">
        <v>913</v>
      </c>
      <c r="AQ283" s="442" t="s">
        <v>1400</v>
      </c>
    </row>
    <row r="284" spans="39:43" ht="167.25" customHeight="1">
      <c r="AM284" s="438" t="s">
        <v>245</v>
      </c>
      <c r="AN284" s="438" t="s">
        <v>552</v>
      </c>
      <c r="AO284" s="438"/>
      <c r="AP284" s="441" t="s">
        <v>915</v>
      </c>
      <c r="AQ284" s="442" t="s">
        <v>1400</v>
      </c>
    </row>
    <row r="285" spans="39:43" ht="167.25" customHeight="1">
      <c r="AM285" s="438" t="s">
        <v>246</v>
      </c>
      <c r="AN285" s="438" t="s">
        <v>553</v>
      </c>
      <c r="AO285" s="438"/>
      <c r="AP285" s="441" t="s">
        <v>755</v>
      </c>
      <c r="AQ285" s="442" t="s">
        <v>1400</v>
      </c>
    </row>
    <row r="286" spans="39:43" ht="167.25" customHeight="1">
      <c r="AM286" s="438" t="s">
        <v>247</v>
      </c>
      <c r="AN286" s="439" t="s">
        <v>553</v>
      </c>
      <c r="AO286" s="438"/>
      <c r="AP286" s="441" t="s">
        <v>790</v>
      </c>
      <c r="AQ286" s="442" t="s">
        <v>1400</v>
      </c>
    </row>
    <row r="287" spans="39:43" ht="167.25" customHeight="1">
      <c r="AM287" s="438" t="s">
        <v>248</v>
      </c>
      <c r="AN287" s="439" t="s">
        <v>553</v>
      </c>
      <c r="AO287" s="438"/>
      <c r="AP287" s="441" t="s">
        <v>786</v>
      </c>
      <c r="AQ287" s="442" t="s">
        <v>1400</v>
      </c>
    </row>
    <row r="288" spans="39:43" ht="167.25" customHeight="1">
      <c r="AM288" s="438" t="s">
        <v>249</v>
      </c>
      <c r="AN288" s="438" t="s">
        <v>554</v>
      </c>
      <c r="AO288" s="438"/>
      <c r="AP288" s="441" t="s">
        <v>920</v>
      </c>
      <c r="AQ288" s="442" t="s">
        <v>1400</v>
      </c>
    </row>
    <row r="289" spans="39:43" ht="167.25" customHeight="1">
      <c r="AM289" s="438" t="s">
        <v>250</v>
      </c>
      <c r="AN289" s="438"/>
      <c r="AO289" s="438"/>
      <c r="AP289" s="441" t="s">
        <v>749</v>
      </c>
      <c r="AQ289" s="442" t="s">
        <v>1401</v>
      </c>
    </row>
    <row r="290" spans="39:43" ht="167.25" customHeight="1">
      <c r="AM290" s="438" t="s">
        <v>251</v>
      </c>
      <c r="AN290" s="438" t="s">
        <v>552</v>
      </c>
      <c r="AO290" s="438"/>
      <c r="AP290" s="441" t="s">
        <v>915</v>
      </c>
      <c r="AQ290" s="442" t="s">
        <v>1401</v>
      </c>
    </row>
    <row r="291" spans="39:43" ht="167.25" customHeight="1">
      <c r="AM291" s="438" t="s">
        <v>252</v>
      </c>
      <c r="AN291" s="438" t="s">
        <v>554</v>
      </c>
      <c r="AO291" s="438"/>
      <c r="AP291" s="441" t="s">
        <v>755</v>
      </c>
      <c r="AQ291" s="442" t="s">
        <v>1401</v>
      </c>
    </row>
    <row r="292" spans="39:43" ht="167.25" customHeight="1">
      <c r="AM292" s="438" t="s">
        <v>253</v>
      </c>
      <c r="AN292" s="438" t="s">
        <v>554</v>
      </c>
      <c r="AO292" s="438"/>
      <c r="AP292" s="441" t="s">
        <v>790</v>
      </c>
      <c r="AQ292" s="442" t="s">
        <v>1401</v>
      </c>
    </row>
    <row r="293" spans="39:43" ht="167.25" customHeight="1">
      <c r="AM293" s="438" t="s">
        <v>254</v>
      </c>
      <c r="AN293" s="438"/>
      <c r="AO293" s="438"/>
      <c r="AP293" s="441" t="s">
        <v>926</v>
      </c>
      <c r="AQ293" s="442" t="s">
        <v>1401</v>
      </c>
    </row>
    <row r="294" spans="39:43" ht="167.25" customHeight="1">
      <c r="AM294" s="438" t="s">
        <v>255</v>
      </c>
      <c r="AN294" s="438"/>
      <c r="AO294" s="438"/>
      <c r="AP294" s="441" t="s">
        <v>724</v>
      </c>
      <c r="AQ294" s="442" t="s">
        <v>1401</v>
      </c>
    </row>
    <row r="295" spans="39:43" ht="167.25" customHeight="1">
      <c r="AM295" s="438" t="s">
        <v>256</v>
      </c>
      <c r="AN295" s="438" t="s">
        <v>534</v>
      </c>
      <c r="AO295" s="438"/>
      <c r="AP295" s="441" t="s">
        <v>929</v>
      </c>
      <c r="AQ295" s="442" t="s">
        <v>1401</v>
      </c>
    </row>
    <row r="296" spans="39:43" ht="167.25" customHeight="1">
      <c r="AM296" s="438" t="s">
        <v>257</v>
      </c>
      <c r="AN296" s="438" t="s">
        <v>555</v>
      </c>
      <c r="AO296" s="438" t="s">
        <v>534</v>
      </c>
      <c r="AP296" s="441" t="s">
        <v>931</v>
      </c>
      <c r="AQ296" s="442" t="s">
        <v>1401</v>
      </c>
    </row>
    <row r="297" spans="39:43" ht="167.25" customHeight="1">
      <c r="AM297" s="438" t="s">
        <v>258</v>
      </c>
      <c r="AN297" s="438" t="s">
        <v>536</v>
      </c>
      <c r="AO297" s="438"/>
      <c r="AP297" s="441" t="s">
        <v>933</v>
      </c>
      <c r="AQ297" s="442" t="s">
        <v>1402</v>
      </c>
    </row>
    <row r="298" spans="39:43" ht="167.25" customHeight="1">
      <c r="AM298" s="438" t="s">
        <v>259</v>
      </c>
      <c r="AN298" s="438" t="s">
        <v>550</v>
      </c>
      <c r="AO298" s="438"/>
      <c r="AP298" s="441" t="s">
        <v>935</v>
      </c>
      <c r="AQ298" s="442" t="s">
        <v>1402</v>
      </c>
    </row>
    <row r="299" spans="39:43" ht="167.25" customHeight="1">
      <c r="AM299" s="438" t="s">
        <v>260</v>
      </c>
      <c r="AN299" s="438" t="s">
        <v>534</v>
      </c>
      <c r="AO299" s="438"/>
      <c r="AP299" s="441" t="s">
        <v>649</v>
      </c>
      <c r="AQ299" s="442" t="s">
        <v>1402</v>
      </c>
    </row>
    <row r="300" spans="39:43" ht="167.25" customHeight="1">
      <c r="AM300" s="438" t="s">
        <v>261</v>
      </c>
      <c r="AN300" s="438" t="s">
        <v>556</v>
      </c>
      <c r="AO300" s="438"/>
      <c r="AP300" s="441" t="s">
        <v>938</v>
      </c>
      <c r="AQ300" s="442" t="s">
        <v>1402</v>
      </c>
    </row>
    <row r="301" spans="39:43" ht="167.25" customHeight="1">
      <c r="AM301" s="438" t="s">
        <v>262</v>
      </c>
      <c r="AN301" s="438"/>
      <c r="AO301" s="438"/>
      <c r="AP301" s="441" t="s">
        <v>940</v>
      </c>
      <c r="AQ301" s="442" t="s">
        <v>1402</v>
      </c>
    </row>
    <row r="302" spans="39:43" ht="167.25" customHeight="1">
      <c r="AM302" s="438" t="s">
        <v>263</v>
      </c>
      <c r="AN302" s="438" t="s">
        <v>554</v>
      </c>
      <c r="AO302" s="438"/>
      <c r="AP302" s="441" t="s">
        <v>755</v>
      </c>
      <c r="AQ302" s="442" t="s">
        <v>1402</v>
      </c>
    </row>
    <row r="303" spans="39:43" ht="167.25" customHeight="1">
      <c r="AM303" s="438" t="s">
        <v>264</v>
      </c>
      <c r="AN303" s="438" t="s">
        <v>554</v>
      </c>
      <c r="AO303" s="438"/>
      <c r="AP303" s="441" t="s">
        <v>790</v>
      </c>
      <c r="AQ303" s="442" t="s">
        <v>1402</v>
      </c>
    </row>
    <row r="304" spans="39:43" ht="167.25" customHeight="1">
      <c r="AM304" s="438" t="s">
        <v>265</v>
      </c>
      <c r="AN304" s="438"/>
      <c r="AO304" s="438"/>
      <c r="AP304" s="441" t="s">
        <v>837</v>
      </c>
      <c r="AQ304" s="442" t="s">
        <v>1402</v>
      </c>
    </row>
    <row r="305" spans="39:43" ht="167.25" customHeight="1">
      <c r="AM305" s="438" t="s">
        <v>266</v>
      </c>
      <c r="AN305" s="438" t="s">
        <v>536</v>
      </c>
      <c r="AO305" s="438"/>
      <c r="AP305" s="441" t="s">
        <v>749</v>
      </c>
      <c r="AQ305" s="442" t="s">
        <v>1403</v>
      </c>
    </row>
    <row r="306" spans="39:43" ht="167.25" customHeight="1">
      <c r="AM306" s="438" t="s">
        <v>267</v>
      </c>
      <c r="AN306" s="438" t="s">
        <v>556</v>
      </c>
      <c r="AO306" s="438"/>
      <c r="AP306" s="441" t="s">
        <v>938</v>
      </c>
      <c r="AQ306" s="442" t="s">
        <v>1403</v>
      </c>
    </row>
    <row r="307" spans="39:43" ht="167.25" customHeight="1">
      <c r="AM307" s="438" t="s">
        <v>268</v>
      </c>
      <c r="AN307" s="439" t="s">
        <v>553</v>
      </c>
      <c r="AO307" s="438"/>
      <c r="AP307" s="441" t="s">
        <v>755</v>
      </c>
      <c r="AQ307" s="442" t="s">
        <v>1403</v>
      </c>
    </row>
    <row r="308" spans="39:43" ht="167.25" customHeight="1">
      <c r="AM308" s="438" t="s">
        <v>269</v>
      </c>
      <c r="AN308" s="439" t="s">
        <v>553</v>
      </c>
      <c r="AO308" s="438"/>
      <c r="AP308" s="441" t="s">
        <v>790</v>
      </c>
      <c r="AQ308" s="442" t="s">
        <v>1403</v>
      </c>
    </row>
    <row r="309" spans="39:43" ht="167.25" customHeight="1">
      <c r="AM309" s="438" t="s">
        <v>270</v>
      </c>
      <c r="AN309" s="438" t="s">
        <v>534</v>
      </c>
      <c r="AO309" s="438"/>
      <c r="AP309" s="441" t="s">
        <v>763</v>
      </c>
      <c r="AQ309" s="442" t="s">
        <v>1403</v>
      </c>
    </row>
    <row r="310" spans="39:43" ht="167.25" customHeight="1">
      <c r="AM310" s="438" t="s">
        <v>271</v>
      </c>
      <c r="AN310" s="438" t="s">
        <v>534</v>
      </c>
      <c r="AO310" s="438"/>
      <c r="AP310" s="441" t="s">
        <v>950</v>
      </c>
      <c r="AQ310" s="442" t="s">
        <v>1403</v>
      </c>
    </row>
    <row r="311" spans="39:43" ht="167.25" customHeight="1">
      <c r="AM311" s="438" t="s">
        <v>272</v>
      </c>
      <c r="AN311" s="438" t="s">
        <v>534</v>
      </c>
      <c r="AO311" s="438"/>
      <c r="AP311" s="441" t="s">
        <v>724</v>
      </c>
      <c r="AQ311" s="442" t="s">
        <v>1403</v>
      </c>
    </row>
    <row r="312" spans="39:43" ht="167.25" customHeight="1">
      <c r="AM312" s="438" t="s">
        <v>273</v>
      </c>
      <c r="AN312" s="438" t="s">
        <v>536</v>
      </c>
      <c r="AO312" s="438"/>
      <c r="AP312" s="441" t="s">
        <v>749</v>
      </c>
      <c r="AQ312" s="442" t="s">
        <v>1404</v>
      </c>
    </row>
    <row r="313" spans="39:43" ht="167.25" customHeight="1">
      <c r="AM313" s="438" t="s">
        <v>274</v>
      </c>
      <c r="AN313" s="438" t="s">
        <v>554</v>
      </c>
      <c r="AO313" s="438"/>
      <c r="AP313" s="441" t="s">
        <v>755</v>
      </c>
      <c r="AQ313" s="442" t="s">
        <v>1404</v>
      </c>
    </row>
    <row r="314" spans="39:43" ht="167.25" customHeight="1">
      <c r="AM314" s="438" t="s">
        <v>275</v>
      </c>
      <c r="AN314" s="438" t="s">
        <v>554</v>
      </c>
      <c r="AO314" s="438"/>
      <c r="AP314" s="441" t="s">
        <v>786</v>
      </c>
      <c r="AQ314" s="442" t="s">
        <v>1404</v>
      </c>
    </row>
    <row r="315" spans="39:43" ht="167.25" customHeight="1">
      <c r="AM315" s="438" t="s">
        <v>276</v>
      </c>
      <c r="AN315" s="438"/>
      <c r="AO315" s="438"/>
      <c r="AP315" s="441" t="s">
        <v>728</v>
      </c>
      <c r="AQ315" s="442" t="s">
        <v>1404</v>
      </c>
    </row>
    <row r="316" spans="39:43" ht="167.25" customHeight="1">
      <c r="AM316" s="438" t="s">
        <v>277</v>
      </c>
      <c r="AN316" s="438"/>
      <c r="AO316" s="438"/>
      <c r="AP316" s="441" t="s">
        <v>724</v>
      </c>
      <c r="AQ316" s="442" t="s">
        <v>1404</v>
      </c>
    </row>
    <row r="317" spans="39:43" ht="167.25" customHeight="1">
      <c r="AM317" s="438" t="s">
        <v>278</v>
      </c>
      <c r="AN317" s="438"/>
      <c r="AO317" s="438"/>
      <c r="AP317" s="441" t="s">
        <v>958</v>
      </c>
      <c r="AQ317" s="442" t="s">
        <v>1404</v>
      </c>
    </row>
    <row r="318" spans="39:43" ht="167.25" customHeight="1">
      <c r="AM318" s="438" t="s">
        <v>279</v>
      </c>
      <c r="AN318" s="438" t="s">
        <v>534</v>
      </c>
      <c r="AO318" s="438"/>
      <c r="AP318" s="441" t="s">
        <v>960</v>
      </c>
      <c r="AQ318" s="442" t="s">
        <v>1404</v>
      </c>
    </row>
    <row r="319" spans="39:43" ht="167.25" customHeight="1">
      <c r="AM319" s="438" t="s">
        <v>1365</v>
      </c>
      <c r="AN319" s="438" t="s">
        <v>1366</v>
      </c>
      <c r="AO319" s="438" t="s">
        <v>536</v>
      </c>
      <c r="AP319" s="441" t="s">
        <v>749</v>
      </c>
      <c r="AQ319" s="442" t="s">
        <v>2556</v>
      </c>
    </row>
    <row r="320" spans="39:43" ht="167.25" customHeight="1">
      <c r="AM320" s="438" t="s">
        <v>280</v>
      </c>
      <c r="AN320" s="438" t="s">
        <v>1366</v>
      </c>
      <c r="AO320" s="439" t="s">
        <v>553</v>
      </c>
      <c r="AP320" s="441" t="s">
        <v>755</v>
      </c>
      <c r="AQ320" s="442" t="s">
        <v>2556</v>
      </c>
    </row>
    <row r="321" spans="39:43" ht="167.25" customHeight="1">
      <c r="AM321" s="438" t="s">
        <v>281</v>
      </c>
      <c r="AN321" s="438" t="s">
        <v>1366</v>
      </c>
      <c r="AO321" s="439" t="s">
        <v>553</v>
      </c>
      <c r="AP321" s="441" t="s">
        <v>790</v>
      </c>
      <c r="AQ321" s="442" t="s">
        <v>2556</v>
      </c>
    </row>
    <row r="322" spans="39:43" ht="167.25" customHeight="1">
      <c r="AM322" s="438" t="s">
        <v>282</v>
      </c>
      <c r="AN322" s="438" t="s">
        <v>1366</v>
      </c>
      <c r="AO322" s="439" t="s">
        <v>553</v>
      </c>
      <c r="AP322" s="441" t="s">
        <v>786</v>
      </c>
      <c r="AQ322" s="442" t="s">
        <v>2556</v>
      </c>
    </row>
    <row r="323" spans="39:43" ht="167.25" customHeight="1">
      <c r="AM323" s="438" t="s">
        <v>283</v>
      </c>
      <c r="AN323" s="438" t="s">
        <v>1366</v>
      </c>
      <c r="AO323" s="438"/>
      <c r="AP323" s="441" t="s">
        <v>724</v>
      </c>
      <c r="AQ323" s="442" t="s">
        <v>2556</v>
      </c>
    </row>
    <row r="324" spans="39:43" ht="167.25" customHeight="1">
      <c r="AM324" s="438" t="s">
        <v>284</v>
      </c>
      <c r="AN324" s="438" t="s">
        <v>1366</v>
      </c>
      <c r="AO324" s="438" t="s">
        <v>534</v>
      </c>
      <c r="AP324" s="441" t="s">
        <v>950</v>
      </c>
      <c r="AQ324" s="442" t="s">
        <v>2556</v>
      </c>
    </row>
    <row r="325" spans="39:43" ht="167.25" customHeight="1">
      <c r="AM325" s="438" t="s">
        <v>285</v>
      </c>
      <c r="AN325" s="438" t="s">
        <v>1366</v>
      </c>
      <c r="AO325" s="438" t="s">
        <v>557</v>
      </c>
      <c r="AP325" s="441" t="s">
        <v>663</v>
      </c>
      <c r="AQ325" s="442" t="s">
        <v>2556</v>
      </c>
    </row>
    <row r="326" spans="39:43" ht="167.25" customHeight="1">
      <c r="AM326" s="438" t="s">
        <v>286</v>
      </c>
      <c r="AN326" s="438" t="s">
        <v>1366</v>
      </c>
      <c r="AO326" s="438" t="s">
        <v>558</v>
      </c>
      <c r="AP326" s="441" t="s">
        <v>938</v>
      </c>
      <c r="AQ326" s="442" t="s">
        <v>2556</v>
      </c>
    </row>
    <row r="327" spans="39:43" ht="167.25" customHeight="1">
      <c r="AM327" s="438" t="s">
        <v>287</v>
      </c>
      <c r="AN327" s="438"/>
      <c r="AO327" s="438"/>
      <c r="AP327" s="441" t="s">
        <v>970</v>
      </c>
      <c r="AQ327" s="443" t="s">
        <v>1405</v>
      </c>
    </row>
    <row r="328" spans="39:43" ht="167.25" customHeight="1">
      <c r="AM328" s="438" t="s">
        <v>288</v>
      </c>
      <c r="AN328" s="438"/>
      <c r="AO328" s="438"/>
      <c r="AP328" s="441" t="s">
        <v>972</v>
      </c>
      <c r="AQ328" s="443" t="s">
        <v>1405</v>
      </c>
    </row>
    <row r="329" spans="39:43" ht="167.25" customHeight="1">
      <c r="AM329" s="438" t="s">
        <v>289</v>
      </c>
      <c r="AN329" s="438"/>
      <c r="AO329" s="438"/>
      <c r="AP329" s="441" t="s">
        <v>649</v>
      </c>
      <c r="AQ329" s="443" t="s">
        <v>1405</v>
      </c>
    </row>
    <row r="330" spans="39:43" ht="167.25" customHeight="1">
      <c r="AM330" s="438" t="s">
        <v>290</v>
      </c>
      <c r="AN330" s="438" t="s">
        <v>559</v>
      </c>
      <c r="AO330" s="438"/>
      <c r="AP330" s="441" t="s">
        <v>975</v>
      </c>
      <c r="AQ330" s="443" t="s">
        <v>1405</v>
      </c>
    </row>
    <row r="331" spans="39:43" ht="167.25" customHeight="1">
      <c r="AM331" s="438" t="s">
        <v>291</v>
      </c>
      <c r="AN331" s="438"/>
      <c r="AO331" s="438"/>
      <c r="AP331" s="441" t="s">
        <v>977</v>
      </c>
      <c r="AQ331" s="443" t="s">
        <v>1405</v>
      </c>
    </row>
    <row r="332" spans="39:43" ht="167.25" customHeight="1">
      <c r="AM332" s="438" t="s">
        <v>292</v>
      </c>
      <c r="AN332" s="438"/>
      <c r="AO332" s="438"/>
      <c r="AP332" s="441" t="s">
        <v>671</v>
      </c>
      <c r="AQ332" s="443" t="s">
        <v>1405</v>
      </c>
    </row>
    <row r="333" spans="39:43" ht="167.25" customHeight="1">
      <c r="AM333" s="438" t="s">
        <v>293</v>
      </c>
      <c r="AN333" s="438"/>
      <c r="AO333" s="438"/>
      <c r="AP333" s="441" t="s">
        <v>755</v>
      </c>
      <c r="AQ333" s="443" t="s">
        <v>1405</v>
      </c>
    </row>
    <row r="334" spans="39:43" ht="167.25" customHeight="1">
      <c r="AM334" s="438" t="s">
        <v>294</v>
      </c>
      <c r="AN334" s="438"/>
      <c r="AO334" s="438"/>
      <c r="AP334" s="441" t="s">
        <v>663</v>
      </c>
      <c r="AQ334" s="443" t="s">
        <v>1405</v>
      </c>
    </row>
    <row r="335" spans="39:43" ht="167.25" customHeight="1">
      <c r="AM335" s="438" t="s">
        <v>295</v>
      </c>
      <c r="AN335" s="438"/>
      <c r="AO335" s="438"/>
      <c r="AP335" s="441" t="s">
        <v>689</v>
      </c>
      <c r="AQ335" s="443" t="s">
        <v>1405</v>
      </c>
    </row>
    <row r="336" spans="39:43" ht="167.25" customHeight="1">
      <c r="AM336" s="438" t="s">
        <v>296</v>
      </c>
      <c r="AN336" s="438"/>
      <c r="AO336" s="438"/>
      <c r="AP336" s="441" t="s">
        <v>983</v>
      </c>
      <c r="AQ336" s="443" t="s">
        <v>1405</v>
      </c>
    </row>
    <row r="337" spans="39:43" ht="167.25" customHeight="1">
      <c r="AM337" s="438" t="s">
        <v>297</v>
      </c>
      <c r="AN337" s="438" t="s">
        <v>560</v>
      </c>
      <c r="AO337" s="438"/>
      <c r="AP337" s="441" t="s">
        <v>985</v>
      </c>
      <c r="AQ337" s="442" t="s">
        <v>1406</v>
      </c>
    </row>
    <row r="338" spans="39:43" ht="167.25" customHeight="1">
      <c r="AM338" s="438" t="s">
        <v>298</v>
      </c>
      <c r="AN338" s="438" t="s">
        <v>560</v>
      </c>
      <c r="AO338" s="438"/>
      <c r="AP338" s="441" t="s">
        <v>987</v>
      </c>
      <c r="AQ338" s="442" t="s">
        <v>1406</v>
      </c>
    </row>
    <row r="339" spans="39:43" ht="167.25" customHeight="1">
      <c r="AM339" s="438" t="s">
        <v>299</v>
      </c>
      <c r="AN339" s="438" t="s">
        <v>560</v>
      </c>
      <c r="AO339" s="438"/>
      <c r="AP339" s="441" t="s">
        <v>989</v>
      </c>
      <c r="AQ339" s="442" t="s">
        <v>1406</v>
      </c>
    </row>
    <row r="340" spans="39:43" ht="167.25" customHeight="1">
      <c r="AM340" s="438" t="s">
        <v>300</v>
      </c>
      <c r="AN340" s="438" t="s">
        <v>560</v>
      </c>
      <c r="AO340" s="438"/>
      <c r="AP340" s="441" t="s">
        <v>991</v>
      </c>
      <c r="AQ340" s="442" t="s">
        <v>1406</v>
      </c>
    </row>
    <row r="341" spans="39:43" ht="167.25" customHeight="1">
      <c r="AM341" s="438" t="s">
        <v>301</v>
      </c>
      <c r="AN341" s="438" t="s">
        <v>560</v>
      </c>
      <c r="AO341" s="438"/>
      <c r="AP341" s="441" t="s">
        <v>993</v>
      </c>
      <c r="AQ341" s="442" t="s">
        <v>1406</v>
      </c>
    </row>
    <row r="342" spans="39:43" ht="167.25" customHeight="1">
      <c r="AM342" s="438" t="s">
        <v>302</v>
      </c>
      <c r="AN342" s="438" t="s">
        <v>534</v>
      </c>
      <c r="AO342" s="438"/>
      <c r="AP342" s="441" t="s">
        <v>972</v>
      </c>
      <c r="AQ342" s="442" t="s">
        <v>1406</v>
      </c>
    </row>
    <row r="343" spans="39:43" ht="167.25" customHeight="1">
      <c r="AM343" s="438" t="s">
        <v>303</v>
      </c>
      <c r="AN343" s="438" t="s">
        <v>534</v>
      </c>
      <c r="AO343" s="438"/>
      <c r="AP343" s="441" t="s">
        <v>996</v>
      </c>
      <c r="AQ343" s="442" t="s">
        <v>1406</v>
      </c>
    </row>
    <row r="344" spans="39:43" ht="167.25" customHeight="1">
      <c r="AM344" s="438" t="s">
        <v>304</v>
      </c>
      <c r="AN344" s="438" t="s">
        <v>534</v>
      </c>
      <c r="AO344" s="438"/>
      <c r="AP344" s="441" t="s">
        <v>998</v>
      </c>
      <c r="AQ344" s="442" t="s">
        <v>1406</v>
      </c>
    </row>
    <row r="345" spans="39:43" ht="167.25" customHeight="1">
      <c r="AM345" s="438" t="s">
        <v>305</v>
      </c>
      <c r="AN345" s="438" t="s">
        <v>534</v>
      </c>
      <c r="AO345" s="438"/>
      <c r="AP345" s="441" t="s">
        <v>1000</v>
      </c>
      <c r="AQ345" s="442" t="s">
        <v>1406</v>
      </c>
    </row>
    <row r="346" spans="39:43" ht="167.25" customHeight="1">
      <c r="AM346" s="438" t="s">
        <v>306</v>
      </c>
      <c r="AN346" s="438"/>
      <c r="AO346" s="438"/>
      <c r="AP346" s="441" t="s">
        <v>1002</v>
      </c>
      <c r="AQ346" s="442" t="s">
        <v>1406</v>
      </c>
    </row>
    <row r="347" spans="39:43" ht="167.25" customHeight="1">
      <c r="AM347" s="438" t="s">
        <v>307</v>
      </c>
      <c r="AN347" s="438" t="s">
        <v>534</v>
      </c>
      <c r="AO347" s="438"/>
      <c r="AP347" s="441" t="s">
        <v>649</v>
      </c>
      <c r="AQ347" s="442" t="s">
        <v>1406</v>
      </c>
    </row>
    <row r="348" spans="39:43" ht="167.25" customHeight="1">
      <c r="AM348" s="438" t="s">
        <v>308</v>
      </c>
      <c r="AN348" s="438" t="s">
        <v>534</v>
      </c>
      <c r="AO348" s="438"/>
      <c r="AP348" s="441" t="s">
        <v>1005</v>
      </c>
      <c r="AQ348" s="442" t="s">
        <v>1406</v>
      </c>
    </row>
    <row r="349" spans="39:43" ht="167.25" customHeight="1">
      <c r="AM349" s="438" t="s">
        <v>309</v>
      </c>
      <c r="AN349" s="438" t="s">
        <v>534</v>
      </c>
      <c r="AO349" s="438"/>
      <c r="AP349" s="441" t="s">
        <v>1007</v>
      </c>
      <c r="AQ349" s="442" t="s">
        <v>1406</v>
      </c>
    </row>
    <row r="350" spans="39:43" ht="167.25" customHeight="1">
      <c r="AM350" s="438" t="s">
        <v>310</v>
      </c>
      <c r="AN350" s="438"/>
      <c r="AO350" s="438"/>
      <c r="AP350" s="441" t="s">
        <v>1009</v>
      </c>
      <c r="AQ350" s="442" t="s">
        <v>1406</v>
      </c>
    </row>
    <row r="351" spans="39:43" ht="167.25" customHeight="1">
      <c r="AM351" s="438" t="s">
        <v>311</v>
      </c>
      <c r="AN351" s="438"/>
      <c r="AO351" s="438"/>
      <c r="AP351" s="441" t="s">
        <v>1011</v>
      </c>
      <c r="AQ351" s="442" t="s">
        <v>1407</v>
      </c>
    </row>
    <row r="352" spans="39:43" ht="167.25" customHeight="1">
      <c r="AM352" s="438" t="s">
        <v>312</v>
      </c>
      <c r="AN352" s="438"/>
      <c r="AO352" s="438"/>
      <c r="AP352" s="441" t="s">
        <v>649</v>
      </c>
      <c r="AQ352" s="442" t="s">
        <v>1407</v>
      </c>
    </row>
    <row r="353" spans="39:43" ht="167.25" customHeight="1">
      <c r="AM353" s="438" t="s">
        <v>313</v>
      </c>
      <c r="AN353" s="438"/>
      <c r="AO353" s="438"/>
      <c r="AP353" s="441" t="s">
        <v>1014</v>
      </c>
      <c r="AQ353" s="442" t="s">
        <v>1407</v>
      </c>
    </row>
    <row r="354" spans="39:43" ht="167.25" customHeight="1">
      <c r="AM354" s="438" t="s">
        <v>314</v>
      </c>
      <c r="AN354" s="438"/>
      <c r="AO354" s="438"/>
      <c r="AP354" s="441" t="s">
        <v>1016</v>
      </c>
      <c r="AQ354" s="442" t="s">
        <v>1407</v>
      </c>
    </row>
    <row r="355" spans="39:43" ht="167.25" customHeight="1">
      <c r="AM355" s="438" t="s">
        <v>315</v>
      </c>
      <c r="AN355" s="438" t="s">
        <v>561</v>
      </c>
      <c r="AO355" s="438"/>
      <c r="AP355" s="441" t="s">
        <v>1007</v>
      </c>
      <c r="AQ355" s="442" t="s">
        <v>1407</v>
      </c>
    </row>
    <row r="356" spans="39:43" ht="167.25" customHeight="1">
      <c r="AM356" s="438" t="s">
        <v>316</v>
      </c>
      <c r="AN356" s="438"/>
      <c r="AO356" s="438"/>
      <c r="AP356" s="441" t="s">
        <v>1019</v>
      </c>
      <c r="AQ356" s="443" t="s">
        <v>1408</v>
      </c>
    </row>
    <row r="357" spans="39:43" ht="167.25" customHeight="1">
      <c r="AM357" s="438" t="s">
        <v>317</v>
      </c>
      <c r="AN357" s="438" t="s">
        <v>560</v>
      </c>
      <c r="AO357" s="438"/>
      <c r="AP357" s="441" t="s">
        <v>1021</v>
      </c>
      <c r="AQ357" s="443" t="s">
        <v>1408</v>
      </c>
    </row>
    <row r="358" spans="39:43" ht="167.25" customHeight="1">
      <c r="AM358" s="438" t="s">
        <v>318</v>
      </c>
      <c r="AN358" s="438" t="s">
        <v>561</v>
      </c>
      <c r="AO358" s="438"/>
      <c r="AP358" s="441" t="s">
        <v>1023</v>
      </c>
      <c r="AQ358" s="443" t="s">
        <v>1408</v>
      </c>
    </row>
    <row r="359" spans="39:43" ht="167.25" customHeight="1">
      <c r="AM359" s="438" t="s">
        <v>319</v>
      </c>
      <c r="AN359" s="438"/>
      <c r="AO359" s="438"/>
      <c r="AP359" s="441" t="s">
        <v>1025</v>
      </c>
      <c r="AQ359" s="443" t="s">
        <v>1408</v>
      </c>
    </row>
    <row r="360" spans="39:43" ht="167.25" customHeight="1">
      <c r="AM360" s="438" t="s">
        <v>320</v>
      </c>
      <c r="AN360" s="438"/>
      <c r="AO360" s="438"/>
      <c r="AP360" s="441" t="s">
        <v>1027</v>
      </c>
      <c r="AQ360" s="443" t="s">
        <v>1408</v>
      </c>
    </row>
    <row r="361" spans="39:43" ht="167.25" customHeight="1">
      <c r="AM361" s="438" t="s">
        <v>321</v>
      </c>
      <c r="AN361" s="438" t="s">
        <v>559</v>
      </c>
      <c r="AO361" s="438" t="s">
        <v>534</v>
      </c>
      <c r="AP361" s="441" t="s">
        <v>975</v>
      </c>
      <c r="AQ361" s="443" t="s">
        <v>1408</v>
      </c>
    </row>
    <row r="362" spans="39:43" ht="167.25" customHeight="1">
      <c r="AM362" s="438" t="s">
        <v>322</v>
      </c>
      <c r="AN362" s="438"/>
      <c r="AO362" s="438"/>
      <c r="AP362" s="441" t="s">
        <v>1030</v>
      </c>
      <c r="AQ362" s="443" t="s">
        <v>1408</v>
      </c>
    </row>
    <row r="363" spans="39:43" ht="167.25" customHeight="1">
      <c r="AM363" s="438" t="s">
        <v>323</v>
      </c>
      <c r="AN363" s="438" t="s">
        <v>560</v>
      </c>
      <c r="AO363" s="438"/>
      <c r="AP363" s="441" t="s">
        <v>1032</v>
      </c>
      <c r="AQ363" s="443" t="s">
        <v>1408</v>
      </c>
    </row>
    <row r="364" spans="39:43" ht="167.25" customHeight="1">
      <c r="AM364" s="438" t="s">
        <v>324</v>
      </c>
      <c r="AN364" s="438" t="s">
        <v>560</v>
      </c>
      <c r="AO364" s="438"/>
      <c r="AP364" s="441" t="s">
        <v>1034</v>
      </c>
      <c r="AQ364" s="443" t="s">
        <v>1408</v>
      </c>
    </row>
    <row r="365" spans="39:43" ht="167.25" customHeight="1">
      <c r="AM365" s="438" t="s">
        <v>325</v>
      </c>
      <c r="AN365" s="438" t="s">
        <v>561</v>
      </c>
      <c r="AO365" s="438"/>
      <c r="AP365" s="441" t="s">
        <v>1002</v>
      </c>
      <c r="AQ365" s="443" t="s">
        <v>1408</v>
      </c>
    </row>
    <row r="366" spans="39:43" ht="167.25" customHeight="1">
      <c r="AM366" s="438" t="s">
        <v>326</v>
      </c>
      <c r="AN366" s="438" t="s">
        <v>561</v>
      </c>
      <c r="AO366" s="438"/>
      <c r="AP366" s="441" t="s">
        <v>972</v>
      </c>
      <c r="AQ366" s="442" t="s">
        <v>1409</v>
      </c>
    </row>
    <row r="367" spans="39:43" ht="167.25" customHeight="1">
      <c r="AM367" s="438" t="s">
        <v>327</v>
      </c>
      <c r="AN367" s="438"/>
      <c r="AO367" s="438"/>
      <c r="AP367" s="441" t="s">
        <v>1019</v>
      </c>
      <c r="AQ367" s="442" t="s">
        <v>1409</v>
      </c>
    </row>
    <row r="368" spans="39:43" ht="167.25" customHeight="1">
      <c r="AM368" s="438" t="s">
        <v>328</v>
      </c>
      <c r="AN368" s="438"/>
      <c r="AO368" s="438"/>
      <c r="AP368" s="441" t="s">
        <v>1039</v>
      </c>
      <c r="AQ368" s="442" t="s">
        <v>1409</v>
      </c>
    </row>
    <row r="369" spans="39:43" ht="167.25" customHeight="1">
      <c r="AM369" s="438" t="s">
        <v>329</v>
      </c>
      <c r="AN369" s="438"/>
      <c r="AO369" s="438"/>
      <c r="AP369" s="441" t="s">
        <v>1041</v>
      </c>
      <c r="AQ369" s="442" t="s">
        <v>1409</v>
      </c>
    </row>
    <row r="370" spans="39:43" ht="167.25" customHeight="1">
      <c r="AM370" s="438" t="s">
        <v>330</v>
      </c>
      <c r="AN370" s="438" t="s">
        <v>561</v>
      </c>
      <c r="AO370" s="438"/>
      <c r="AP370" s="441" t="s">
        <v>649</v>
      </c>
      <c r="AQ370" s="442" t="s">
        <v>1409</v>
      </c>
    </row>
    <row r="371" spans="39:43" ht="167.25" customHeight="1">
      <c r="AM371" s="438" t="s">
        <v>331</v>
      </c>
      <c r="AN371" s="438" t="s">
        <v>562</v>
      </c>
      <c r="AO371" s="438"/>
      <c r="AP371" s="441" t="s">
        <v>1000</v>
      </c>
      <c r="AQ371" s="442" t="s">
        <v>1409</v>
      </c>
    </row>
    <row r="372" spans="39:43" ht="167.25" customHeight="1">
      <c r="AM372" s="438" t="s">
        <v>332</v>
      </c>
      <c r="AN372" s="438" t="s">
        <v>560</v>
      </c>
      <c r="AO372" s="438"/>
      <c r="AP372" s="441" t="s">
        <v>1032</v>
      </c>
      <c r="AQ372" s="442" t="s">
        <v>1409</v>
      </c>
    </row>
    <row r="373" spans="39:43" ht="167.25" customHeight="1">
      <c r="AM373" s="438" t="s">
        <v>333</v>
      </c>
      <c r="AN373" s="438"/>
      <c r="AO373" s="438"/>
      <c r="AP373" s="441" t="s">
        <v>1027</v>
      </c>
      <c r="AQ373" s="442" t="s">
        <v>1409</v>
      </c>
    </row>
    <row r="374" spans="39:43" ht="167.25" customHeight="1">
      <c r="AM374" s="438" t="s">
        <v>334</v>
      </c>
      <c r="AN374" s="438" t="s">
        <v>560</v>
      </c>
      <c r="AO374" s="438"/>
      <c r="AP374" s="441" t="s">
        <v>1021</v>
      </c>
      <c r="AQ374" s="442" t="s">
        <v>1409</v>
      </c>
    </row>
    <row r="375" spans="39:43" ht="167.25" customHeight="1">
      <c r="AM375" s="438" t="s">
        <v>335</v>
      </c>
      <c r="AN375" s="438" t="s">
        <v>563</v>
      </c>
      <c r="AO375" s="438"/>
      <c r="AP375" s="441" t="s">
        <v>1048</v>
      </c>
      <c r="AQ375" s="442" t="s">
        <v>1409</v>
      </c>
    </row>
    <row r="376" spans="39:43" ht="167.25" customHeight="1">
      <c r="AM376" s="438" t="s">
        <v>336</v>
      </c>
      <c r="AN376" s="438" t="s">
        <v>561</v>
      </c>
      <c r="AO376" s="438"/>
      <c r="AP376" s="441" t="s">
        <v>1050</v>
      </c>
      <c r="AQ376" s="442" t="s">
        <v>1409</v>
      </c>
    </row>
    <row r="377" spans="39:43" ht="167.25" customHeight="1">
      <c r="AM377" s="438" t="s">
        <v>337</v>
      </c>
      <c r="AN377" s="438"/>
      <c r="AO377" s="438"/>
      <c r="AP377" s="441" t="s">
        <v>1052</v>
      </c>
      <c r="AQ377" s="442" t="s">
        <v>1409</v>
      </c>
    </row>
    <row r="378" spans="39:43" ht="167.25" customHeight="1">
      <c r="AM378" s="438" t="s">
        <v>338</v>
      </c>
      <c r="AN378" s="438"/>
      <c r="AO378" s="438"/>
      <c r="AP378" s="441" t="s">
        <v>1054</v>
      </c>
      <c r="AQ378" s="442" t="s">
        <v>1409</v>
      </c>
    </row>
    <row r="379" spans="39:43" ht="167.25" customHeight="1">
      <c r="AM379" s="438" t="s">
        <v>339</v>
      </c>
      <c r="AN379" s="438"/>
      <c r="AO379" s="438"/>
      <c r="AP379" s="441" t="s">
        <v>1025</v>
      </c>
      <c r="AQ379" s="442" t="s">
        <v>1409</v>
      </c>
    </row>
    <row r="380" spans="39:43" ht="167.25" customHeight="1">
      <c r="AM380" s="438" t="s">
        <v>340</v>
      </c>
      <c r="AN380" s="438" t="s">
        <v>564</v>
      </c>
      <c r="AO380" s="438"/>
      <c r="AP380" s="441" t="s">
        <v>776</v>
      </c>
      <c r="AQ380" s="443" t="s">
        <v>1410</v>
      </c>
    </row>
    <row r="381" spans="39:43" ht="167.25" customHeight="1">
      <c r="AM381" s="438" t="s">
        <v>341</v>
      </c>
      <c r="AN381" s="438" t="s">
        <v>560</v>
      </c>
      <c r="AO381" s="438"/>
      <c r="AP381" s="441" t="s">
        <v>1032</v>
      </c>
      <c r="AQ381" s="443" t="s">
        <v>1410</v>
      </c>
    </row>
    <row r="382" spans="39:43" ht="167.25" customHeight="1">
      <c r="AM382" s="438" t="s">
        <v>342</v>
      </c>
      <c r="AN382" s="438" t="s">
        <v>565</v>
      </c>
      <c r="AO382" s="438"/>
      <c r="AP382" s="441" t="s">
        <v>972</v>
      </c>
      <c r="AQ382" s="443" t="s">
        <v>1410</v>
      </c>
    </row>
    <row r="383" spans="39:43" ht="167.25" customHeight="1">
      <c r="AM383" s="438" t="s">
        <v>343</v>
      </c>
      <c r="AN383" s="438" t="s">
        <v>565</v>
      </c>
      <c r="AO383" s="438" t="s">
        <v>527</v>
      </c>
      <c r="AP383" s="441" t="s">
        <v>649</v>
      </c>
      <c r="AQ383" s="443" t="s">
        <v>1410</v>
      </c>
    </row>
    <row r="384" spans="39:43" ht="167.25" customHeight="1">
      <c r="AM384" s="438" t="s">
        <v>344</v>
      </c>
      <c r="AN384" s="438" t="s">
        <v>559</v>
      </c>
      <c r="AO384" s="438" t="s">
        <v>565</v>
      </c>
      <c r="AP384" s="441" t="s">
        <v>975</v>
      </c>
      <c r="AQ384" s="443" t="s">
        <v>1410</v>
      </c>
    </row>
    <row r="385" spans="39:43" ht="167.25" customHeight="1">
      <c r="AM385" s="438" t="s">
        <v>345</v>
      </c>
      <c r="AN385" s="438" t="s">
        <v>565</v>
      </c>
      <c r="AO385" s="438"/>
      <c r="AP385" s="441" t="s">
        <v>689</v>
      </c>
      <c r="AQ385" s="443" t="s">
        <v>1410</v>
      </c>
    </row>
    <row r="386" spans="39:43" ht="167.25" customHeight="1">
      <c r="AM386" s="438" t="s">
        <v>346</v>
      </c>
      <c r="AN386" s="438" t="s">
        <v>565</v>
      </c>
      <c r="AO386" s="438"/>
      <c r="AP386" s="441" t="s">
        <v>659</v>
      </c>
      <c r="AQ386" s="443" t="s">
        <v>1410</v>
      </c>
    </row>
    <row r="387" spans="39:43" ht="167.25" customHeight="1">
      <c r="AM387" s="438" t="s">
        <v>347</v>
      </c>
      <c r="AN387" s="438" t="s">
        <v>564</v>
      </c>
      <c r="AO387" s="438"/>
      <c r="AP387" s="441" t="s">
        <v>776</v>
      </c>
      <c r="AQ387" s="443" t="s">
        <v>1411</v>
      </c>
    </row>
    <row r="388" spans="39:43" ht="167.25" customHeight="1">
      <c r="AM388" s="438" t="s">
        <v>348</v>
      </c>
      <c r="AN388" s="438" t="s">
        <v>565</v>
      </c>
      <c r="AO388" s="438"/>
      <c r="AP388" s="441" t="s">
        <v>972</v>
      </c>
      <c r="AQ388" s="443" t="s">
        <v>1411</v>
      </c>
    </row>
    <row r="389" spans="39:43" ht="167.25" customHeight="1">
      <c r="AM389" s="438" t="s">
        <v>349</v>
      </c>
      <c r="AN389" s="438" t="s">
        <v>565</v>
      </c>
      <c r="AO389" s="438" t="s">
        <v>527</v>
      </c>
      <c r="AP389" s="441" t="s">
        <v>649</v>
      </c>
      <c r="AQ389" s="443" t="s">
        <v>1411</v>
      </c>
    </row>
    <row r="390" spans="39:43" ht="167.25" customHeight="1">
      <c r="AM390" s="438" t="s">
        <v>350</v>
      </c>
      <c r="AN390" s="438" t="s">
        <v>559</v>
      </c>
      <c r="AO390" s="438" t="s">
        <v>565</v>
      </c>
      <c r="AP390" s="441" t="s">
        <v>975</v>
      </c>
      <c r="AQ390" s="443" t="s">
        <v>1411</v>
      </c>
    </row>
    <row r="391" spans="39:43" ht="167.25" customHeight="1">
      <c r="AM391" s="438" t="s">
        <v>351</v>
      </c>
      <c r="AN391" s="438" t="s">
        <v>565</v>
      </c>
      <c r="AO391" s="438"/>
      <c r="AP391" s="441" t="s">
        <v>977</v>
      </c>
      <c r="AQ391" s="443" t="s">
        <v>1411</v>
      </c>
    </row>
    <row r="392" spans="39:43" ht="167.25" customHeight="1">
      <c r="AM392" s="438" t="s">
        <v>352</v>
      </c>
      <c r="AN392" s="438" t="s">
        <v>564</v>
      </c>
      <c r="AO392" s="438"/>
      <c r="AP392" s="441" t="s">
        <v>776</v>
      </c>
      <c r="AQ392" s="443" t="s">
        <v>1412</v>
      </c>
    </row>
    <row r="393" spans="39:43" ht="167.25" customHeight="1">
      <c r="AM393" s="438" t="s">
        <v>353</v>
      </c>
      <c r="AN393" s="438" t="s">
        <v>565</v>
      </c>
      <c r="AO393" s="438"/>
      <c r="AP393" s="441" t="s">
        <v>972</v>
      </c>
      <c r="AQ393" s="443" t="s">
        <v>1412</v>
      </c>
    </row>
    <row r="394" spans="39:43" ht="167.25" customHeight="1">
      <c r="AM394" s="438" t="s">
        <v>354</v>
      </c>
      <c r="AN394" s="438" t="s">
        <v>565</v>
      </c>
      <c r="AO394" s="438" t="s">
        <v>527</v>
      </c>
      <c r="AP394" s="441" t="s">
        <v>649</v>
      </c>
      <c r="AQ394" s="443" t="s">
        <v>1412</v>
      </c>
    </row>
    <row r="395" spans="39:43" ht="167.25" customHeight="1">
      <c r="AM395" s="438" t="s">
        <v>355</v>
      </c>
      <c r="AN395" s="438" t="s">
        <v>559</v>
      </c>
      <c r="AO395" s="438" t="s">
        <v>565</v>
      </c>
      <c r="AP395" s="441" t="s">
        <v>975</v>
      </c>
      <c r="AQ395" s="443" t="s">
        <v>1412</v>
      </c>
    </row>
    <row r="396" spans="39:43" ht="167.25" customHeight="1">
      <c r="AM396" s="438" t="s">
        <v>356</v>
      </c>
      <c r="AN396" s="438" t="s">
        <v>565</v>
      </c>
      <c r="AO396" s="438"/>
      <c r="AP396" s="441" t="s">
        <v>671</v>
      </c>
      <c r="AQ396" s="443" t="s">
        <v>1412</v>
      </c>
    </row>
    <row r="397" spans="39:43" ht="167.25" customHeight="1">
      <c r="AM397" s="438" t="s">
        <v>357</v>
      </c>
      <c r="AN397" s="439" t="s">
        <v>566</v>
      </c>
      <c r="AO397" s="438"/>
      <c r="AP397" s="441" t="s">
        <v>683</v>
      </c>
      <c r="AQ397" s="443" t="s">
        <v>1412</v>
      </c>
    </row>
    <row r="398" spans="39:43" ht="167.25" customHeight="1">
      <c r="AM398" s="438" t="s">
        <v>358</v>
      </c>
      <c r="AN398" s="438" t="s">
        <v>565</v>
      </c>
      <c r="AO398" s="438"/>
      <c r="AP398" s="441" t="s">
        <v>691</v>
      </c>
      <c r="AQ398" s="443" t="s">
        <v>1412</v>
      </c>
    </row>
    <row r="399" spans="39:43" ht="167.25" customHeight="1">
      <c r="AM399" s="438" t="s">
        <v>359</v>
      </c>
      <c r="AN399" s="438" t="s">
        <v>565</v>
      </c>
      <c r="AO399" s="438"/>
      <c r="AP399" s="441" t="s">
        <v>829</v>
      </c>
      <c r="AQ399" s="443" t="s">
        <v>1412</v>
      </c>
    </row>
    <row r="400" spans="39:43" ht="167.25" customHeight="1">
      <c r="AM400" s="438" t="s">
        <v>360</v>
      </c>
      <c r="AN400" s="438" t="s">
        <v>565</v>
      </c>
      <c r="AO400" s="438"/>
      <c r="AP400" s="441" t="s">
        <v>663</v>
      </c>
      <c r="AQ400" s="443" t="s">
        <v>1412</v>
      </c>
    </row>
    <row r="401" spans="39:43" ht="167.25" customHeight="1">
      <c r="AM401" s="438" t="s">
        <v>361</v>
      </c>
      <c r="AN401" s="438" t="s">
        <v>534</v>
      </c>
      <c r="AO401" s="438"/>
      <c r="AP401" s="441" t="s">
        <v>972</v>
      </c>
      <c r="AQ401" s="442" t="s">
        <v>1413</v>
      </c>
    </row>
    <row r="402" spans="39:43" ht="167.25" customHeight="1">
      <c r="AM402" s="438" t="s">
        <v>362</v>
      </c>
      <c r="AN402" s="438" t="s">
        <v>534</v>
      </c>
      <c r="AO402" s="438" t="s">
        <v>567</v>
      </c>
      <c r="AP402" s="441" t="s">
        <v>649</v>
      </c>
      <c r="AQ402" s="442" t="s">
        <v>1413</v>
      </c>
    </row>
    <row r="403" spans="39:43" ht="167.25" customHeight="1">
      <c r="AM403" s="438" t="s">
        <v>363</v>
      </c>
      <c r="AN403" s="438" t="s">
        <v>534</v>
      </c>
      <c r="AO403" s="438"/>
      <c r="AP403" s="441" t="s">
        <v>659</v>
      </c>
      <c r="AQ403" s="442" t="s">
        <v>1413</v>
      </c>
    </row>
    <row r="404" spans="39:43" ht="167.25" customHeight="1">
      <c r="AM404" s="438" t="s">
        <v>364</v>
      </c>
      <c r="AN404" s="439" t="s">
        <v>566</v>
      </c>
      <c r="AO404" s="438"/>
      <c r="AP404" s="441" t="s">
        <v>683</v>
      </c>
      <c r="AQ404" s="442" t="s">
        <v>1413</v>
      </c>
    </row>
    <row r="405" spans="39:43" ht="167.25" customHeight="1">
      <c r="AM405" s="438" t="s">
        <v>365</v>
      </c>
      <c r="AN405" s="438" t="s">
        <v>564</v>
      </c>
      <c r="AO405" s="438"/>
      <c r="AP405" s="441" t="s">
        <v>776</v>
      </c>
      <c r="AQ405" s="443" t="s">
        <v>1414</v>
      </c>
    </row>
    <row r="406" spans="39:43" ht="167.25" customHeight="1">
      <c r="AM406" s="438" t="s">
        <v>366</v>
      </c>
      <c r="AN406" s="438" t="s">
        <v>565</v>
      </c>
      <c r="AO406" s="438"/>
      <c r="AP406" s="441" t="s">
        <v>649</v>
      </c>
      <c r="AQ406" s="443" t="s">
        <v>1414</v>
      </c>
    </row>
    <row r="407" spans="39:43" ht="167.25" customHeight="1">
      <c r="AM407" s="438" t="s">
        <v>367</v>
      </c>
      <c r="AN407" s="438" t="s">
        <v>565</v>
      </c>
      <c r="AO407" s="438"/>
      <c r="AP407" s="441" t="s">
        <v>663</v>
      </c>
      <c r="AQ407" s="443" t="s">
        <v>1414</v>
      </c>
    </row>
    <row r="408" spans="39:43" ht="167.25" customHeight="1">
      <c r="AM408" s="438" t="s">
        <v>368</v>
      </c>
      <c r="AN408" s="438" t="s">
        <v>565</v>
      </c>
      <c r="AO408" s="438"/>
      <c r="AP408" s="441" t="s">
        <v>972</v>
      </c>
      <c r="AQ408" s="442" t="s">
        <v>1415</v>
      </c>
    </row>
    <row r="409" spans="39:43" ht="167.25" customHeight="1">
      <c r="AM409" s="438" t="s">
        <v>369</v>
      </c>
      <c r="AN409" s="438" t="s">
        <v>527</v>
      </c>
      <c r="AO409" s="438" t="s">
        <v>566</v>
      </c>
      <c r="AP409" s="441" t="s">
        <v>649</v>
      </c>
      <c r="AQ409" s="442" t="s">
        <v>1415</v>
      </c>
    </row>
    <row r="410" spans="39:43" ht="167.25" customHeight="1">
      <c r="AM410" s="438" t="s">
        <v>370</v>
      </c>
      <c r="AN410" s="438" t="s">
        <v>568</v>
      </c>
      <c r="AO410" s="438" t="s">
        <v>565</v>
      </c>
      <c r="AP410" s="441" t="s">
        <v>975</v>
      </c>
      <c r="AQ410" s="442" t="s">
        <v>1415</v>
      </c>
    </row>
    <row r="411" spans="39:43" ht="167.25" customHeight="1">
      <c r="AM411" s="438" t="s">
        <v>371</v>
      </c>
      <c r="AN411" s="438" t="s">
        <v>565</v>
      </c>
      <c r="AO411" s="438"/>
      <c r="AP411" s="441" t="s">
        <v>1088</v>
      </c>
      <c r="AQ411" s="442" t="s">
        <v>1415</v>
      </c>
    </row>
    <row r="412" spans="39:43" ht="167.25" customHeight="1">
      <c r="AM412" s="438" t="s">
        <v>372</v>
      </c>
      <c r="AN412" s="438" t="s">
        <v>565</v>
      </c>
      <c r="AO412" s="438"/>
      <c r="AP412" s="441" t="s">
        <v>829</v>
      </c>
      <c r="AQ412" s="442" t="s">
        <v>1415</v>
      </c>
    </row>
    <row r="413" spans="39:43" ht="167.25" customHeight="1">
      <c r="AM413" s="438" t="s">
        <v>373</v>
      </c>
      <c r="AN413" s="438" t="s">
        <v>565</v>
      </c>
      <c r="AO413" s="438"/>
      <c r="AP413" s="441" t="s">
        <v>689</v>
      </c>
      <c r="AQ413" s="442" t="s">
        <v>1415</v>
      </c>
    </row>
    <row r="414" spans="39:43" ht="167.25" customHeight="1">
      <c r="AM414" s="438" t="s">
        <v>374</v>
      </c>
      <c r="AN414" s="438" t="s">
        <v>565</v>
      </c>
      <c r="AO414" s="438"/>
      <c r="AP414" s="441" t="s">
        <v>653</v>
      </c>
      <c r="AQ414" s="442" t="s">
        <v>1415</v>
      </c>
    </row>
    <row r="415" spans="39:43" ht="167.25" customHeight="1">
      <c r="AM415" s="438" t="s">
        <v>375</v>
      </c>
      <c r="AN415" s="438" t="s">
        <v>569</v>
      </c>
      <c r="AO415" s="438"/>
      <c r="AP415" s="441" t="s">
        <v>1093</v>
      </c>
      <c r="AQ415" s="443" t="s">
        <v>1416</v>
      </c>
    </row>
    <row r="416" spans="39:43" ht="167.25" customHeight="1">
      <c r="AM416" s="438" t="s">
        <v>376</v>
      </c>
      <c r="AN416" s="438"/>
      <c r="AO416" s="438"/>
      <c r="AP416" s="441" t="s">
        <v>691</v>
      </c>
      <c r="AQ416" s="443" t="s">
        <v>1416</v>
      </c>
    </row>
    <row r="417" spans="39:43" ht="167.25" customHeight="1">
      <c r="AM417" s="438" t="s">
        <v>377</v>
      </c>
      <c r="AN417" s="438" t="s">
        <v>568</v>
      </c>
      <c r="AO417" s="438"/>
      <c r="AP417" s="441" t="s">
        <v>975</v>
      </c>
      <c r="AQ417" s="443" t="s">
        <v>1416</v>
      </c>
    </row>
    <row r="418" spans="39:43" ht="167.25" customHeight="1">
      <c r="AM418" s="438" t="s">
        <v>378</v>
      </c>
      <c r="AN418" s="438"/>
      <c r="AO418" s="438"/>
      <c r="AP418" s="441" t="s">
        <v>972</v>
      </c>
      <c r="AQ418" s="443" t="s">
        <v>1416</v>
      </c>
    </row>
    <row r="419" spans="39:43" ht="167.25" customHeight="1">
      <c r="AM419" s="438" t="s">
        <v>379</v>
      </c>
      <c r="AN419" s="438"/>
      <c r="AO419" s="438"/>
      <c r="AP419" s="441" t="s">
        <v>649</v>
      </c>
      <c r="AQ419" s="443" t="s">
        <v>1416</v>
      </c>
    </row>
    <row r="420" spans="39:43" ht="167.25" customHeight="1">
      <c r="AM420" s="438" t="s">
        <v>380</v>
      </c>
      <c r="AN420" s="438"/>
      <c r="AO420" s="438"/>
      <c r="AP420" s="441" t="s">
        <v>977</v>
      </c>
      <c r="AQ420" s="443" t="s">
        <v>1416</v>
      </c>
    </row>
    <row r="421" spans="39:43" ht="167.25" customHeight="1">
      <c r="AM421" s="438" t="s">
        <v>381</v>
      </c>
      <c r="AN421" s="438"/>
      <c r="AO421" s="438"/>
      <c r="AP421" s="441" t="s">
        <v>659</v>
      </c>
      <c r="AQ421" s="443" t="s">
        <v>1416</v>
      </c>
    </row>
    <row r="422" spans="39:43" ht="167.25" customHeight="1">
      <c r="AM422" s="438" t="s">
        <v>382</v>
      </c>
      <c r="AN422" s="438"/>
      <c r="AO422" s="438"/>
      <c r="AP422" s="441" t="s">
        <v>683</v>
      </c>
      <c r="AQ422" s="443" t="s">
        <v>1416</v>
      </c>
    </row>
    <row r="423" spans="39:43" ht="167.25" customHeight="1">
      <c r="AM423" s="438" t="s">
        <v>383</v>
      </c>
      <c r="AN423" s="438" t="s">
        <v>570</v>
      </c>
      <c r="AO423" s="438"/>
      <c r="AP423" s="441" t="s">
        <v>1102</v>
      </c>
      <c r="AQ423" s="442" t="s">
        <v>1417</v>
      </c>
    </row>
    <row r="424" spans="39:43" ht="167.25" customHeight="1">
      <c r="AM424" s="438" t="s">
        <v>384</v>
      </c>
      <c r="AN424" s="438" t="s">
        <v>570</v>
      </c>
      <c r="AO424" s="438"/>
      <c r="AP424" s="441" t="s">
        <v>1104</v>
      </c>
      <c r="AQ424" s="442" t="s">
        <v>1417</v>
      </c>
    </row>
    <row r="425" spans="39:43" ht="167.25" customHeight="1">
      <c r="AM425" s="438" t="s">
        <v>385</v>
      </c>
      <c r="AN425" s="438" t="s">
        <v>554</v>
      </c>
      <c r="AO425" s="438"/>
      <c r="AP425" s="441" t="s">
        <v>1106</v>
      </c>
      <c r="AQ425" s="442" t="s">
        <v>1417</v>
      </c>
    </row>
    <row r="426" spans="39:43" ht="167.25" customHeight="1">
      <c r="AM426" s="438" t="s">
        <v>386</v>
      </c>
      <c r="AN426" s="438" t="s">
        <v>534</v>
      </c>
      <c r="AO426" s="438"/>
      <c r="AP426" s="441" t="s">
        <v>649</v>
      </c>
      <c r="AQ426" s="442" t="s">
        <v>1417</v>
      </c>
    </row>
    <row r="427" spans="39:43" ht="167.25" customHeight="1">
      <c r="AM427" s="438" t="s">
        <v>1367</v>
      </c>
      <c r="AN427" s="438" t="s">
        <v>1368</v>
      </c>
      <c r="AO427" s="438" t="s">
        <v>564</v>
      </c>
      <c r="AP427" s="441" t="s">
        <v>776</v>
      </c>
      <c r="AQ427" s="443" t="s">
        <v>2557</v>
      </c>
    </row>
    <row r="428" spans="39:43" ht="167.25" customHeight="1">
      <c r="AM428" s="438" t="s">
        <v>387</v>
      </c>
      <c r="AN428" s="438" t="s">
        <v>1368</v>
      </c>
      <c r="AO428" s="438" t="s">
        <v>564</v>
      </c>
      <c r="AP428" s="441" t="s">
        <v>1093</v>
      </c>
      <c r="AQ428" s="443" t="s">
        <v>2557</v>
      </c>
    </row>
    <row r="429" spans="39:43" ht="167.25" customHeight="1">
      <c r="AM429" s="438" t="s">
        <v>388</v>
      </c>
      <c r="AN429" s="438" t="s">
        <v>1368</v>
      </c>
      <c r="AO429" s="438" t="s">
        <v>565</v>
      </c>
      <c r="AP429" s="441" t="s">
        <v>972</v>
      </c>
      <c r="AQ429" s="443" t="s">
        <v>2557</v>
      </c>
    </row>
    <row r="430" spans="39:43" ht="167.25" customHeight="1">
      <c r="AM430" s="438" t="s">
        <v>389</v>
      </c>
      <c r="AN430" s="438" t="s">
        <v>1368</v>
      </c>
      <c r="AO430" s="438" t="s">
        <v>571</v>
      </c>
      <c r="AP430" s="441" t="s">
        <v>649</v>
      </c>
      <c r="AQ430" s="443" t="s">
        <v>2557</v>
      </c>
    </row>
    <row r="431" spans="39:43" ht="167.25" customHeight="1">
      <c r="AM431" s="438" t="s">
        <v>390</v>
      </c>
      <c r="AN431" s="438" t="s">
        <v>1368</v>
      </c>
      <c r="AO431" s="438"/>
      <c r="AP431" s="441" t="s">
        <v>975</v>
      </c>
      <c r="AQ431" s="443" t="s">
        <v>2557</v>
      </c>
    </row>
    <row r="432" spans="39:43" ht="167.25" customHeight="1">
      <c r="AM432" s="438" t="s">
        <v>391</v>
      </c>
      <c r="AN432" s="438" t="s">
        <v>1368</v>
      </c>
      <c r="AO432" s="438" t="s">
        <v>572</v>
      </c>
      <c r="AP432" s="441" t="s">
        <v>689</v>
      </c>
      <c r="AQ432" s="443" t="s">
        <v>2557</v>
      </c>
    </row>
    <row r="433" spans="39:43" ht="167.25" customHeight="1">
      <c r="AM433" s="438" t="s">
        <v>392</v>
      </c>
      <c r="AN433" s="438" t="s">
        <v>1368</v>
      </c>
      <c r="AO433" s="438" t="s">
        <v>565</v>
      </c>
      <c r="AP433" s="441" t="s">
        <v>691</v>
      </c>
      <c r="AQ433" s="443" t="s">
        <v>2557</v>
      </c>
    </row>
    <row r="434" spans="39:43" ht="167.25" customHeight="1">
      <c r="AM434" s="438" t="s">
        <v>393</v>
      </c>
      <c r="AN434" s="438" t="s">
        <v>1368</v>
      </c>
      <c r="AO434" s="438" t="s">
        <v>565</v>
      </c>
      <c r="AP434" s="441" t="s">
        <v>659</v>
      </c>
      <c r="AQ434" s="443" t="s">
        <v>2557</v>
      </c>
    </row>
    <row r="435" spans="39:43" ht="167.25" customHeight="1">
      <c r="AM435" s="438" t="s">
        <v>394</v>
      </c>
      <c r="AN435" s="438" t="s">
        <v>1368</v>
      </c>
      <c r="AO435" s="439" t="s">
        <v>566</v>
      </c>
      <c r="AP435" s="441" t="s">
        <v>683</v>
      </c>
      <c r="AQ435" s="443" t="s">
        <v>2557</v>
      </c>
    </row>
    <row r="436" spans="39:43" ht="167.25" customHeight="1">
      <c r="AM436" s="438" t="s">
        <v>395</v>
      </c>
      <c r="AN436" s="438" t="s">
        <v>1368</v>
      </c>
      <c r="AO436" s="438" t="s">
        <v>565</v>
      </c>
      <c r="AP436" s="441" t="s">
        <v>1118</v>
      </c>
      <c r="AQ436" s="443" t="s">
        <v>2557</v>
      </c>
    </row>
    <row r="437" spans="39:43" ht="167.25" customHeight="1">
      <c r="AM437" s="438" t="s">
        <v>396</v>
      </c>
      <c r="AN437" s="438" t="s">
        <v>1368</v>
      </c>
      <c r="AO437" s="438" t="s">
        <v>566</v>
      </c>
      <c r="AP437" s="441" t="s">
        <v>1120</v>
      </c>
      <c r="AQ437" s="443" t="s">
        <v>2557</v>
      </c>
    </row>
    <row r="438" spans="39:43" ht="167.25" customHeight="1">
      <c r="AM438" s="438" t="s">
        <v>397</v>
      </c>
      <c r="AN438" s="438" t="s">
        <v>1368</v>
      </c>
      <c r="AO438" s="438" t="s">
        <v>573</v>
      </c>
      <c r="AP438" s="441" t="s">
        <v>790</v>
      </c>
      <c r="AQ438" s="443" t="s">
        <v>2557</v>
      </c>
    </row>
    <row r="439" spans="39:43" ht="167.25" customHeight="1">
      <c r="AM439" s="438" t="s">
        <v>398</v>
      </c>
      <c r="AN439" s="438" t="s">
        <v>574</v>
      </c>
      <c r="AO439" s="438" t="s">
        <v>575</v>
      </c>
      <c r="AP439" s="441" t="s">
        <v>1123</v>
      </c>
      <c r="AQ439" s="442" t="s">
        <v>1418</v>
      </c>
    </row>
    <row r="440" spans="39:43" ht="167.25" customHeight="1">
      <c r="AM440" s="438" t="s">
        <v>399</v>
      </c>
      <c r="AN440" s="438" t="s">
        <v>574</v>
      </c>
      <c r="AO440" s="438" t="s">
        <v>575</v>
      </c>
      <c r="AP440" s="441" t="s">
        <v>1125</v>
      </c>
      <c r="AQ440" s="442" t="s">
        <v>1418</v>
      </c>
    </row>
    <row r="441" spans="39:43" ht="167.25" customHeight="1">
      <c r="AM441" s="438" t="s">
        <v>400</v>
      </c>
      <c r="AN441" s="438" t="s">
        <v>574</v>
      </c>
      <c r="AO441" s="438" t="s">
        <v>576</v>
      </c>
      <c r="AP441" s="441" t="s">
        <v>1127</v>
      </c>
      <c r="AQ441" s="442" t="s">
        <v>1418</v>
      </c>
    </row>
    <row r="442" spans="39:43" ht="167.25" customHeight="1">
      <c r="AM442" s="438" t="s">
        <v>401</v>
      </c>
      <c r="AN442" s="438" t="s">
        <v>577</v>
      </c>
      <c r="AO442" s="438"/>
      <c r="AP442" s="441" t="s">
        <v>1129</v>
      </c>
      <c r="AQ442" s="442" t="s">
        <v>1419</v>
      </c>
    </row>
    <row r="443" spans="39:43" ht="167.25" customHeight="1">
      <c r="AM443" s="438" t="s">
        <v>402</v>
      </c>
      <c r="AN443" s="438"/>
      <c r="AO443" s="438"/>
      <c r="AP443" s="441" t="s">
        <v>643</v>
      </c>
      <c r="AQ443" s="442" t="s">
        <v>1419</v>
      </c>
    </row>
    <row r="444" spans="39:43" ht="167.25" customHeight="1">
      <c r="AM444" s="438" t="s">
        <v>403</v>
      </c>
      <c r="AN444" s="438"/>
      <c r="AO444" s="438"/>
      <c r="AP444" s="441" t="s">
        <v>792</v>
      </c>
      <c r="AQ444" s="442" t="s">
        <v>1419</v>
      </c>
    </row>
    <row r="445" spans="39:43" ht="167.25" customHeight="1">
      <c r="AM445" s="438" t="s">
        <v>404</v>
      </c>
      <c r="AN445" s="438" t="s">
        <v>578</v>
      </c>
      <c r="AO445" s="438" t="s">
        <v>534</v>
      </c>
      <c r="AP445" s="441" t="s">
        <v>659</v>
      </c>
      <c r="AQ445" s="442" t="s">
        <v>1419</v>
      </c>
    </row>
    <row r="446" spans="39:43" ht="167.25" customHeight="1">
      <c r="AM446" s="438" t="s">
        <v>405</v>
      </c>
      <c r="AN446" s="438" t="s">
        <v>538</v>
      </c>
      <c r="AO446" s="438" t="s">
        <v>534</v>
      </c>
      <c r="AP446" s="441" t="s">
        <v>794</v>
      </c>
      <c r="AQ446" s="442" t="s">
        <v>1419</v>
      </c>
    </row>
    <row r="447" spans="39:43" ht="167.25" customHeight="1">
      <c r="AM447" s="438" t="s">
        <v>406</v>
      </c>
      <c r="AN447" s="438"/>
      <c r="AO447" s="438"/>
      <c r="AP447" s="441" t="s">
        <v>1135</v>
      </c>
      <c r="AQ447" s="442" t="s">
        <v>1420</v>
      </c>
    </row>
    <row r="448" spans="39:43" ht="167.25" customHeight="1">
      <c r="AM448" s="438" t="s">
        <v>407</v>
      </c>
      <c r="AN448" s="438" t="s">
        <v>536</v>
      </c>
      <c r="AO448" s="438"/>
      <c r="AP448" s="441" t="s">
        <v>813</v>
      </c>
      <c r="AQ448" s="442" t="s">
        <v>1420</v>
      </c>
    </row>
    <row r="449" spans="39:43" ht="167.25" customHeight="1">
      <c r="AM449" s="438" t="s">
        <v>408</v>
      </c>
      <c r="AN449" s="438" t="s">
        <v>579</v>
      </c>
      <c r="AO449" s="438"/>
      <c r="AP449" s="441" t="s">
        <v>1138</v>
      </c>
      <c r="AQ449" s="442" t="s">
        <v>1420</v>
      </c>
    </row>
    <row r="450" spans="39:43" ht="167.25" customHeight="1">
      <c r="AM450" s="438" t="s">
        <v>409</v>
      </c>
      <c r="AN450" s="438" t="s">
        <v>579</v>
      </c>
      <c r="AO450" s="438"/>
      <c r="AP450" s="441" t="s">
        <v>1140</v>
      </c>
      <c r="AQ450" s="442" t="s">
        <v>1420</v>
      </c>
    </row>
    <row r="451" spans="39:43" ht="167.25" customHeight="1">
      <c r="AM451" s="438" t="s">
        <v>410</v>
      </c>
      <c r="AN451" s="438"/>
      <c r="AO451" s="438"/>
      <c r="AP451" s="441" t="s">
        <v>653</v>
      </c>
      <c r="AQ451" s="442" t="s">
        <v>1420</v>
      </c>
    </row>
    <row r="452" spans="39:43" ht="167.25" customHeight="1">
      <c r="AM452" s="438" t="s">
        <v>411</v>
      </c>
      <c r="AN452" s="438" t="s">
        <v>580</v>
      </c>
      <c r="AO452" s="438"/>
      <c r="AP452" s="441" t="s">
        <v>844</v>
      </c>
      <c r="AQ452" s="442" t="s">
        <v>1420</v>
      </c>
    </row>
    <row r="453" spans="39:43" ht="167.25" customHeight="1">
      <c r="AM453" s="438" t="s">
        <v>412</v>
      </c>
      <c r="AN453" s="438" t="s">
        <v>544</v>
      </c>
      <c r="AO453" s="438"/>
      <c r="AP453" s="441" t="s">
        <v>846</v>
      </c>
      <c r="AQ453" s="442" t="s">
        <v>1420</v>
      </c>
    </row>
    <row r="454" spans="39:43" ht="167.25" customHeight="1">
      <c r="AM454" s="438" t="s">
        <v>413</v>
      </c>
      <c r="AN454" s="438" t="s">
        <v>620</v>
      </c>
      <c r="AO454" s="438"/>
      <c r="AP454" s="441" t="s">
        <v>755</v>
      </c>
      <c r="AQ454" s="442" t="s">
        <v>1420</v>
      </c>
    </row>
    <row r="455" spans="39:43" ht="167.25" customHeight="1">
      <c r="AM455" s="438" t="s">
        <v>414</v>
      </c>
      <c r="AN455" s="438" t="s">
        <v>554</v>
      </c>
      <c r="AO455" s="438"/>
      <c r="AP455" s="441" t="s">
        <v>790</v>
      </c>
      <c r="AQ455" s="442" t="s">
        <v>1420</v>
      </c>
    </row>
    <row r="456" spans="39:43" ht="167.25" customHeight="1">
      <c r="AM456" s="438" t="s">
        <v>415</v>
      </c>
      <c r="AN456" s="438" t="s">
        <v>560</v>
      </c>
      <c r="AO456" s="438"/>
      <c r="AP456" s="441" t="s">
        <v>1032</v>
      </c>
      <c r="AQ456" s="442" t="s">
        <v>1420</v>
      </c>
    </row>
    <row r="457" spans="39:43" ht="167.25" customHeight="1">
      <c r="AM457" s="438" t="s">
        <v>416</v>
      </c>
      <c r="AN457" s="438" t="s">
        <v>579</v>
      </c>
      <c r="AO457" s="438"/>
      <c r="AP457" s="441" t="s">
        <v>1148</v>
      </c>
      <c r="AQ457" s="442" t="s">
        <v>1420</v>
      </c>
    </row>
    <row r="458" spans="39:43" ht="167.25" customHeight="1">
      <c r="AM458" s="438" t="s">
        <v>417</v>
      </c>
      <c r="AN458" s="438" t="s">
        <v>554</v>
      </c>
      <c r="AO458" s="438"/>
      <c r="AP458" s="441" t="s">
        <v>786</v>
      </c>
      <c r="AQ458" s="442" t="s">
        <v>1420</v>
      </c>
    </row>
    <row r="459" spans="39:43" ht="167.25" customHeight="1">
      <c r="AM459" s="438" t="s">
        <v>418</v>
      </c>
      <c r="AN459" s="438"/>
      <c r="AO459" s="438"/>
      <c r="AP459" s="441" t="s">
        <v>1151</v>
      </c>
      <c r="AQ459" s="442" t="s">
        <v>1420</v>
      </c>
    </row>
    <row r="460" spans="39:43" ht="167.25" customHeight="1">
      <c r="AM460" s="438" t="s">
        <v>419</v>
      </c>
      <c r="AN460" s="438"/>
      <c r="AO460" s="438"/>
      <c r="AP460" s="441" t="s">
        <v>1153</v>
      </c>
      <c r="AQ460" s="442" t="s">
        <v>1420</v>
      </c>
    </row>
    <row r="461" spans="39:43" ht="167.25" customHeight="1">
      <c r="AM461" s="438" t="s">
        <v>420</v>
      </c>
      <c r="AN461" s="438" t="s">
        <v>579</v>
      </c>
      <c r="AO461" s="438"/>
      <c r="AP461" s="441" t="s">
        <v>1155</v>
      </c>
      <c r="AQ461" s="442" t="s">
        <v>1420</v>
      </c>
    </row>
    <row r="462" spans="39:43" ht="167.25" customHeight="1">
      <c r="AM462" s="438" t="s">
        <v>421</v>
      </c>
      <c r="AN462" s="438" t="s">
        <v>579</v>
      </c>
      <c r="AO462" s="438"/>
      <c r="AP462" s="441" t="s">
        <v>659</v>
      </c>
      <c r="AQ462" s="442" t="s">
        <v>1420</v>
      </c>
    </row>
    <row r="463" spans="39:43" ht="167.25" customHeight="1">
      <c r="AM463" s="438" t="s">
        <v>422</v>
      </c>
      <c r="AN463" s="438" t="s">
        <v>579</v>
      </c>
      <c r="AO463" s="438"/>
      <c r="AP463" s="441" t="s">
        <v>1158</v>
      </c>
      <c r="AQ463" s="442" t="s">
        <v>1420</v>
      </c>
    </row>
    <row r="464" spans="39:43" ht="167.25" customHeight="1">
      <c r="AM464" s="438" t="s">
        <v>423</v>
      </c>
      <c r="AN464" s="438" t="s">
        <v>581</v>
      </c>
      <c r="AO464" s="438" t="s">
        <v>552</v>
      </c>
      <c r="AP464" s="441" t="s">
        <v>915</v>
      </c>
      <c r="AQ464" s="442" t="s">
        <v>1420</v>
      </c>
    </row>
    <row r="465" spans="39:43" ht="167.25" customHeight="1">
      <c r="AM465" s="438" t="s">
        <v>424</v>
      </c>
      <c r="AN465" s="438" t="s">
        <v>575</v>
      </c>
      <c r="AO465" s="438"/>
      <c r="AP465" s="441" t="s">
        <v>1125</v>
      </c>
      <c r="AQ465" s="442" t="s">
        <v>1420</v>
      </c>
    </row>
    <row r="466" spans="39:43" ht="167.25" customHeight="1">
      <c r="AM466" s="438" t="s">
        <v>425</v>
      </c>
      <c r="AN466" s="438" t="s">
        <v>614</v>
      </c>
      <c r="AO466" s="438"/>
      <c r="AP466" s="441" t="s">
        <v>1127</v>
      </c>
      <c r="AQ466" s="442" t="s">
        <v>1420</v>
      </c>
    </row>
    <row r="467" spans="39:43" ht="167.25" customHeight="1">
      <c r="AM467" s="438" t="s">
        <v>426</v>
      </c>
      <c r="AN467" s="438" t="s">
        <v>614</v>
      </c>
      <c r="AO467" s="438"/>
      <c r="AP467" s="441" t="s">
        <v>1163</v>
      </c>
      <c r="AQ467" s="442" t="s">
        <v>1420</v>
      </c>
    </row>
    <row r="468" spans="39:43" ht="167.25" customHeight="1">
      <c r="AM468" s="438" t="s">
        <v>427</v>
      </c>
      <c r="AN468" s="438"/>
      <c r="AO468" s="438"/>
      <c r="AP468" s="441" t="s">
        <v>983</v>
      </c>
      <c r="AQ468" s="442" t="s">
        <v>1420</v>
      </c>
    </row>
    <row r="469" spans="39:43" ht="167.25" customHeight="1">
      <c r="AM469" s="438" t="s">
        <v>428</v>
      </c>
      <c r="AN469" s="438"/>
      <c r="AO469" s="438"/>
      <c r="AP469" s="441" t="s">
        <v>1166</v>
      </c>
      <c r="AQ469" s="442" t="s">
        <v>1420</v>
      </c>
    </row>
    <row r="470" spans="39:43" ht="167.25" customHeight="1">
      <c r="AM470" s="438" t="s">
        <v>429</v>
      </c>
      <c r="AN470" s="438"/>
      <c r="AO470" s="438"/>
      <c r="AP470" s="441" t="s">
        <v>689</v>
      </c>
      <c r="AQ470" s="442" t="s">
        <v>1420</v>
      </c>
    </row>
    <row r="471" spans="39:43" ht="167.25" customHeight="1">
      <c r="AM471" s="438" t="s">
        <v>430</v>
      </c>
      <c r="AN471" s="438"/>
      <c r="AO471" s="438"/>
      <c r="AP471" s="441" t="s">
        <v>1169</v>
      </c>
      <c r="AQ471" s="442" t="s">
        <v>1420</v>
      </c>
    </row>
    <row r="472" spans="39:43" ht="167.25" customHeight="1">
      <c r="AM472" s="438" t="s">
        <v>431</v>
      </c>
      <c r="AN472" s="438"/>
      <c r="AO472" s="438"/>
      <c r="AP472" s="441" t="s">
        <v>1135</v>
      </c>
      <c r="AQ472" s="442" t="s">
        <v>1421</v>
      </c>
    </row>
    <row r="473" spans="39:43" ht="167.25" customHeight="1">
      <c r="AM473" s="438" t="s">
        <v>432</v>
      </c>
      <c r="AN473" s="438" t="s">
        <v>536</v>
      </c>
      <c r="AO473" s="438"/>
      <c r="AP473" s="441" t="s">
        <v>813</v>
      </c>
      <c r="AQ473" s="442" t="s">
        <v>1421</v>
      </c>
    </row>
    <row r="474" spans="39:43" ht="167.25" customHeight="1">
      <c r="AM474" s="438" t="s">
        <v>433</v>
      </c>
      <c r="AN474" s="438" t="s">
        <v>579</v>
      </c>
      <c r="AO474" s="438"/>
      <c r="AP474" s="441" t="s">
        <v>1138</v>
      </c>
      <c r="AQ474" s="442" t="s">
        <v>1421</v>
      </c>
    </row>
    <row r="475" spans="39:43" ht="167.25" customHeight="1">
      <c r="AM475" s="438" t="s">
        <v>434</v>
      </c>
      <c r="AN475" s="438" t="s">
        <v>579</v>
      </c>
      <c r="AO475" s="438"/>
      <c r="AP475" s="441" t="s">
        <v>1140</v>
      </c>
      <c r="AQ475" s="442" t="s">
        <v>1421</v>
      </c>
    </row>
    <row r="476" spans="39:43" ht="167.25" customHeight="1">
      <c r="AM476" s="438" t="s">
        <v>435</v>
      </c>
      <c r="AN476" s="438"/>
      <c r="AO476" s="438"/>
      <c r="AP476" s="441" t="s">
        <v>653</v>
      </c>
      <c r="AQ476" s="442" t="s">
        <v>1421</v>
      </c>
    </row>
    <row r="477" spans="39:43" ht="167.25" customHeight="1">
      <c r="AM477" s="438" t="s">
        <v>436</v>
      </c>
      <c r="AN477" s="438" t="s">
        <v>580</v>
      </c>
      <c r="AO477" s="438"/>
      <c r="AP477" s="441" t="s">
        <v>844</v>
      </c>
      <c r="AQ477" s="442" t="s">
        <v>1421</v>
      </c>
    </row>
    <row r="478" spans="39:43" ht="167.25" customHeight="1">
      <c r="AM478" s="438" t="s">
        <v>437</v>
      </c>
      <c r="AN478" s="438" t="s">
        <v>582</v>
      </c>
      <c r="AO478" s="438"/>
      <c r="AP478" s="441" t="s">
        <v>846</v>
      </c>
      <c r="AQ478" s="442" t="s">
        <v>1421</v>
      </c>
    </row>
    <row r="479" spans="39:43" ht="167.25" customHeight="1">
      <c r="AM479" s="438" t="s">
        <v>438</v>
      </c>
      <c r="AN479" s="438" t="s">
        <v>583</v>
      </c>
      <c r="AO479" s="438"/>
      <c r="AP479" s="441" t="s">
        <v>755</v>
      </c>
      <c r="AQ479" s="442" t="s">
        <v>1421</v>
      </c>
    </row>
    <row r="480" spans="39:43" ht="167.25" customHeight="1">
      <c r="AM480" s="438" t="s">
        <v>439</v>
      </c>
      <c r="AN480" s="438" t="s">
        <v>554</v>
      </c>
      <c r="AO480" s="438"/>
      <c r="AP480" s="441" t="s">
        <v>790</v>
      </c>
      <c r="AQ480" s="442" t="s">
        <v>1421</v>
      </c>
    </row>
    <row r="481" spans="39:43" ht="167.25" customHeight="1">
      <c r="AM481" s="438" t="s">
        <v>440</v>
      </c>
      <c r="AN481" s="438" t="s">
        <v>584</v>
      </c>
      <c r="AO481" s="438"/>
      <c r="AP481" s="441" t="s">
        <v>1032</v>
      </c>
      <c r="AQ481" s="442" t="s">
        <v>1421</v>
      </c>
    </row>
    <row r="482" spans="39:43" ht="167.25" customHeight="1">
      <c r="AM482" s="438" t="s">
        <v>441</v>
      </c>
      <c r="AN482" s="438" t="s">
        <v>579</v>
      </c>
      <c r="AO482" s="438"/>
      <c r="AP482" s="441" t="s">
        <v>1148</v>
      </c>
      <c r="AQ482" s="442" t="s">
        <v>1421</v>
      </c>
    </row>
    <row r="483" spans="39:43" ht="167.25" customHeight="1">
      <c r="AM483" s="438" t="s">
        <v>442</v>
      </c>
      <c r="AN483" s="438" t="s">
        <v>554</v>
      </c>
      <c r="AO483" s="438"/>
      <c r="AP483" s="441" t="s">
        <v>786</v>
      </c>
      <c r="AQ483" s="442" t="s">
        <v>1421</v>
      </c>
    </row>
    <row r="484" spans="39:43" ht="167.25" customHeight="1">
      <c r="AM484" s="438" t="s">
        <v>443</v>
      </c>
      <c r="AN484" s="438"/>
      <c r="AO484" s="438"/>
      <c r="AP484" s="441" t="s">
        <v>1151</v>
      </c>
      <c r="AQ484" s="442" t="s">
        <v>1421</v>
      </c>
    </row>
    <row r="485" spans="39:43" ht="167.25" customHeight="1">
      <c r="AM485" s="438" t="s">
        <v>444</v>
      </c>
      <c r="AN485" s="438"/>
      <c r="AO485" s="438"/>
      <c r="AP485" s="441" t="s">
        <v>1153</v>
      </c>
      <c r="AQ485" s="442" t="s">
        <v>1421</v>
      </c>
    </row>
    <row r="486" spans="39:43" ht="167.25" customHeight="1">
      <c r="AM486" s="438" t="s">
        <v>445</v>
      </c>
      <c r="AN486" s="438" t="s">
        <v>585</v>
      </c>
      <c r="AO486" s="438"/>
      <c r="AP486" s="441" t="s">
        <v>1184</v>
      </c>
      <c r="AQ486" s="442" t="s">
        <v>1421</v>
      </c>
    </row>
    <row r="487" spans="39:43" ht="167.25" customHeight="1">
      <c r="AM487" s="438" t="s">
        <v>446</v>
      </c>
      <c r="AN487" s="438" t="s">
        <v>586</v>
      </c>
      <c r="AO487" s="438"/>
      <c r="AP487" s="441" t="s">
        <v>1186</v>
      </c>
      <c r="AQ487" s="442" t="s">
        <v>1421</v>
      </c>
    </row>
    <row r="488" spans="39:43" ht="167.25" customHeight="1">
      <c r="AM488" s="438" t="s">
        <v>447</v>
      </c>
      <c r="AN488" s="438" t="s">
        <v>581</v>
      </c>
      <c r="AO488" s="438" t="s">
        <v>552</v>
      </c>
      <c r="AP488" s="441" t="s">
        <v>915</v>
      </c>
      <c r="AQ488" s="442" t="s">
        <v>1421</v>
      </c>
    </row>
    <row r="489" spans="39:43" ht="167.25" customHeight="1">
      <c r="AM489" s="438" t="s">
        <v>448</v>
      </c>
      <c r="AN489" s="438" t="s">
        <v>575</v>
      </c>
      <c r="AO489" s="438"/>
      <c r="AP489" s="441" t="s">
        <v>1125</v>
      </c>
      <c r="AQ489" s="442" t="s">
        <v>1421</v>
      </c>
    </row>
    <row r="490" spans="39:43" ht="167.25" customHeight="1">
      <c r="AM490" s="438" t="s">
        <v>449</v>
      </c>
      <c r="AN490" s="438" t="s">
        <v>587</v>
      </c>
      <c r="AO490" s="438"/>
      <c r="AP490" s="441" t="s">
        <v>1127</v>
      </c>
      <c r="AQ490" s="442" t="s">
        <v>1421</v>
      </c>
    </row>
    <row r="491" spans="39:43" ht="167.25" customHeight="1">
      <c r="AM491" s="438" t="s">
        <v>450</v>
      </c>
      <c r="AN491" s="438" t="s">
        <v>587</v>
      </c>
      <c r="AO491" s="438"/>
      <c r="AP491" s="441" t="s">
        <v>1163</v>
      </c>
      <c r="AQ491" s="442" t="s">
        <v>1421</v>
      </c>
    </row>
    <row r="492" spans="39:43" ht="167.25" customHeight="1">
      <c r="AM492" s="438" t="s">
        <v>451</v>
      </c>
      <c r="AN492" s="438"/>
      <c r="AO492" s="438"/>
      <c r="AP492" s="441" t="s">
        <v>983</v>
      </c>
      <c r="AQ492" s="442" t="s">
        <v>1421</v>
      </c>
    </row>
    <row r="493" spans="39:43" ht="167.25" customHeight="1">
      <c r="AM493" s="438" t="s">
        <v>452</v>
      </c>
      <c r="AN493" s="438"/>
      <c r="AO493" s="438"/>
      <c r="AP493" s="441" t="s">
        <v>1166</v>
      </c>
      <c r="AQ493" s="442" t="s">
        <v>1421</v>
      </c>
    </row>
    <row r="494" spans="39:43" ht="167.25" customHeight="1">
      <c r="AM494" s="438" t="s">
        <v>453</v>
      </c>
      <c r="AN494" s="438"/>
      <c r="AO494" s="438"/>
      <c r="AP494" s="441" t="s">
        <v>689</v>
      </c>
      <c r="AQ494" s="442" t="s">
        <v>1421</v>
      </c>
    </row>
    <row r="495" spans="39:43" ht="167.25" customHeight="1">
      <c r="AM495" s="438" t="s">
        <v>454</v>
      </c>
      <c r="AN495" s="438"/>
      <c r="AO495" s="438"/>
      <c r="AP495" s="441" t="s">
        <v>1169</v>
      </c>
      <c r="AQ495" s="442" t="s">
        <v>1421</v>
      </c>
    </row>
    <row r="496" spans="39:43" ht="167.25" customHeight="1">
      <c r="AM496" s="438" t="s">
        <v>518</v>
      </c>
      <c r="AN496" s="438" t="s">
        <v>579</v>
      </c>
      <c r="AO496" s="438"/>
      <c r="AP496" s="441" t="s">
        <v>1155</v>
      </c>
      <c r="AQ496" s="442" t="s">
        <v>1421</v>
      </c>
    </row>
    <row r="497" spans="39:43" ht="167.25" customHeight="1">
      <c r="AM497" s="438" t="s">
        <v>519</v>
      </c>
      <c r="AN497" s="438" t="s">
        <v>579</v>
      </c>
      <c r="AO497" s="438"/>
      <c r="AP497" s="441" t="s">
        <v>659</v>
      </c>
      <c r="AQ497" s="442" t="s">
        <v>1421</v>
      </c>
    </row>
    <row r="498" spans="39:43" ht="167.25" customHeight="1">
      <c r="AM498" s="438" t="s">
        <v>520</v>
      </c>
      <c r="AN498" s="438" t="s">
        <v>579</v>
      </c>
      <c r="AO498" s="438"/>
      <c r="AP498" s="441" t="s">
        <v>1158</v>
      </c>
      <c r="AQ498" s="442" t="s">
        <v>1421</v>
      </c>
    </row>
    <row r="499" spans="39:43" ht="167.25" customHeight="1">
      <c r="AM499" s="438" t="s">
        <v>455</v>
      </c>
      <c r="AN499" s="438" t="s">
        <v>588</v>
      </c>
      <c r="AO499" s="438"/>
      <c r="AP499" s="441" t="s">
        <v>1199</v>
      </c>
      <c r="AQ499" s="442" t="s">
        <v>1422</v>
      </c>
    </row>
    <row r="500" spans="39:43" ht="167.25" customHeight="1">
      <c r="AM500" s="438" t="s">
        <v>456</v>
      </c>
      <c r="AN500" s="438" t="s">
        <v>1369</v>
      </c>
      <c r="AO500" s="438"/>
      <c r="AP500" s="441" t="s">
        <v>1201</v>
      </c>
      <c r="AQ500" s="442" t="s">
        <v>1422</v>
      </c>
    </row>
    <row r="501" spans="39:43" ht="167.25" customHeight="1">
      <c r="AM501" s="438" t="s">
        <v>457</v>
      </c>
      <c r="AN501" s="438" t="s">
        <v>1370</v>
      </c>
      <c r="AO501" s="438"/>
      <c r="AP501" s="441" t="s">
        <v>1203</v>
      </c>
      <c r="AQ501" s="442" t="s">
        <v>1422</v>
      </c>
    </row>
    <row r="502" spans="39:43" ht="167.25" customHeight="1">
      <c r="AM502" s="438" t="s">
        <v>458</v>
      </c>
      <c r="AN502" s="438"/>
      <c r="AO502" s="438"/>
      <c r="AP502" s="441" t="s">
        <v>1205</v>
      </c>
      <c r="AQ502" s="443" t="s">
        <v>1423</v>
      </c>
    </row>
    <row r="503" spans="39:43" ht="167.25" customHeight="1">
      <c r="AM503" s="438" t="s">
        <v>459</v>
      </c>
      <c r="AN503" s="438" t="s">
        <v>589</v>
      </c>
      <c r="AO503" s="438"/>
      <c r="AP503" s="441" t="s">
        <v>938</v>
      </c>
      <c r="AQ503" s="442" t="s">
        <v>1424</v>
      </c>
    </row>
    <row r="504" spans="39:43" ht="167.25" customHeight="1">
      <c r="AM504" s="438" t="s">
        <v>460</v>
      </c>
      <c r="AN504" s="438" t="s">
        <v>590</v>
      </c>
      <c r="AO504" s="438" t="s">
        <v>591</v>
      </c>
      <c r="AP504" s="441" t="s">
        <v>1208</v>
      </c>
      <c r="AQ504" s="442" t="s">
        <v>1425</v>
      </c>
    </row>
    <row r="505" spans="39:43" ht="167.25" customHeight="1">
      <c r="AM505" s="438" t="s">
        <v>461</v>
      </c>
      <c r="AN505" s="438" t="s">
        <v>592</v>
      </c>
      <c r="AO505" s="438" t="s">
        <v>591</v>
      </c>
      <c r="AP505" s="441" t="s">
        <v>1210</v>
      </c>
      <c r="AQ505" s="442" t="s">
        <v>1425</v>
      </c>
    </row>
    <row r="506" spans="39:43" ht="167.25" customHeight="1">
      <c r="AM506" s="438" t="s">
        <v>462</v>
      </c>
      <c r="AN506" s="438" t="s">
        <v>616</v>
      </c>
      <c r="AO506" s="438"/>
      <c r="AP506" s="441" t="s">
        <v>840</v>
      </c>
      <c r="AQ506" s="442" t="s">
        <v>1426</v>
      </c>
    </row>
    <row r="507" spans="39:43" ht="167.25" customHeight="1">
      <c r="AM507" s="438" t="s">
        <v>463</v>
      </c>
      <c r="AN507" s="438" t="s">
        <v>618</v>
      </c>
      <c r="AO507" s="438"/>
      <c r="AP507" s="441" t="s">
        <v>842</v>
      </c>
      <c r="AQ507" s="442" t="s">
        <v>1426</v>
      </c>
    </row>
    <row r="508" spans="39:43" ht="167.25" customHeight="1">
      <c r="AM508" s="438" t="s">
        <v>464</v>
      </c>
      <c r="AN508" s="438" t="s">
        <v>580</v>
      </c>
      <c r="AO508" s="438"/>
      <c r="AP508" s="441" t="s">
        <v>844</v>
      </c>
      <c r="AQ508" s="442" t="s">
        <v>1426</v>
      </c>
    </row>
    <row r="509" spans="39:43" ht="167.25" customHeight="1">
      <c r="AM509" s="438" t="s">
        <v>465</v>
      </c>
      <c r="AN509" s="438" t="s">
        <v>544</v>
      </c>
      <c r="AO509" s="438"/>
      <c r="AP509" s="441" t="s">
        <v>846</v>
      </c>
      <c r="AQ509" s="442" t="s">
        <v>1426</v>
      </c>
    </row>
    <row r="510" spans="39:43" ht="167.25" customHeight="1">
      <c r="AM510" s="438" t="s">
        <v>466</v>
      </c>
      <c r="AN510" s="438" t="s">
        <v>545</v>
      </c>
      <c r="AO510" s="438"/>
      <c r="AP510" s="441" t="s">
        <v>848</v>
      </c>
      <c r="AQ510" s="442" t="s">
        <v>1426</v>
      </c>
    </row>
    <row r="511" spans="39:43" ht="167.25" customHeight="1">
      <c r="AM511" s="438" t="s">
        <v>467</v>
      </c>
      <c r="AN511" s="438" t="s">
        <v>560</v>
      </c>
      <c r="AO511" s="438"/>
      <c r="AP511" s="441" t="s">
        <v>1032</v>
      </c>
      <c r="AQ511" s="442" t="s">
        <v>1426</v>
      </c>
    </row>
    <row r="512" spans="39:43" ht="167.25" customHeight="1">
      <c r="AM512" s="438" t="s">
        <v>468</v>
      </c>
      <c r="AN512" s="438" t="s">
        <v>593</v>
      </c>
      <c r="AO512" s="438"/>
      <c r="AP512" s="441" t="s">
        <v>1034</v>
      </c>
      <c r="AQ512" s="442" t="s">
        <v>1426</v>
      </c>
    </row>
    <row r="513" spans="39:43" ht="167.25" customHeight="1">
      <c r="AM513" s="438" t="s">
        <v>469</v>
      </c>
      <c r="AN513" s="438" t="s">
        <v>1371</v>
      </c>
      <c r="AO513" s="438" t="s">
        <v>534</v>
      </c>
      <c r="AP513" s="441" t="s">
        <v>1219</v>
      </c>
      <c r="AQ513" s="442" t="s">
        <v>1426</v>
      </c>
    </row>
    <row r="514" spans="39:43" ht="167.25" customHeight="1">
      <c r="AM514" s="438" t="s">
        <v>470</v>
      </c>
      <c r="AN514" s="438" t="s">
        <v>565</v>
      </c>
      <c r="AO514" s="438"/>
      <c r="AP514" s="441" t="s">
        <v>1221</v>
      </c>
      <c r="AQ514" s="442" t="s">
        <v>1426</v>
      </c>
    </row>
    <row r="515" spans="39:43" ht="167.25" customHeight="1">
      <c r="AM515" s="438" t="s">
        <v>471</v>
      </c>
      <c r="AN515" s="438" t="s">
        <v>594</v>
      </c>
      <c r="AO515" s="438"/>
      <c r="AP515" s="441" t="s">
        <v>1223</v>
      </c>
      <c r="AQ515" s="443" t="s">
        <v>1427</v>
      </c>
    </row>
    <row r="516" spans="39:43" ht="167.25" customHeight="1">
      <c r="AM516" s="438" t="s">
        <v>472</v>
      </c>
      <c r="AN516" s="438" t="s">
        <v>595</v>
      </c>
      <c r="AO516" s="439" t="s">
        <v>596</v>
      </c>
      <c r="AP516" s="441" t="s">
        <v>1225</v>
      </c>
      <c r="AQ516" s="443" t="s">
        <v>1427</v>
      </c>
    </row>
    <row r="517" spans="39:43" ht="167.25" customHeight="1">
      <c r="AM517" s="438" t="s">
        <v>473</v>
      </c>
      <c r="AN517" s="438"/>
      <c r="AO517" s="438"/>
      <c r="AP517" s="441" t="s">
        <v>1227</v>
      </c>
      <c r="AQ517" s="443" t="s">
        <v>1428</v>
      </c>
    </row>
    <row r="518" spans="39:43" ht="167.25" customHeight="1">
      <c r="AM518" s="438" t="s">
        <v>474</v>
      </c>
      <c r="AN518" s="438" t="s">
        <v>597</v>
      </c>
      <c r="AO518" s="438" t="s">
        <v>598</v>
      </c>
      <c r="AP518" s="441" t="s">
        <v>1229</v>
      </c>
      <c r="AQ518" s="442" t="s">
        <v>1429</v>
      </c>
    </row>
    <row r="519" spans="39:43" ht="167.25" customHeight="1">
      <c r="AM519" s="438" t="s">
        <v>475</v>
      </c>
      <c r="AN519" s="438" t="s">
        <v>599</v>
      </c>
      <c r="AO519" s="438"/>
      <c r="AP519" s="441" t="s">
        <v>1231</v>
      </c>
      <c r="AQ519" s="442" t="s">
        <v>1429</v>
      </c>
    </row>
    <row r="520" spans="39:43" ht="167.25" customHeight="1">
      <c r="AM520" s="438" t="s">
        <v>1310</v>
      </c>
      <c r="AN520" s="438"/>
      <c r="AO520" s="438"/>
      <c r="AP520" s="441" t="s">
        <v>649</v>
      </c>
      <c r="AQ520" s="443" t="s">
        <v>1430</v>
      </c>
    </row>
    <row r="521" spans="39:43" ht="167.25" customHeight="1">
      <c r="AM521" s="438" t="s">
        <v>476</v>
      </c>
      <c r="AN521" s="438" t="s">
        <v>616</v>
      </c>
      <c r="AO521" s="438"/>
      <c r="AP521" s="441" t="s">
        <v>840</v>
      </c>
      <c r="AQ521" s="443" t="s">
        <v>1430</v>
      </c>
    </row>
    <row r="522" spans="39:43" ht="167.25" customHeight="1">
      <c r="AM522" s="438" t="s">
        <v>477</v>
      </c>
      <c r="AN522" s="438" t="s">
        <v>600</v>
      </c>
      <c r="AO522" s="438"/>
      <c r="AP522" s="441" t="s">
        <v>1235</v>
      </c>
      <c r="AQ522" s="443" t="s">
        <v>1431</v>
      </c>
    </row>
    <row r="523" spans="39:43" ht="167.25" customHeight="1">
      <c r="AM523" s="438" t="s">
        <v>478</v>
      </c>
      <c r="AN523" s="438" t="s">
        <v>534</v>
      </c>
      <c r="AO523" s="438"/>
      <c r="AP523" s="441" t="s">
        <v>1237</v>
      </c>
      <c r="AQ523" s="443" t="s">
        <v>1431</v>
      </c>
    </row>
    <row r="524" spans="39:43" ht="167.25" customHeight="1">
      <c r="AM524" s="438" t="s">
        <v>521</v>
      </c>
      <c r="AN524" s="438" t="s">
        <v>601</v>
      </c>
      <c r="AO524" s="438" t="s">
        <v>602</v>
      </c>
      <c r="AP524" s="441" t="s">
        <v>1239</v>
      </c>
      <c r="AQ524" s="443" t="s">
        <v>1432</v>
      </c>
    </row>
    <row r="525" spans="39:43" ht="167.25" customHeight="1">
      <c r="AM525" s="438" t="s">
        <v>522</v>
      </c>
      <c r="AN525" s="438" t="s">
        <v>602</v>
      </c>
      <c r="AO525" s="438"/>
      <c r="AP525" s="441" t="s">
        <v>1241</v>
      </c>
      <c r="AQ525" s="443" t="s">
        <v>1432</v>
      </c>
    </row>
    <row r="526" spans="39:43" ht="167.25" customHeight="1">
      <c r="AM526" s="438" t="s">
        <v>479</v>
      </c>
      <c r="AN526" s="438" t="s">
        <v>603</v>
      </c>
      <c r="AO526" s="438"/>
      <c r="AP526" s="441" t="s">
        <v>1243</v>
      </c>
      <c r="AQ526" s="443" t="s">
        <v>1433</v>
      </c>
    </row>
    <row r="527" spans="39:43" ht="167.25" customHeight="1">
      <c r="AM527" s="438" t="s">
        <v>480</v>
      </c>
      <c r="AN527" s="438" t="s">
        <v>536</v>
      </c>
      <c r="AO527" s="438"/>
      <c r="AP527" s="441" t="s">
        <v>1245</v>
      </c>
      <c r="AQ527" s="443" t="s">
        <v>1433</v>
      </c>
    </row>
    <row r="528" spans="39:43" ht="167.25" customHeight="1">
      <c r="AM528" s="438" t="s">
        <v>481</v>
      </c>
      <c r="AN528" s="438" t="s">
        <v>621</v>
      </c>
      <c r="AO528" s="438"/>
      <c r="AP528" s="441" t="s">
        <v>1247</v>
      </c>
      <c r="AQ528" s="443" t="s">
        <v>1434</v>
      </c>
    </row>
    <row r="529" spans="39:43" ht="167.25" customHeight="1">
      <c r="AM529" s="438" t="s">
        <v>482</v>
      </c>
      <c r="AN529" s="438" t="s">
        <v>558</v>
      </c>
      <c r="AO529" s="438"/>
      <c r="AP529" s="441" t="s">
        <v>1249</v>
      </c>
      <c r="AQ529" s="443" t="s">
        <v>1435</v>
      </c>
    </row>
    <row r="530" spans="39:43" ht="167.25" customHeight="1">
      <c r="AM530" s="438" t="s">
        <v>483</v>
      </c>
      <c r="AN530" s="438" t="s">
        <v>604</v>
      </c>
      <c r="AO530" s="438"/>
      <c r="AP530" s="441" t="s">
        <v>1251</v>
      </c>
      <c r="AQ530" s="443" t="s">
        <v>1435</v>
      </c>
    </row>
    <row r="531" spans="39:43" ht="167.25" customHeight="1">
      <c r="AM531" s="438" t="s">
        <v>484</v>
      </c>
      <c r="AN531" s="438" t="s">
        <v>605</v>
      </c>
      <c r="AO531" s="438"/>
      <c r="AP531" s="441" t="s">
        <v>1253</v>
      </c>
      <c r="AQ531" s="443" t="s">
        <v>1435</v>
      </c>
    </row>
    <row r="532" spans="39:43" ht="167.25" customHeight="1">
      <c r="AM532" s="438" t="s">
        <v>485</v>
      </c>
      <c r="AN532" s="438"/>
      <c r="AO532" s="438"/>
      <c r="AP532" s="441" t="s">
        <v>1255</v>
      </c>
      <c r="AQ532" s="443" t="s">
        <v>1436</v>
      </c>
    </row>
    <row r="533" spans="39:43" ht="167.25" customHeight="1">
      <c r="AM533" s="438" t="s">
        <v>486</v>
      </c>
      <c r="AN533" s="438"/>
      <c r="AO533" s="438"/>
      <c r="AP533" s="441" t="s">
        <v>1257</v>
      </c>
      <c r="AQ533" s="443" t="s">
        <v>1436</v>
      </c>
    </row>
    <row r="534" spans="39:43" ht="167.25" customHeight="1">
      <c r="AM534" s="438" t="s">
        <v>487</v>
      </c>
      <c r="AN534" s="438"/>
      <c r="AO534" s="438"/>
      <c r="AP534" s="441" t="s">
        <v>1259</v>
      </c>
      <c r="AQ534" s="443" t="s">
        <v>1436</v>
      </c>
    </row>
    <row r="535" spans="39:43" ht="167.25" customHeight="1">
      <c r="AM535" s="438" t="s">
        <v>2542</v>
      </c>
      <c r="AN535" s="438" t="s">
        <v>1372</v>
      </c>
      <c r="AO535" s="438" t="s">
        <v>552</v>
      </c>
      <c r="AP535" s="441" t="s">
        <v>915</v>
      </c>
      <c r="AQ535" s="442" t="s">
        <v>1437</v>
      </c>
    </row>
    <row r="536" spans="39:43" ht="167.25" customHeight="1">
      <c r="AM536" s="438" t="s">
        <v>2543</v>
      </c>
      <c r="AN536" s="438" t="s">
        <v>1372</v>
      </c>
      <c r="AO536" s="438"/>
      <c r="AP536" s="441" t="s">
        <v>755</v>
      </c>
      <c r="AQ536" s="442" t="s">
        <v>1437</v>
      </c>
    </row>
    <row r="537" spans="39:43" ht="167.25" customHeight="1">
      <c r="AM537" s="438" t="s">
        <v>2544</v>
      </c>
      <c r="AN537" s="438" t="s">
        <v>1372</v>
      </c>
      <c r="AO537" s="438" t="s">
        <v>606</v>
      </c>
      <c r="AP537" s="441" t="s">
        <v>790</v>
      </c>
      <c r="AQ537" s="442" t="s">
        <v>1437</v>
      </c>
    </row>
    <row r="538" spans="39:43" ht="167.25" customHeight="1">
      <c r="AM538" s="438" t="s">
        <v>2545</v>
      </c>
      <c r="AN538" s="438" t="s">
        <v>1372</v>
      </c>
      <c r="AO538" s="439" t="s">
        <v>553</v>
      </c>
      <c r="AP538" s="441" t="s">
        <v>786</v>
      </c>
      <c r="AQ538" s="442" t="s">
        <v>1437</v>
      </c>
    </row>
    <row r="539" spans="39:43" ht="167.25" customHeight="1">
      <c r="AM539" s="438" t="s">
        <v>2546</v>
      </c>
      <c r="AN539" s="438" t="s">
        <v>607</v>
      </c>
      <c r="AO539" s="438"/>
      <c r="AP539" s="441" t="s">
        <v>1125</v>
      </c>
      <c r="AQ539" s="442" t="s">
        <v>1437</v>
      </c>
    </row>
    <row r="540" spans="39:43" ht="167.25" customHeight="1">
      <c r="AM540" s="438" t="s">
        <v>2547</v>
      </c>
      <c r="AN540" s="438" t="s">
        <v>587</v>
      </c>
      <c r="AO540" s="438"/>
      <c r="AP540" s="441" t="s">
        <v>1127</v>
      </c>
      <c r="AQ540" s="442" t="s">
        <v>1437</v>
      </c>
    </row>
    <row r="541" spans="39:43" ht="167.25" customHeight="1">
      <c r="AM541" s="438" t="s">
        <v>2548</v>
      </c>
      <c r="AN541" s="438" t="s">
        <v>587</v>
      </c>
      <c r="AO541" s="438"/>
      <c r="AP541" s="441" t="s">
        <v>1163</v>
      </c>
      <c r="AQ541" s="442" t="s">
        <v>1437</v>
      </c>
    </row>
    <row r="542" spans="39:43" ht="167.25" customHeight="1">
      <c r="AM542" s="438" t="s">
        <v>488</v>
      </c>
      <c r="AN542" s="438" t="s">
        <v>546</v>
      </c>
      <c r="AO542" s="438" t="s">
        <v>608</v>
      </c>
      <c r="AP542" s="441" t="s">
        <v>1268</v>
      </c>
      <c r="AQ542" s="443" t="s">
        <v>1438</v>
      </c>
    </row>
    <row r="543" spans="39:43" ht="167.25" customHeight="1">
      <c r="AM543" s="438" t="s">
        <v>489</v>
      </c>
      <c r="AN543" s="438" t="s">
        <v>534</v>
      </c>
      <c r="AO543" s="438"/>
      <c r="AP543" s="441" t="s">
        <v>1270</v>
      </c>
      <c r="AQ543" s="443" t="s">
        <v>1438</v>
      </c>
    </row>
    <row r="544" spans="39:43" ht="167.25" customHeight="1">
      <c r="AM544" s="438" t="s">
        <v>490</v>
      </c>
      <c r="AN544" s="438"/>
      <c r="AO544" s="438"/>
      <c r="AP544" s="441" t="s">
        <v>1286</v>
      </c>
      <c r="AQ544" s="443" t="s">
        <v>1438</v>
      </c>
    </row>
    <row r="545" spans="39:43" ht="167.25" customHeight="1">
      <c r="AM545" s="438" t="s">
        <v>491</v>
      </c>
      <c r="AN545" s="438" t="s">
        <v>546</v>
      </c>
      <c r="AO545" s="438"/>
      <c r="AP545" s="441" t="s">
        <v>858</v>
      </c>
      <c r="AQ545" s="443" t="s">
        <v>1438</v>
      </c>
    </row>
    <row r="546" spans="39:43" ht="167.25" customHeight="1">
      <c r="AM546" s="438" t="s">
        <v>492</v>
      </c>
      <c r="AN546" s="438"/>
      <c r="AO546" s="438"/>
      <c r="AP546" s="441" t="s">
        <v>856</v>
      </c>
      <c r="AQ546" s="443" t="s">
        <v>1438</v>
      </c>
    </row>
    <row r="547" spans="39:43" ht="167.25" customHeight="1">
      <c r="AM547" s="438" t="s">
        <v>493</v>
      </c>
      <c r="AN547" s="438" t="s">
        <v>609</v>
      </c>
      <c r="AO547" s="438"/>
      <c r="AP547" s="441" t="s">
        <v>1275</v>
      </c>
      <c r="AQ547" s="442" t="s">
        <v>1439</v>
      </c>
    </row>
    <row r="548" spans="39:43" ht="167.25" customHeight="1">
      <c r="AM548" s="438" t="s">
        <v>494</v>
      </c>
      <c r="AN548" s="438" t="s">
        <v>610</v>
      </c>
      <c r="AO548" s="438"/>
      <c r="AP548" s="441" t="s">
        <v>1277</v>
      </c>
      <c r="AQ548" s="442" t="s">
        <v>1439</v>
      </c>
    </row>
    <row r="549" spans="39:43" ht="167.25" customHeight="1">
      <c r="AM549" s="438" t="s">
        <v>495</v>
      </c>
      <c r="AN549" s="438" t="s">
        <v>611</v>
      </c>
      <c r="AO549" s="438" t="s">
        <v>612</v>
      </c>
      <c r="AP549" s="441" t="s">
        <v>1287</v>
      </c>
      <c r="AQ549" s="442" t="s">
        <v>1439</v>
      </c>
    </row>
    <row r="550" spans="39:43" ht="167.25" customHeight="1">
      <c r="AM550" s="438" t="s">
        <v>2549</v>
      </c>
      <c r="AN550" s="438" t="s">
        <v>1373</v>
      </c>
      <c r="AO550" s="438" t="s">
        <v>534</v>
      </c>
      <c r="AP550" s="441" t="s">
        <v>663</v>
      </c>
      <c r="AQ550" s="442" t="s">
        <v>1440</v>
      </c>
    </row>
    <row r="551" spans="39:43" ht="167.25" customHeight="1">
      <c r="AM551" s="438" t="s">
        <v>2550</v>
      </c>
      <c r="AN551" s="438" t="s">
        <v>1373</v>
      </c>
      <c r="AO551" s="438"/>
      <c r="AP551" s="441" t="s">
        <v>852</v>
      </c>
      <c r="AQ551" s="442" t="s">
        <v>1441</v>
      </c>
    </row>
    <row r="552" spans="39:43" ht="167.25" customHeight="1">
      <c r="AM552" s="438" t="s">
        <v>2551</v>
      </c>
      <c r="AN552" s="438" t="s">
        <v>1373</v>
      </c>
      <c r="AO552" s="438" t="s">
        <v>534</v>
      </c>
      <c r="AP552" s="441" t="s">
        <v>649</v>
      </c>
      <c r="AQ552" s="442" t="s">
        <v>1442</v>
      </c>
    </row>
    <row r="553" spans="39:43" ht="167.25" customHeight="1">
      <c r="AM553" s="438" t="s">
        <v>496</v>
      </c>
      <c r="AN553" s="438" t="s">
        <v>1373</v>
      </c>
      <c r="AO553" s="438" t="s">
        <v>613</v>
      </c>
      <c r="AP553" s="441" t="s">
        <v>1283</v>
      </c>
      <c r="AQ553" s="442" t="s">
        <v>1443</v>
      </c>
    </row>
  </sheetData>
  <mergeCells count="136">
    <mergeCell ref="AD46:AD47"/>
    <mergeCell ref="AC4:AC6"/>
    <mergeCell ref="E3:Z3"/>
    <mergeCell ref="E4:Z4"/>
    <mergeCell ref="E47:Z47"/>
    <mergeCell ref="AA2:AB3"/>
    <mergeCell ref="AD4:AD6"/>
    <mergeCell ref="AC2:AD3"/>
    <mergeCell ref="AA45:AE45"/>
    <mergeCell ref="AB4:AB6"/>
    <mergeCell ref="F15:Z16"/>
    <mergeCell ref="F24:F38"/>
    <mergeCell ref="G33:H34"/>
    <mergeCell ref="G31:H32"/>
    <mergeCell ref="G29:H30"/>
    <mergeCell ref="G27:H28"/>
    <mergeCell ref="G24:M26"/>
    <mergeCell ref="N24:P26"/>
    <mergeCell ref="Q24:S26"/>
    <mergeCell ref="N42:Z44"/>
    <mergeCell ref="N33:P34"/>
    <mergeCell ref="Q31:S32"/>
    <mergeCell ref="N31:P32"/>
    <mergeCell ref="I29:M30"/>
    <mergeCell ref="AA4:AA6"/>
    <mergeCell ref="AA46:AA47"/>
    <mergeCell ref="AB46:AB47"/>
    <mergeCell ref="AC46:AC47"/>
    <mergeCell ref="AM24:AP25"/>
    <mergeCell ref="AM26:AP26"/>
    <mergeCell ref="AM56:AM60"/>
    <mergeCell ref="AL39:AM40"/>
    <mergeCell ref="AH45:AI45"/>
    <mergeCell ref="AE46:AE47"/>
    <mergeCell ref="AF46:AF47"/>
    <mergeCell ref="AH46:AH47"/>
    <mergeCell ref="AI46:AI47"/>
    <mergeCell ref="AF45:AG45"/>
    <mergeCell ref="AG46:AG47"/>
    <mergeCell ref="AN8:AN10"/>
    <mergeCell ref="AN11:AN13"/>
    <mergeCell ref="AO8:AO10"/>
    <mergeCell ref="AO11:AO13"/>
    <mergeCell ref="AP8:AV10"/>
    <mergeCell ref="AP11:AV13"/>
    <mergeCell ref="AP15:AV15"/>
    <mergeCell ref="AV19:AX20"/>
    <mergeCell ref="AP14:AV14"/>
    <mergeCell ref="AN78:AO78"/>
    <mergeCell ref="AM27:AP28"/>
    <mergeCell ref="AM29:AP30"/>
    <mergeCell ref="AM31:AP32"/>
    <mergeCell ref="AM33:AP34"/>
    <mergeCell ref="AM35:AP36"/>
    <mergeCell ref="AM37:AP38"/>
    <mergeCell ref="AQ27:AQ28"/>
    <mergeCell ref="AQ29:AQ30"/>
    <mergeCell ref="AQ31:AQ32"/>
    <mergeCell ref="AQ33:AQ34"/>
    <mergeCell ref="AQ35:AQ36"/>
    <mergeCell ref="AQ37:AQ38"/>
    <mergeCell ref="AO66:AU66"/>
    <mergeCell ref="AO65:AU65"/>
    <mergeCell ref="AM62:AM64"/>
    <mergeCell ref="AN62:AU62"/>
    <mergeCell ref="AO63:AU63"/>
    <mergeCell ref="AO64:AU64"/>
    <mergeCell ref="AO60:AP60"/>
    <mergeCell ref="AO56:AU56"/>
    <mergeCell ref="AO57:AU57"/>
    <mergeCell ref="AO58:AP58"/>
    <mergeCell ref="AO59:AP59"/>
    <mergeCell ref="AM6:AO6"/>
    <mergeCell ref="AM8:AM15"/>
    <mergeCell ref="F48:J55"/>
    <mergeCell ref="T53:Y53"/>
    <mergeCell ref="T54:Y54"/>
    <mergeCell ref="T55:Y55"/>
    <mergeCell ref="T48:Y48"/>
    <mergeCell ref="T49:Y49"/>
    <mergeCell ref="T50:Y50"/>
    <mergeCell ref="T51:Y51"/>
    <mergeCell ref="T52:Y52"/>
    <mergeCell ref="F39:M40"/>
    <mergeCell ref="G42:L44"/>
    <mergeCell ref="G41:L41"/>
    <mergeCell ref="I27:M28"/>
    <mergeCell ref="F18:F23"/>
    <mergeCell ref="G18:K20"/>
    <mergeCell ref="G21:K23"/>
    <mergeCell ref="N37:P38"/>
    <mergeCell ref="Q35:S36"/>
    <mergeCell ref="N35:P36"/>
    <mergeCell ref="Q33:S34"/>
    <mergeCell ref="L21:Z23"/>
    <mergeCell ref="L18:Z20"/>
    <mergeCell ref="F64:J66"/>
    <mergeCell ref="K58:M58"/>
    <mergeCell ref="K59:M59"/>
    <mergeCell ref="F56:J63"/>
    <mergeCell ref="K60:M61"/>
    <mergeCell ref="K56:Z57"/>
    <mergeCell ref="O59:T59"/>
    <mergeCell ref="U59:V59"/>
    <mergeCell ref="W59:Z59"/>
    <mergeCell ref="N63:Y63"/>
    <mergeCell ref="Q27:S28"/>
    <mergeCell ref="N27:P28"/>
    <mergeCell ref="Q29:S30"/>
    <mergeCell ref="N29:P30"/>
    <mergeCell ref="Y24:Z26"/>
    <mergeCell ref="T24:X26"/>
    <mergeCell ref="V7:Z7"/>
    <mergeCell ref="Q9:Z10"/>
    <mergeCell ref="Q11:Z12"/>
    <mergeCell ref="Q13:Z14"/>
    <mergeCell ref="Y29:Z30"/>
    <mergeCell ref="Y27:Z28"/>
    <mergeCell ref="T29:X30"/>
    <mergeCell ref="T27:X28"/>
    <mergeCell ref="G37:H38"/>
    <mergeCell ref="G35:H36"/>
    <mergeCell ref="N39:Z41"/>
    <mergeCell ref="Y37:Z38"/>
    <mergeCell ref="Y35:Z36"/>
    <mergeCell ref="Y33:Z34"/>
    <mergeCell ref="Y31:Z32"/>
    <mergeCell ref="T37:X38"/>
    <mergeCell ref="T35:X36"/>
    <mergeCell ref="T33:X34"/>
    <mergeCell ref="T31:X32"/>
    <mergeCell ref="I37:M38"/>
    <mergeCell ref="I35:M36"/>
    <mergeCell ref="I33:M34"/>
    <mergeCell ref="I31:M32"/>
    <mergeCell ref="Q37:S38"/>
  </mergeCells>
  <phoneticPr fontId="2"/>
  <conditionalFormatting sqref="AN63">
    <cfRule type="expression" dxfId="27" priority="12">
      <formula>$AN$65=1</formula>
    </cfRule>
    <cfRule type="expression" dxfId="26" priority="13">
      <formula>$AN$64=1</formula>
    </cfRule>
  </conditionalFormatting>
  <conditionalFormatting sqref="AN64">
    <cfRule type="expression" dxfId="25" priority="5">
      <formula>$AN$63=1</formula>
    </cfRule>
    <cfRule type="expression" dxfId="24" priority="6">
      <formula>$AN$65=1</formula>
    </cfRule>
  </conditionalFormatting>
  <conditionalFormatting sqref="AN65">
    <cfRule type="expression" dxfId="23" priority="7">
      <formula>$AN$64=1</formula>
    </cfRule>
    <cfRule type="expression" dxfId="22" priority="8">
      <formula>$AN$63=1</formula>
    </cfRule>
  </conditionalFormatting>
  <conditionalFormatting sqref="AN64:AU64">
    <cfRule type="expression" dxfId="21" priority="333">
      <formula>$AP$8=$L$21</formula>
    </cfRule>
  </conditionalFormatting>
  <conditionalFormatting sqref="AO58:AP58">
    <cfRule type="expression" dxfId="20" priority="20">
      <formula>AND($AO$57&lt;&gt;"",$AO$58&lt;&gt;"")</formula>
    </cfRule>
    <cfRule type="expression" dxfId="19" priority="325">
      <formula>$AO$58&lt;&gt;""</formula>
    </cfRule>
  </conditionalFormatting>
  <conditionalFormatting sqref="AO59:AP59">
    <cfRule type="expression" dxfId="18" priority="22">
      <formula>$AO$59&lt;&gt;""</formula>
    </cfRule>
  </conditionalFormatting>
  <conditionalFormatting sqref="AO60:AP60">
    <cfRule type="expression" dxfId="17" priority="327">
      <formula>AND($AO$58&lt;&gt;"",$AO$60&lt;&gt;"")</formula>
    </cfRule>
    <cfRule type="expression" dxfId="16" priority="328">
      <formula>$AO$60&lt;&gt;""</formula>
    </cfRule>
  </conditionalFormatting>
  <conditionalFormatting sqref="AO56:AU56">
    <cfRule type="expression" dxfId="15" priority="323">
      <formula>$AO$56&lt;&gt;""</formula>
    </cfRule>
  </conditionalFormatting>
  <conditionalFormatting sqref="AO57:AU57">
    <cfRule type="expression" dxfId="14" priority="24">
      <formula>$AO$57&lt;&gt;""</formula>
    </cfRule>
  </conditionalFormatting>
  <conditionalFormatting sqref="AO66:AU66">
    <cfRule type="expression" dxfId="13" priority="14">
      <formula>$AN$65=1</formula>
    </cfRule>
  </conditionalFormatting>
  <conditionalFormatting sqref="AP6">
    <cfRule type="expression" dxfId="12" priority="273">
      <formula>$AP$6&lt;&gt;""</formula>
    </cfRule>
  </conditionalFormatting>
  <conditionalFormatting sqref="AP61">
    <cfRule type="expression" dxfId="11" priority="329">
      <formula>$AO$62&lt;&gt;""</formula>
    </cfRule>
  </conditionalFormatting>
  <conditionalFormatting sqref="AP8:AV10">
    <cfRule type="expression" dxfId="10" priority="272">
      <formula>$AP$8&lt;&gt;""</formula>
    </cfRule>
  </conditionalFormatting>
  <conditionalFormatting sqref="AP11:AV13">
    <cfRule type="expression" dxfId="9" priority="331">
      <formula>$AP$11&lt;&gt;""</formula>
    </cfRule>
    <cfRule type="expression" dxfId="8" priority="332">
      <formula>AND($AP$11="",$AP$14="",$AP$15&lt;&gt;"")</formula>
    </cfRule>
  </conditionalFormatting>
  <conditionalFormatting sqref="AP14:AV14">
    <cfRule type="expression" dxfId="7" priority="267">
      <formula>$AP$14&lt;&gt;""</formula>
    </cfRule>
    <cfRule type="expression" dxfId="6" priority="270">
      <formula>AND($AP$11="",$AP$14="",$AP$15&lt;&gt;"")</formula>
    </cfRule>
  </conditionalFormatting>
  <conditionalFormatting sqref="AP15:AV15">
    <cfRule type="expression" dxfId="5" priority="269">
      <formula>$AP$15&lt;&gt;""</formula>
    </cfRule>
  </conditionalFormatting>
  <conditionalFormatting sqref="AQ58:AU58">
    <cfRule type="expression" dxfId="4" priority="23">
      <formula>$AO$57&lt;&gt;""</formula>
    </cfRule>
  </conditionalFormatting>
  <conditionalFormatting sqref="AX49:BA55 AZ56:BB58">
    <cfRule type="expression" dxfId="3" priority="311">
      <formula>#REF!&lt;&gt;""</formula>
    </cfRule>
  </conditionalFormatting>
  <conditionalFormatting sqref="AY59:BA59">
    <cfRule type="expression" dxfId="2" priority="319">
      <formula>#REF!&lt;&gt;""</formula>
    </cfRule>
  </conditionalFormatting>
  <conditionalFormatting sqref="BB49:BB55 BC56:BC58">
    <cfRule type="expression" dxfId="1" priority="318">
      <formula>#REF!&lt;&gt;""</formula>
    </cfRule>
  </conditionalFormatting>
  <conditionalFormatting sqref="BB59">
    <cfRule type="expression" dxfId="0" priority="322">
      <formula>#REF!&lt;&gt;""</formula>
    </cfRule>
  </conditionalFormatting>
  <dataValidations count="3">
    <dataValidation type="list" allowBlank="1" showInputMessage="1" showErrorMessage="1" sqref="K48:K55 K66" xr:uid="{67DCA8FA-711B-46D9-AB97-09DBD976F945}">
      <formula1>"□,☑"</formula1>
    </dataValidation>
    <dataValidation type="list" allowBlank="1" showInputMessage="1" showErrorMessage="1" sqref="AM27:AP38" xr:uid="{1F1AF27D-CA0A-4F73-A004-E4D6EDE0921E}">
      <formula1>$AM$79:$AM$553</formula1>
    </dataValidation>
    <dataValidation type="list" allowBlank="1" showInputMessage="1" showErrorMessage="1" sqref="AF46:AF47 AH46:AH47" xr:uid="{AF94268A-865A-4447-9091-8311D78FBA43}">
      <formula1>"条例担当,大気担当,水質担当,騒音担当"</formula1>
    </dataValidation>
  </dataValidations>
  <pageMargins left="0.6692913385826772" right="0.47244094488188981" top="0.86614173228346458" bottom="0.43307086614173229" header="0.31496062992125984" footer="0.31496062992125984"/>
  <pageSetup paperSize="9" scale="97" orientation="portrait" horizontalDpi="300" verticalDpi="300" r:id="rId1"/>
  <rowBreaks count="1" manualBreakCount="1">
    <brk id="45" min="4" max="25"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16D68-EA69-46DD-9E52-F2E4773D71A0}">
  <dimension ref="B1:AZ37"/>
  <sheetViews>
    <sheetView showZeros="0" view="pageBreakPreview" zoomScale="85" zoomScaleNormal="85" zoomScaleSheetLayoutView="85" workbookViewId="0"/>
  </sheetViews>
  <sheetFormatPr defaultRowHeight="18.75"/>
  <cols>
    <col min="1" max="1" width="4" customWidth="1"/>
    <col min="2" max="2" width="1.875" hidden="1" customWidth="1"/>
    <col min="3" max="3" width="3.75" customWidth="1"/>
    <col min="4" max="4" width="3.625" customWidth="1"/>
    <col min="5" max="5" width="4.125" customWidth="1"/>
    <col min="6" max="6" width="5.125" customWidth="1"/>
    <col min="7" max="7" width="4.125" customWidth="1"/>
    <col min="8" max="8" width="3.875" customWidth="1"/>
    <col min="9" max="26" width="3" customWidth="1"/>
    <col min="27" max="30" width="25.5" hidden="1" customWidth="1"/>
    <col min="31" max="31" width="25" hidden="1" customWidth="1"/>
    <col min="32" max="32" width="15.125" hidden="1" customWidth="1"/>
    <col min="33" max="33" width="25" hidden="1" customWidth="1"/>
    <col min="34" max="34" width="15.125" hidden="1" customWidth="1"/>
    <col min="35" max="35" width="25" hidden="1" customWidth="1"/>
    <col min="36" max="36" width="3.625" customWidth="1"/>
    <col min="37" max="37" width="6" customWidth="1"/>
    <col min="38" max="38" width="11" customWidth="1"/>
    <col min="39" max="39" width="8.25" customWidth="1"/>
    <col min="40" max="40" width="3.875" customWidth="1"/>
    <col min="48" max="48" width="18.75" customWidth="1"/>
    <col min="49" max="49" width="9.75" customWidth="1"/>
    <col min="50" max="50" width="51.625" customWidth="1"/>
    <col min="51" max="52" width="31.75" customWidth="1"/>
  </cols>
  <sheetData>
    <row r="1" spans="2:52" ht="33.75" customHeight="1">
      <c r="AA1" s="345" t="s">
        <v>1460</v>
      </c>
    </row>
    <row r="2" spans="2:52" ht="23.1" customHeight="1">
      <c r="B2" s="52"/>
      <c r="C2" s="197" t="s">
        <v>2409</v>
      </c>
      <c r="D2" s="52"/>
      <c r="E2" s="52"/>
      <c r="F2" s="52"/>
      <c r="G2" s="52"/>
      <c r="H2" s="52"/>
      <c r="I2" s="52"/>
      <c r="J2" s="52"/>
      <c r="K2" s="52"/>
      <c r="L2" s="52"/>
      <c r="M2" s="52"/>
      <c r="N2" s="52"/>
      <c r="O2" s="52"/>
      <c r="P2" s="52"/>
      <c r="Q2" s="52"/>
      <c r="R2" s="52"/>
      <c r="S2" s="52"/>
      <c r="T2" s="52"/>
      <c r="U2" s="52"/>
      <c r="V2" s="52"/>
      <c r="W2" s="52"/>
      <c r="X2" s="52"/>
      <c r="Y2" s="52"/>
      <c r="Z2" s="52"/>
      <c r="AA2" s="899" t="s">
        <v>2537</v>
      </c>
      <c r="AB2" s="899"/>
      <c r="AC2" s="899"/>
      <c r="AD2" s="899"/>
      <c r="AE2" s="849"/>
      <c r="AF2" s="891" t="s">
        <v>2538</v>
      </c>
      <c r="AG2" s="849"/>
      <c r="AH2" s="855" t="s">
        <v>2539</v>
      </c>
      <c r="AI2" s="855"/>
    </row>
    <row r="3" spans="2:52" ht="15.75" customHeight="1" thickBot="1">
      <c r="C3" s="900" t="s">
        <v>1778</v>
      </c>
      <c r="D3" s="900"/>
      <c r="E3" s="900"/>
      <c r="F3" s="900"/>
      <c r="G3" s="900"/>
      <c r="H3" s="900"/>
      <c r="I3" s="900"/>
      <c r="J3" s="900"/>
      <c r="K3" s="900"/>
      <c r="L3" s="900"/>
      <c r="M3" s="900"/>
      <c r="N3" s="900"/>
      <c r="O3" s="900"/>
      <c r="P3" s="900"/>
      <c r="Q3" s="900"/>
      <c r="R3" s="900"/>
      <c r="S3" s="900"/>
      <c r="T3" s="900"/>
      <c r="U3" s="900"/>
      <c r="V3" s="900"/>
      <c r="W3" s="900"/>
      <c r="X3" s="900"/>
      <c r="Y3" s="900"/>
      <c r="Z3" s="900"/>
      <c r="AA3" s="850"/>
      <c r="AB3" s="850"/>
      <c r="AC3" s="850"/>
      <c r="AD3" s="850"/>
      <c r="AE3" s="851"/>
      <c r="AF3" s="892"/>
      <c r="AG3" s="893"/>
      <c r="AH3" s="855"/>
      <c r="AI3" s="855"/>
    </row>
    <row r="4" spans="2:52" ht="19.5" customHeight="1">
      <c r="C4" s="901" t="s">
        <v>2410</v>
      </c>
      <c r="D4" s="901"/>
      <c r="E4" s="901"/>
      <c r="F4" s="901"/>
      <c r="G4" s="901"/>
      <c r="H4" s="901"/>
      <c r="I4" s="901"/>
      <c r="J4" s="901"/>
      <c r="K4" s="901"/>
      <c r="L4" s="901"/>
      <c r="M4" s="901"/>
      <c r="N4" s="901"/>
      <c r="O4" s="901"/>
      <c r="P4" s="901"/>
      <c r="Q4" s="901"/>
      <c r="R4" s="901"/>
      <c r="S4" s="901"/>
      <c r="T4" s="901"/>
      <c r="U4" s="901"/>
      <c r="V4" s="901"/>
      <c r="W4" s="901"/>
      <c r="X4" s="901"/>
      <c r="Y4" s="901"/>
      <c r="Z4" s="901"/>
      <c r="AA4" s="451" t="s">
        <v>1447</v>
      </c>
      <c r="AB4" s="444" t="s">
        <v>1448</v>
      </c>
      <c r="AC4" s="444" t="s">
        <v>1449</v>
      </c>
      <c r="AD4" s="446" t="s">
        <v>1450</v>
      </c>
      <c r="AE4" s="454" t="s">
        <v>2560</v>
      </c>
      <c r="AF4" s="453"/>
      <c r="AG4" s="454" t="s">
        <v>2560</v>
      </c>
      <c r="AH4" s="453"/>
      <c r="AI4" s="454" t="s">
        <v>2560</v>
      </c>
      <c r="AK4" s="391" t="s">
        <v>2490</v>
      </c>
      <c r="AL4" s="391"/>
      <c r="AM4" s="391"/>
    </row>
    <row r="5" spans="2:52" ht="37.5" customHeight="1">
      <c r="B5" s="49"/>
      <c r="C5" s="768" t="s">
        <v>2411</v>
      </c>
      <c r="D5" s="768"/>
      <c r="E5" s="768"/>
      <c r="F5" s="768"/>
      <c r="G5" s="768"/>
      <c r="H5" s="768"/>
      <c r="I5" s="769"/>
      <c r="J5" s="769"/>
      <c r="K5" s="769"/>
      <c r="L5" s="769"/>
      <c r="M5" s="769"/>
      <c r="N5" s="769"/>
      <c r="O5" s="769"/>
      <c r="P5" s="769"/>
      <c r="Q5" s="769"/>
      <c r="R5" s="769"/>
      <c r="S5" s="769"/>
      <c r="T5" s="769"/>
      <c r="U5" s="769"/>
      <c r="V5" s="769"/>
      <c r="W5" s="769"/>
      <c r="X5" s="769"/>
      <c r="Y5" s="769"/>
      <c r="Z5" s="769"/>
      <c r="AA5" s="561"/>
      <c r="AB5" s="561"/>
      <c r="AC5" s="561"/>
      <c r="AD5" s="562"/>
      <c r="AE5" s="537"/>
      <c r="AF5" s="547"/>
      <c r="AG5" s="537"/>
      <c r="AH5" s="561"/>
      <c r="AI5" s="537"/>
      <c r="AJ5" s="423" t="s">
        <v>2516</v>
      </c>
      <c r="AK5" s="868" t="s">
        <v>2530</v>
      </c>
      <c r="AL5" s="868"/>
      <c r="AM5" s="868"/>
      <c r="AN5" s="868"/>
      <c r="AO5" s="868"/>
      <c r="AP5" s="868"/>
      <c r="AQ5" s="868"/>
      <c r="AR5" s="868"/>
      <c r="AS5" s="868"/>
      <c r="AT5" s="868"/>
      <c r="AU5" s="868"/>
      <c r="AV5" s="868"/>
    </row>
    <row r="6" spans="2:52" ht="33.75" customHeight="1">
      <c r="B6" s="49"/>
      <c r="C6" s="877" t="s">
        <v>2412</v>
      </c>
      <c r="D6" s="878"/>
      <c r="E6" s="878"/>
      <c r="F6" s="878"/>
      <c r="G6" s="878"/>
      <c r="H6" s="879"/>
      <c r="I6" s="769"/>
      <c r="J6" s="769"/>
      <c r="K6" s="769"/>
      <c r="L6" s="769"/>
      <c r="M6" s="769"/>
      <c r="N6" s="769"/>
      <c r="O6" s="769"/>
      <c r="P6" s="769"/>
      <c r="Q6" s="769"/>
      <c r="R6" s="769"/>
      <c r="S6" s="769"/>
      <c r="T6" s="769"/>
      <c r="U6" s="769"/>
      <c r="V6" s="769"/>
      <c r="W6" s="769"/>
      <c r="X6" s="769"/>
      <c r="Y6" s="769"/>
      <c r="Z6" s="769"/>
      <c r="AA6" s="552"/>
      <c r="AB6" s="552"/>
      <c r="AC6" s="552"/>
      <c r="AD6" s="461"/>
      <c r="AE6" s="538"/>
      <c r="AF6" s="548"/>
      <c r="AG6" s="538"/>
      <c r="AH6" s="552"/>
      <c r="AI6" s="538"/>
      <c r="AJ6" s="145"/>
      <c r="AM6" s="34"/>
      <c r="AN6" s="34"/>
      <c r="AO6" s="34"/>
      <c r="AP6" s="415"/>
      <c r="AQ6" s="871" t="s">
        <v>2535</v>
      </c>
      <c r="AR6" s="871"/>
      <c r="AS6" s="871"/>
      <c r="AT6" s="871"/>
      <c r="AU6" s="871"/>
      <c r="AV6" s="871"/>
      <c r="AW6" s="871"/>
      <c r="AX6" s="871"/>
    </row>
    <row r="7" spans="2:52" ht="36" customHeight="1">
      <c r="B7" s="49"/>
      <c r="C7" s="880" t="s">
        <v>2413</v>
      </c>
      <c r="D7" s="881"/>
      <c r="E7" s="881"/>
      <c r="F7" s="881"/>
      <c r="G7" s="881"/>
      <c r="H7" s="882"/>
      <c r="I7" s="769"/>
      <c r="J7" s="769"/>
      <c r="K7" s="769"/>
      <c r="L7" s="769"/>
      <c r="M7" s="769"/>
      <c r="N7" s="769"/>
      <c r="O7" s="769"/>
      <c r="P7" s="769"/>
      <c r="Q7" s="769"/>
      <c r="R7" s="769"/>
      <c r="S7" s="769"/>
      <c r="T7" s="769"/>
      <c r="U7" s="769"/>
      <c r="V7" s="769"/>
      <c r="W7" s="769"/>
      <c r="X7" s="769"/>
      <c r="Y7" s="769"/>
      <c r="Z7" s="769"/>
      <c r="AA7" s="552"/>
      <c r="AB7" s="552"/>
      <c r="AC7" s="552"/>
      <c r="AD7" s="461"/>
      <c r="AE7" s="538"/>
      <c r="AF7" s="548"/>
      <c r="AG7" s="538"/>
      <c r="AH7" s="552"/>
      <c r="AI7" s="538"/>
      <c r="AJ7" s="147"/>
      <c r="AK7" s="412"/>
      <c r="AL7" s="413"/>
      <c r="AM7" s="413"/>
      <c r="AN7" s="413"/>
      <c r="AO7" s="413"/>
      <c r="AP7" s="414"/>
      <c r="AQ7" s="871"/>
      <c r="AR7" s="871"/>
      <c r="AS7" s="871"/>
      <c r="AT7" s="871"/>
      <c r="AU7" s="871"/>
      <c r="AV7" s="871"/>
      <c r="AW7" s="871"/>
      <c r="AX7" s="871"/>
      <c r="AY7" s="128"/>
      <c r="AZ7" s="128"/>
    </row>
    <row r="8" spans="2:52" ht="21.95" customHeight="1">
      <c r="B8" s="49"/>
      <c r="C8" s="768" t="s">
        <v>2414</v>
      </c>
      <c r="D8" s="768"/>
      <c r="E8" s="768"/>
      <c r="F8" s="768"/>
      <c r="G8" s="768"/>
      <c r="H8" s="768"/>
      <c r="I8" s="185" t="s">
        <v>26</v>
      </c>
      <c r="J8" s="265" t="s">
        <v>2415</v>
      </c>
      <c r="K8" s="211"/>
      <c r="L8" s="211"/>
      <c r="M8" s="211"/>
      <c r="N8" s="211"/>
      <c r="O8" s="211"/>
      <c r="P8" s="211"/>
      <c r="Q8" s="211"/>
      <c r="R8" s="186" t="s">
        <v>26</v>
      </c>
      <c r="S8" s="265" t="s">
        <v>2421</v>
      </c>
      <c r="T8" s="211"/>
      <c r="U8" s="211"/>
      <c r="V8" s="211"/>
      <c r="W8" s="211"/>
      <c r="X8" s="211"/>
      <c r="Y8" s="211"/>
      <c r="Z8" s="212"/>
      <c r="AA8" s="552"/>
      <c r="AB8" s="552"/>
      <c r="AC8" s="552"/>
      <c r="AD8" s="461"/>
      <c r="AE8" s="538"/>
      <c r="AF8" s="548"/>
      <c r="AG8" s="538"/>
      <c r="AH8" s="552"/>
      <c r="AI8" s="538"/>
      <c r="AO8" s="411" t="s">
        <v>2534</v>
      </c>
      <c r="AV8" s="392" t="s">
        <v>2563</v>
      </c>
      <c r="AY8" s="128"/>
      <c r="AZ8" s="128"/>
    </row>
    <row r="9" spans="2:52" ht="21.95" customHeight="1">
      <c r="B9" s="49"/>
      <c r="C9" s="768"/>
      <c r="D9" s="768"/>
      <c r="E9" s="768"/>
      <c r="F9" s="768"/>
      <c r="G9" s="768"/>
      <c r="H9" s="768"/>
      <c r="I9" s="190" t="s">
        <v>26</v>
      </c>
      <c r="J9" s="1" t="s">
        <v>2416</v>
      </c>
      <c r="K9" s="52"/>
      <c r="L9" s="52"/>
      <c r="M9" s="52"/>
      <c r="N9" s="52"/>
      <c r="O9" s="52"/>
      <c r="P9" s="52"/>
      <c r="Q9" s="52"/>
      <c r="R9" s="191" t="s">
        <v>26</v>
      </c>
      <c r="S9" s="1" t="s">
        <v>2422</v>
      </c>
      <c r="T9" s="52"/>
      <c r="U9" s="52"/>
      <c r="V9" s="52"/>
      <c r="W9" s="52"/>
      <c r="X9" s="52"/>
      <c r="Y9" s="52"/>
      <c r="Z9" s="189"/>
      <c r="AA9" s="552"/>
      <c r="AB9" s="552"/>
      <c r="AC9" s="552"/>
      <c r="AD9" s="461"/>
      <c r="AE9" s="538"/>
      <c r="AF9" s="548"/>
      <c r="AG9" s="538"/>
      <c r="AH9" s="552"/>
      <c r="AI9" s="538"/>
      <c r="AO9" s="869" t="s">
        <v>2498</v>
      </c>
      <c r="AP9" s="869"/>
      <c r="AQ9" s="869"/>
      <c r="AR9" s="869"/>
      <c r="AS9" s="869"/>
      <c r="AT9" s="869"/>
      <c r="AU9" s="869"/>
      <c r="AY9" s="394"/>
      <c r="AZ9" s="395"/>
    </row>
    <row r="10" spans="2:52" ht="21.95" customHeight="1">
      <c r="B10" s="49"/>
      <c r="C10" s="768"/>
      <c r="D10" s="768"/>
      <c r="E10" s="768"/>
      <c r="F10" s="768"/>
      <c r="G10" s="768"/>
      <c r="H10" s="768"/>
      <c r="I10" s="190" t="s">
        <v>26</v>
      </c>
      <c r="J10" s="1" t="s">
        <v>2417</v>
      </c>
      <c r="K10" s="52"/>
      <c r="L10" s="52"/>
      <c r="M10" s="52"/>
      <c r="N10" s="52"/>
      <c r="O10" s="52"/>
      <c r="P10" s="52"/>
      <c r="Q10" s="52"/>
      <c r="R10" s="191" t="s">
        <v>26</v>
      </c>
      <c r="S10" s="1" t="s">
        <v>2423</v>
      </c>
      <c r="T10" s="52"/>
      <c r="U10" s="52"/>
      <c r="V10" s="52"/>
      <c r="W10" s="52"/>
      <c r="X10" s="52"/>
      <c r="Y10" s="52"/>
      <c r="Z10" s="189"/>
      <c r="AA10" s="552"/>
      <c r="AB10" s="552"/>
      <c r="AC10" s="552"/>
      <c r="AD10" s="461"/>
      <c r="AE10" s="538"/>
      <c r="AF10" s="548"/>
      <c r="AG10" s="538"/>
      <c r="AH10" s="552"/>
      <c r="AI10" s="538"/>
      <c r="AO10" s="869"/>
      <c r="AP10" s="869"/>
      <c r="AQ10" s="869"/>
      <c r="AR10" s="869"/>
      <c r="AS10" s="869"/>
      <c r="AT10" s="869"/>
      <c r="AU10" s="869"/>
      <c r="AY10" s="396"/>
      <c r="AZ10" s="394"/>
    </row>
    <row r="11" spans="2:52" ht="21.95" customHeight="1">
      <c r="B11" s="49"/>
      <c r="C11" s="768"/>
      <c r="D11" s="768"/>
      <c r="E11" s="768"/>
      <c r="F11" s="768"/>
      <c r="G11" s="768"/>
      <c r="H11" s="768"/>
      <c r="I11" s="190" t="s">
        <v>26</v>
      </c>
      <c r="J11" s="1" t="s">
        <v>2418</v>
      </c>
      <c r="K11" s="52"/>
      <c r="L11" s="52"/>
      <c r="M11" s="52"/>
      <c r="N11" s="52"/>
      <c r="O11" s="52"/>
      <c r="P11" s="52"/>
      <c r="Q11" s="52"/>
      <c r="R11" s="191" t="s">
        <v>26</v>
      </c>
      <c r="S11" s="1" t="s">
        <v>2424</v>
      </c>
      <c r="T11" s="52"/>
      <c r="U11" s="52"/>
      <c r="V11" s="52"/>
      <c r="W11" s="52"/>
      <c r="X11" s="52"/>
      <c r="Y11" s="52"/>
      <c r="Z11" s="189"/>
      <c r="AA11" s="552"/>
      <c r="AB11" s="552"/>
      <c r="AC11" s="552"/>
      <c r="AD11" s="461"/>
      <c r="AE11" s="538"/>
      <c r="AF11" s="548"/>
      <c r="AG11" s="538"/>
      <c r="AH11" s="552"/>
      <c r="AI11" s="538"/>
      <c r="AO11" s="869"/>
      <c r="AP11" s="869"/>
      <c r="AQ11" s="869"/>
      <c r="AR11" s="869"/>
      <c r="AS11" s="869"/>
      <c r="AT11" s="869"/>
      <c r="AU11" s="869"/>
      <c r="AY11" s="396"/>
      <c r="AZ11" s="394"/>
    </row>
    <row r="12" spans="2:52" ht="21.95" customHeight="1">
      <c r="B12" s="49"/>
      <c r="C12" s="768"/>
      <c r="D12" s="768"/>
      <c r="E12" s="768"/>
      <c r="F12" s="768"/>
      <c r="G12" s="768"/>
      <c r="H12" s="768"/>
      <c r="I12" s="190" t="s">
        <v>26</v>
      </c>
      <c r="J12" s="1" t="s">
        <v>2419</v>
      </c>
      <c r="K12" s="52"/>
      <c r="L12" s="52"/>
      <c r="M12" s="52"/>
      <c r="N12" s="52"/>
      <c r="O12" s="52"/>
      <c r="P12" s="52"/>
      <c r="Q12" s="52"/>
      <c r="R12" s="191" t="s">
        <v>26</v>
      </c>
      <c r="S12" s="1" t="s">
        <v>2425</v>
      </c>
      <c r="T12" s="52"/>
      <c r="U12" s="52"/>
      <c r="V12" s="52"/>
      <c r="W12" s="52"/>
      <c r="X12" s="52"/>
      <c r="Y12" s="52"/>
      <c r="Z12" s="189"/>
      <c r="AA12" s="552"/>
      <c r="AB12" s="552"/>
      <c r="AC12" s="552"/>
      <c r="AD12" s="461"/>
      <c r="AE12" s="538"/>
      <c r="AF12" s="548"/>
      <c r="AG12" s="538"/>
      <c r="AH12" s="552"/>
      <c r="AI12" s="538"/>
      <c r="AO12" s="398" t="s">
        <v>2491</v>
      </c>
      <c r="AP12" s="870" t="s">
        <v>2492</v>
      </c>
      <c r="AQ12" s="870"/>
      <c r="AR12" s="870"/>
      <c r="AS12" s="870"/>
      <c r="AT12" s="870"/>
      <c r="AU12" s="870"/>
      <c r="AY12" s="396"/>
      <c r="AZ12" s="397"/>
    </row>
    <row r="13" spans="2:52" ht="21.95" customHeight="1">
      <c r="B13" s="49"/>
      <c r="C13" s="768"/>
      <c r="D13" s="768"/>
      <c r="E13" s="768"/>
      <c r="F13" s="768"/>
      <c r="G13" s="768"/>
      <c r="H13" s="768"/>
      <c r="I13" s="190" t="s">
        <v>26</v>
      </c>
      <c r="J13" s="1" t="s">
        <v>2420</v>
      </c>
      <c r="K13" s="52"/>
      <c r="L13" s="52"/>
      <c r="M13" s="52"/>
      <c r="N13" s="52"/>
      <c r="O13" s="52"/>
      <c r="P13" s="52"/>
      <c r="Q13" s="52"/>
      <c r="R13" s="191" t="s">
        <v>26</v>
      </c>
      <c r="S13" s="1" t="s">
        <v>2426</v>
      </c>
      <c r="T13" s="52"/>
      <c r="U13" s="52"/>
      <c r="V13" s="52"/>
      <c r="W13" s="52"/>
      <c r="X13" s="52"/>
      <c r="Y13" s="52"/>
      <c r="Z13" s="189"/>
      <c r="AA13" s="552"/>
      <c r="AB13" s="552"/>
      <c r="AC13" s="552"/>
      <c r="AD13" s="461"/>
      <c r="AE13" s="538"/>
      <c r="AF13" s="548"/>
      <c r="AG13" s="538"/>
      <c r="AH13" s="552"/>
      <c r="AI13" s="538"/>
      <c r="AO13" s="393">
        <v>1</v>
      </c>
      <c r="AP13" s="867" t="s">
        <v>2493</v>
      </c>
      <c r="AQ13" s="867"/>
      <c r="AR13" s="867"/>
      <c r="AS13" s="867"/>
      <c r="AT13" s="867"/>
      <c r="AU13" s="867"/>
      <c r="AY13" s="396"/>
      <c r="AZ13" s="394"/>
    </row>
    <row r="14" spans="2:52" ht="21.95" customHeight="1">
      <c r="B14" s="49"/>
      <c r="C14" s="768"/>
      <c r="D14" s="768"/>
      <c r="E14" s="768"/>
      <c r="F14" s="768"/>
      <c r="G14" s="768"/>
      <c r="H14" s="768"/>
      <c r="I14" s="187" t="s">
        <v>26</v>
      </c>
      <c r="J14" s="216" t="s">
        <v>2427</v>
      </c>
      <c r="K14" s="195"/>
      <c r="L14" s="195"/>
      <c r="M14" s="195"/>
      <c r="N14" s="159" t="s">
        <v>56</v>
      </c>
      <c r="O14" s="883"/>
      <c r="P14" s="883"/>
      <c r="Q14" s="883"/>
      <c r="R14" s="883"/>
      <c r="S14" s="883"/>
      <c r="T14" s="883"/>
      <c r="U14" s="883"/>
      <c r="V14" s="883"/>
      <c r="W14" s="217" t="s">
        <v>57</v>
      </c>
      <c r="X14" s="195"/>
      <c r="Y14" s="195"/>
      <c r="Z14" s="51"/>
      <c r="AA14" s="552"/>
      <c r="AB14" s="552"/>
      <c r="AC14" s="552"/>
      <c r="AD14" s="461"/>
      <c r="AE14" s="538"/>
      <c r="AF14" s="548"/>
      <c r="AG14" s="538"/>
      <c r="AH14" s="552"/>
      <c r="AI14" s="538"/>
      <c r="AO14" s="404">
        <v>2</v>
      </c>
      <c r="AP14" s="867" t="s">
        <v>2499</v>
      </c>
      <c r="AQ14" s="867"/>
      <c r="AR14" s="867"/>
      <c r="AS14" s="867"/>
      <c r="AT14" s="867"/>
      <c r="AU14" s="867"/>
      <c r="AY14" s="394"/>
      <c r="AZ14" s="394"/>
    </row>
    <row r="15" spans="2:52" ht="33" customHeight="1">
      <c r="B15" s="49"/>
      <c r="C15" s="768" t="s">
        <v>2428</v>
      </c>
      <c r="D15" s="768"/>
      <c r="E15" s="768"/>
      <c r="F15" s="768"/>
      <c r="G15" s="768"/>
      <c r="H15" s="880"/>
      <c r="I15" s="753" t="s">
        <v>2432</v>
      </c>
      <c r="J15" s="753"/>
      <c r="K15" s="753"/>
      <c r="L15" s="753"/>
      <c r="M15" s="752" t="s">
        <v>2433</v>
      </c>
      <c r="N15" s="752"/>
      <c r="O15" s="752"/>
      <c r="P15" s="752"/>
      <c r="Q15" s="753" t="s">
        <v>2434</v>
      </c>
      <c r="R15" s="753"/>
      <c r="S15" s="753"/>
      <c r="T15" s="753"/>
      <c r="U15" s="753"/>
      <c r="V15" s="753" t="s">
        <v>2435</v>
      </c>
      <c r="W15" s="753"/>
      <c r="X15" s="753"/>
      <c r="Y15" s="753"/>
      <c r="Z15" s="753"/>
      <c r="AA15" s="548"/>
      <c r="AB15" s="552"/>
      <c r="AC15" s="552"/>
      <c r="AD15" s="461"/>
      <c r="AE15" s="538"/>
      <c r="AF15" s="548"/>
      <c r="AG15" s="538"/>
      <c r="AH15" s="552"/>
      <c r="AI15" s="538"/>
      <c r="AO15" s="393">
        <v>3</v>
      </c>
      <c r="AP15" s="867" t="s">
        <v>2494</v>
      </c>
      <c r="AQ15" s="867"/>
      <c r="AR15" s="867"/>
      <c r="AS15" s="867"/>
      <c r="AT15" s="867"/>
      <c r="AU15" s="867"/>
    </row>
    <row r="16" spans="2:52" s="15" customFormat="1" ht="42.75" customHeight="1">
      <c r="B16" s="85"/>
      <c r="C16" s="768"/>
      <c r="D16" s="768"/>
      <c r="E16" s="768"/>
      <c r="F16" s="768"/>
      <c r="G16" s="768"/>
      <c r="H16" s="880"/>
      <c r="I16" s="897"/>
      <c r="J16" s="898"/>
      <c r="K16" s="898"/>
      <c r="L16" s="355" t="s">
        <v>2431</v>
      </c>
      <c r="M16" s="877"/>
      <c r="N16" s="878"/>
      <c r="O16" s="878"/>
      <c r="P16" s="353" t="s">
        <v>2429</v>
      </c>
      <c r="Q16" s="877"/>
      <c r="R16" s="878"/>
      <c r="S16" s="878"/>
      <c r="T16" s="878"/>
      <c r="U16" s="354" t="s">
        <v>2430</v>
      </c>
      <c r="V16" s="877"/>
      <c r="W16" s="878"/>
      <c r="X16" s="878"/>
      <c r="Y16" s="878"/>
      <c r="Z16" s="354" t="s">
        <v>2430</v>
      </c>
      <c r="AA16" s="548"/>
      <c r="AB16" s="552"/>
      <c r="AC16" s="552"/>
      <c r="AD16" s="461"/>
      <c r="AE16" s="538"/>
      <c r="AF16" s="548"/>
      <c r="AG16" s="538"/>
      <c r="AH16" s="552"/>
      <c r="AI16" s="538"/>
      <c r="AO16" s="393">
        <v>4</v>
      </c>
      <c r="AP16" s="867" t="s">
        <v>2495</v>
      </c>
      <c r="AQ16" s="867"/>
      <c r="AR16" s="867"/>
      <c r="AS16" s="867"/>
      <c r="AT16" s="867"/>
      <c r="AU16" s="867"/>
    </row>
    <row r="17" spans="2:52" s="15" customFormat="1" ht="34.5" customHeight="1">
      <c r="B17" s="85"/>
      <c r="C17" s="874" t="s">
        <v>2436</v>
      </c>
      <c r="D17" s="768" t="s">
        <v>2437</v>
      </c>
      <c r="E17" s="768"/>
      <c r="F17" s="768"/>
      <c r="G17" s="768"/>
      <c r="H17" s="768"/>
      <c r="I17" s="769"/>
      <c r="J17" s="769"/>
      <c r="K17" s="769"/>
      <c r="L17" s="769"/>
      <c r="M17" s="769"/>
      <c r="N17" s="769"/>
      <c r="O17" s="769"/>
      <c r="P17" s="769"/>
      <c r="Q17" s="769"/>
      <c r="R17" s="769"/>
      <c r="S17" s="769"/>
      <c r="T17" s="769"/>
      <c r="U17" s="769"/>
      <c r="V17" s="769"/>
      <c r="W17" s="769"/>
      <c r="X17" s="769"/>
      <c r="Y17" s="769"/>
      <c r="Z17" s="769"/>
      <c r="AA17" s="552"/>
      <c r="AB17" s="552"/>
      <c r="AC17" s="552"/>
      <c r="AD17" s="461"/>
      <c r="AE17" s="538"/>
      <c r="AF17" s="548"/>
      <c r="AG17" s="538"/>
      <c r="AH17" s="552"/>
      <c r="AI17" s="538"/>
      <c r="AJ17" s="424"/>
      <c r="AO17" s="393">
        <v>5</v>
      </c>
      <c r="AP17" s="867" t="s">
        <v>2496</v>
      </c>
      <c r="AQ17" s="867"/>
      <c r="AR17" s="867"/>
      <c r="AS17" s="867"/>
      <c r="AT17" s="867"/>
      <c r="AU17" s="867"/>
      <c r="AW17"/>
      <c r="AX17"/>
      <c r="AY17" s="396"/>
      <c r="AZ17" s="394"/>
    </row>
    <row r="18" spans="2:52" s="15" customFormat="1" ht="34.5" customHeight="1">
      <c r="B18" s="85"/>
      <c r="C18" s="875"/>
      <c r="D18" s="768" t="s">
        <v>2438</v>
      </c>
      <c r="E18" s="768"/>
      <c r="F18" s="768"/>
      <c r="G18" s="768"/>
      <c r="H18" s="768"/>
      <c r="I18" s="769"/>
      <c r="J18" s="769"/>
      <c r="K18" s="769"/>
      <c r="L18" s="769"/>
      <c r="M18" s="769"/>
      <c r="N18" s="769"/>
      <c r="O18" s="769"/>
      <c r="P18" s="769"/>
      <c r="Q18" s="769"/>
      <c r="R18" s="769"/>
      <c r="S18" s="769"/>
      <c r="T18" s="769"/>
      <c r="U18" s="769"/>
      <c r="V18" s="769"/>
      <c r="W18" s="769"/>
      <c r="X18" s="769"/>
      <c r="Y18" s="769"/>
      <c r="Z18" s="769"/>
      <c r="AA18" s="552"/>
      <c r="AB18" s="552"/>
      <c r="AC18" s="552"/>
      <c r="AD18" s="461"/>
      <c r="AE18" s="538"/>
      <c r="AF18" s="548"/>
      <c r="AG18" s="538"/>
      <c r="AH18" s="552"/>
      <c r="AI18" s="538"/>
      <c r="AJ18" s="425"/>
      <c r="AO18" s="393">
        <v>6</v>
      </c>
      <c r="AP18" s="867" t="s">
        <v>2497</v>
      </c>
      <c r="AQ18" s="867"/>
      <c r="AR18" s="867"/>
      <c r="AS18" s="867"/>
      <c r="AT18" s="867"/>
      <c r="AU18" s="867"/>
    </row>
    <row r="19" spans="2:52" ht="41.25" customHeight="1">
      <c r="B19" s="49"/>
      <c r="C19" s="875"/>
      <c r="D19" s="890" t="s">
        <v>2439</v>
      </c>
      <c r="E19" s="890"/>
      <c r="F19" s="890"/>
      <c r="G19" s="890"/>
      <c r="H19" s="890"/>
      <c r="I19" s="769"/>
      <c r="J19" s="769"/>
      <c r="K19" s="769"/>
      <c r="L19" s="769"/>
      <c r="M19" s="769"/>
      <c r="N19" s="769"/>
      <c r="O19" s="769"/>
      <c r="P19" s="769"/>
      <c r="Q19" s="769"/>
      <c r="R19" s="769"/>
      <c r="S19" s="769"/>
      <c r="T19" s="769"/>
      <c r="U19" s="769"/>
      <c r="V19" s="769"/>
      <c r="W19" s="769"/>
      <c r="X19" s="769"/>
      <c r="Y19" s="769"/>
      <c r="Z19" s="769"/>
      <c r="AA19" s="552"/>
      <c r="AB19" s="552"/>
      <c r="AC19" s="552"/>
      <c r="AD19" s="461"/>
      <c r="AE19" s="538"/>
      <c r="AF19" s="548"/>
      <c r="AG19" s="538"/>
      <c r="AH19" s="552"/>
      <c r="AI19" s="538"/>
      <c r="AJ19" s="147"/>
      <c r="AK19" s="13"/>
      <c r="AL19" s="13"/>
      <c r="AM19" s="145"/>
      <c r="AW19" s="15"/>
      <c r="AX19" s="15"/>
    </row>
    <row r="20" spans="2:52" ht="34.5" customHeight="1">
      <c r="B20" s="49"/>
      <c r="C20" s="875"/>
      <c r="D20" s="768" t="s">
        <v>2440</v>
      </c>
      <c r="E20" s="768"/>
      <c r="F20" s="768"/>
      <c r="G20" s="768"/>
      <c r="H20" s="768"/>
      <c r="I20" s="769"/>
      <c r="J20" s="769"/>
      <c r="K20" s="769"/>
      <c r="L20" s="769"/>
      <c r="M20" s="769"/>
      <c r="N20" s="769"/>
      <c r="O20" s="769"/>
      <c r="P20" s="769"/>
      <c r="Q20" s="769"/>
      <c r="R20" s="769"/>
      <c r="S20" s="769"/>
      <c r="T20" s="769"/>
      <c r="U20" s="769"/>
      <c r="V20" s="769"/>
      <c r="W20" s="769"/>
      <c r="X20" s="769"/>
      <c r="Y20" s="769"/>
      <c r="Z20" s="769"/>
      <c r="AA20" s="552"/>
      <c r="AB20" s="552"/>
      <c r="AC20" s="552"/>
      <c r="AD20" s="461"/>
      <c r="AE20" s="538"/>
      <c r="AF20" s="548"/>
      <c r="AG20" s="538"/>
      <c r="AH20" s="552"/>
      <c r="AI20" s="538"/>
      <c r="AJ20" s="332" t="s">
        <v>2536</v>
      </c>
      <c r="AM20" s="62"/>
      <c r="AP20" s="410" t="s">
        <v>2532</v>
      </c>
      <c r="AW20" s="392" t="s">
        <v>2533</v>
      </c>
    </row>
    <row r="21" spans="2:52" ht="21.75" customHeight="1">
      <c r="B21" s="49"/>
      <c r="C21" s="875"/>
      <c r="D21" s="890" t="s">
        <v>2446</v>
      </c>
      <c r="E21" s="890"/>
      <c r="F21" s="890"/>
      <c r="G21" s="890"/>
      <c r="H21" s="890"/>
      <c r="J21" s="352" t="s">
        <v>26</v>
      </c>
      <c r="K21" s="44" t="s">
        <v>2441</v>
      </c>
      <c r="L21" s="211"/>
      <c r="M21" s="49"/>
      <c r="O21" s="352" t="s">
        <v>26</v>
      </c>
      <c r="P21" s="44" t="s">
        <v>2442</v>
      </c>
      <c r="Q21" s="211"/>
      <c r="R21" s="211"/>
      <c r="S21" s="211"/>
      <c r="T21" s="211"/>
      <c r="U21" s="211"/>
      <c r="V21" s="211"/>
      <c r="W21" s="211"/>
      <c r="X21" s="211"/>
      <c r="Y21" s="211"/>
      <c r="Z21" s="212"/>
      <c r="AA21" s="552"/>
      <c r="AB21" s="552"/>
      <c r="AC21" s="552"/>
      <c r="AD21" s="461"/>
      <c r="AE21" s="538"/>
      <c r="AF21" s="548"/>
      <c r="AG21" s="538"/>
      <c r="AH21" s="552"/>
      <c r="AI21" s="538"/>
      <c r="AL21" s="36"/>
      <c r="AM21" s="416"/>
      <c r="AN21" s="152"/>
    </row>
    <row r="22" spans="2:52" ht="26.25" customHeight="1">
      <c r="B22" s="49"/>
      <c r="C22" s="875"/>
      <c r="D22" s="890"/>
      <c r="E22" s="890"/>
      <c r="F22" s="890"/>
      <c r="G22" s="890"/>
      <c r="H22" s="890"/>
      <c r="I22" s="268"/>
      <c r="J22" s="883" t="s">
        <v>2444</v>
      </c>
      <c r="K22" s="883"/>
      <c r="L22" s="883"/>
      <c r="M22" s="883"/>
      <c r="N22" s="883"/>
      <c r="O22" s="883"/>
      <c r="P22" s="883"/>
      <c r="Q22" s="883" t="s">
        <v>2443</v>
      </c>
      <c r="R22" s="883"/>
      <c r="S22" s="883" t="s">
        <v>2444</v>
      </c>
      <c r="T22" s="883"/>
      <c r="U22" s="883"/>
      <c r="V22" s="883"/>
      <c r="W22" s="883"/>
      <c r="X22" s="883"/>
      <c r="Y22" s="883"/>
      <c r="Z22" s="269"/>
      <c r="AA22" s="552"/>
      <c r="AB22" s="552"/>
      <c r="AC22" s="552"/>
      <c r="AD22" s="461"/>
      <c r="AE22" s="538"/>
      <c r="AF22" s="548"/>
      <c r="AG22" s="538"/>
      <c r="AH22" s="552"/>
      <c r="AI22" s="538"/>
      <c r="AK22" s="36"/>
      <c r="AL22" s="36"/>
      <c r="AM22" s="36"/>
    </row>
    <row r="23" spans="2:52" ht="57" customHeight="1">
      <c r="B23" s="49"/>
      <c r="C23" s="876"/>
      <c r="D23" s="884" t="s">
        <v>2445</v>
      </c>
      <c r="E23" s="885"/>
      <c r="F23" s="885"/>
      <c r="G23" s="885"/>
      <c r="H23" s="886"/>
      <c r="I23" s="887"/>
      <c r="J23" s="888"/>
      <c r="K23" s="888"/>
      <c r="L23" s="888"/>
      <c r="M23" s="888"/>
      <c r="N23" s="888"/>
      <c r="O23" s="888"/>
      <c r="P23" s="888"/>
      <c r="Q23" s="888"/>
      <c r="R23" s="888"/>
      <c r="S23" s="888"/>
      <c r="T23" s="888"/>
      <c r="U23" s="888"/>
      <c r="V23" s="888"/>
      <c r="W23" s="888"/>
      <c r="X23" s="888"/>
      <c r="Y23" s="888"/>
      <c r="Z23" s="889"/>
      <c r="AA23" s="552"/>
      <c r="AB23" s="552"/>
      <c r="AC23" s="552"/>
      <c r="AD23" s="461"/>
      <c r="AE23" s="538"/>
      <c r="AF23" s="548"/>
      <c r="AG23" s="538"/>
      <c r="AH23" s="552"/>
      <c r="AI23" s="538"/>
    </row>
    <row r="24" spans="2:52" ht="48.75" customHeight="1" thickBot="1">
      <c r="B24" s="49"/>
      <c r="C24" s="872" t="s">
        <v>2447</v>
      </c>
      <c r="D24" s="873"/>
      <c r="E24" s="873"/>
      <c r="F24" s="873"/>
      <c r="G24" s="873"/>
      <c r="H24" s="873"/>
      <c r="I24" s="894"/>
      <c r="J24" s="895"/>
      <c r="K24" s="895"/>
      <c r="L24" s="895"/>
      <c r="M24" s="895"/>
      <c r="N24" s="895"/>
      <c r="O24" s="895"/>
      <c r="P24" s="895"/>
      <c r="Q24" s="895"/>
      <c r="R24" s="895"/>
      <c r="S24" s="895"/>
      <c r="T24" s="895"/>
      <c r="U24" s="895"/>
      <c r="V24" s="895"/>
      <c r="W24" s="895"/>
      <c r="X24" s="895"/>
      <c r="Y24" s="895"/>
      <c r="Z24" s="896"/>
      <c r="AA24" s="563"/>
      <c r="AB24" s="563"/>
      <c r="AC24" s="563"/>
      <c r="AD24" s="564"/>
      <c r="AE24" s="539"/>
      <c r="AF24" s="565"/>
      <c r="AG24" s="539"/>
      <c r="AH24" s="563"/>
      <c r="AI24" s="539"/>
    </row>
    <row r="25" spans="2:52" ht="15" customHeight="1">
      <c r="B25" s="52"/>
      <c r="C25" s="301"/>
      <c r="D25" s="338" t="s">
        <v>31</v>
      </c>
      <c r="E25" s="197" t="s">
        <v>2448</v>
      </c>
      <c r="F25" s="182"/>
      <c r="G25" s="301"/>
      <c r="H25" s="301"/>
      <c r="I25" s="301"/>
      <c r="J25" s="301"/>
      <c r="K25" s="301"/>
      <c r="L25" s="301"/>
      <c r="M25" s="301"/>
      <c r="N25" s="301"/>
      <c r="O25" s="301"/>
      <c r="P25" s="301"/>
      <c r="Q25" s="301"/>
      <c r="R25" s="301"/>
      <c r="S25" s="301"/>
      <c r="T25" s="301"/>
      <c r="U25" s="301"/>
      <c r="V25" s="301"/>
      <c r="W25" s="301"/>
      <c r="X25" s="127"/>
      <c r="Y25" s="182"/>
      <c r="Z25" s="301"/>
    </row>
    <row r="26" spans="2:52" ht="15" customHeight="1">
      <c r="B26" s="52"/>
      <c r="C26" s="301"/>
      <c r="D26" s="301"/>
      <c r="E26" s="197" t="s">
        <v>2599</v>
      </c>
      <c r="F26" s="182"/>
      <c r="G26" s="301"/>
      <c r="H26" s="301"/>
      <c r="I26" s="301"/>
      <c r="J26" s="301"/>
      <c r="K26" s="301"/>
      <c r="L26" s="301"/>
      <c r="M26" s="301"/>
      <c r="N26" s="301"/>
      <c r="O26" s="301"/>
      <c r="P26" s="301"/>
      <c r="Q26" s="301"/>
      <c r="R26" s="301"/>
      <c r="S26" s="301"/>
      <c r="T26" s="301"/>
      <c r="U26" s="301"/>
      <c r="V26" s="301"/>
      <c r="W26" s="301"/>
      <c r="X26" s="197"/>
      <c r="Y26" s="127"/>
      <c r="Z26" s="127"/>
    </row>
    <row r="27" spans="2:52" ht="15" customHeight="1">
      <c r="B27" s="52"/>
      <c r="C27" s="301"/>
      <c r="D27" s="301"/>
      <c r="E27" s="197" t="s">
        <v>2600</v>
      </c>
      <c r="F27" s="182"/>
      <c r="G27" s="182"/>
      <c r="H27" s="301"/>
      <c r="I27" s="301"/>
      <c r="J27" s="301"/>
      <c r="K27" s="301"/>
      <c r="L27" s="301"/>
      <c r="M27" s="301"/>
      <c r="N27" s="301"/>
      <c r="O27" s="301"/>
      <c r="P27" s="301"/>
      <c r="Q27" s="301"/>
      <c r="R27" s="301"/>
      <c r="S27" s="301"/>
      <c r="T27" s="301"/>
      <c r="U27" s="301"/>
      <c r="V27" s="301"/>
      <c r="W27" s="301"/>
      <c r="X27" s="197"/>
      <c r="Y27" s="182"/>
      <c r="Z27" s="301"/>
    </row>
    <row r="28" spans="2:52" ht="17.100000000000001" customHeight="1">
      <c r="B28" s="52"/>
      <c r="C28" s="64"/>
      <c r="D28" s="64"/>
      <c r="E28" s="64"/>
      <c r="F28" s="64"/>
      <c r="G28" s="64"/>
      <c r="H28" s="64"/>
      <c r="I28" s="64"/>
      <c r="J28" s="64"/>
      <c r="K28" s="64"/>
      <c r="L28" s="64"/>
      <c r="M28" s="64"/>
      <c r="N28" s="64"/>
      <c r="O28" s="64"/>
      <c r="P28" s="64"/>
      <c r="Q28" s="64"/>
      <c r="R28" s="64"/>
      <c r="S28" s="64"/>
      <c r="T28" s="64"/>
      <c r="U28" s="64"/>
      <c r="V28" s="64"/>
      <c r="W28" s="64"/>
      <c r="X28" s="89"/>
      <c r="Y28" s="49"/>
      <c r="Z28" s="305" t="s">
        <v>28</v>
      </c>
    </row>
    <row r="29" spans="2:52" ht="17.100000000000001" customHeight="1">
      <c r="B29" s="52"/>
      <c r="C29" s="64"/>
      <c r="D29" s="64"/>
      <c r="E29" s="64"/>
      <c r="F29" s="64"/>
      <c r="G29" s="64"/>
      <c r="H29" s="64"/>
      <c r="I29" s="64"/>
      <c r="J29" s="64"/>
      <c r="K29" s="64"/>
      <c r="L29" s="64"/>
      <c r="M29" s="64"/>
      <c r="N29" s="64"/>
      <c r="O29" s="64"/>
      <c r="P29" s="64"/>
      <c r="Q29" s="64"/>
      <c r="R29" s="64"/>
      <c r="S29" s="64"/>
      <c r="T29" s="64"/>
      <c r="U29" s="64"/>
      <c r="V29" s="64"/>
      <c r="W29" s="64"/>
      <c r="X29" s="89"/>
      <c r="Y29" s="49"/>
      <c r="Z29" s="64"/>
    </row>
    <row r="30" spans="2:52" ht="17.100000000000001" customHeight="1">
      <c r="B30" s="52"/>
      <c r="C30" s="64"/>
      <c r="D30" s="64"/>
      <c r="E30" s="64"/>
      <c r="F30" s="64"/>
      <c r="G30" s="64"/>
      <c r="H30" s="64"/>
      <c r="I30" s="64"/>
      <c r="J30" s="64"/>
      <c r="K30" s="64"/>
      <c r="L30" s="64"/>
      <c r="M30" s="64"/>
      <c r="N30" s="64"/>
      <c r="O30" s="64"/>
      <c r="P30" s="64"/>
      <c r="Q30" s="64"/>
      <c r="R30" s="64"/>
      <c r="S30" s="64"/>
      <c r="T30" s="64"/>
      <c r="U30" s="64"/>
      <c r="V30" s="64"/>
      <c r="W30" s="64"/>
      <c r="X30" s="89"/>
      <c r="Y30" s="49"/>
      <c r="Z30" s="64"/>
    </row>
    <row r="31" spans="2:52" ht="17.100000000000001" customHeight="1">
      <c r="B31" s="52"/>
      <c r="C31" s="64"/>
      <c r="D31" s="64"/>
      <c r="E31" s="64"/>
      <c r="F31" s="64"/>
      <c r="G31" s="64"/>
      <c r="H31" s="64"/>
      <c r="I31" s="64"/>
      <c r="J31" s="64"/>
      <c r="K31" s="64"/>
      <c r="L31" s="64"/>
      <c r="M31" s="64"/>
      <c r="N31" s="64"/>
      <c r="O31" s="64"/>
      <c r="P31" s="64"/>
      <c r="Q31" s="64"/>
      <c r="R31" s="64"/>
      <c r="S31" s="64"/>
      <c r="T31" s="64"/>
      <c r="U31" s="64"/>
      <c r="V31" s="64"/>
      <c r="W31" s="64"/>
      <c r="X31" s="89"/>
      <c r="Y31" s="49"/>
      <c r="Z31" s="64"/>
    </row>
    <row r="32" spans="2:52" ht="17.100000000000001" customHeight="1">
      <c r="B32" s="52"/>
      <c r="C32" s="64"/>
      <c r="D32" s="64"/>
      <c r="E32" s="64"/>
      <c r="F32" s="64"/>
      <c r="G32" s="64"/>
      <c r="H32" s="64"/>
      <c r="I32" s="64"/>
      <c r="J32" s="64"/>
      <c r="K32" s="64"/>
      <c r="L32" s="64"/>
      <c r="M32" s="64"/>
      <c r="N32" s="64"/>
      <c r="O32" s="64"/>
      <c r="P32" s="64"/>
      <c r="Q32" s="64"/>
      <c r="R32" s="64"/>
      <c r="S32" s="64"/>
      <c r="T32" s="64"/>
      <c r="U32" s="64"/>
      <c r="V32" s="64"/>
      <c r="W32" s="64"/>
      <c r="X32" s="89"/>
      <c r="Y32" s="49"/>
      <c r="Z32" s="64"/>
    </row>
    <row r="33" spans="2:26" ht="17.100000000000001" customHeight="1">
      <c r="B33" s="1"/>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2:26" ht="17.100000000000001" customHeight="1">
      <c r="B34" s="1"/>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2:26" ht="17.100000000000001" customHeight="1">
      <c r="B35" s="1"/>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2:26">
      <c r="B36" s="1"/>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2:26">
      <c r="B37" s="1"/>
      <c r="C37" s="17"/>
      <c r="D37" s="17"/>
      <c r="E37" s="17"/>
      <c r="F37" s="17"/>
      <c r="G37" s="17"/>
      <c r="H37" s="17"/>
      <c r="I37" s="17"/>
      <c r="J37" s="17"/>
      <c r="K37" s="17"/>
      <c r="L37" s="17"/>
      <c r="M37" s="17"/>
      <c r="N37" s="17"/>
      <c r="O37" s="17"/>
      <c r="P37" s="17"/>
      <c r="Q37" s="17"/>
      <c r="R37" s="17"/>
      <c r="S37" s="17"/>
      <c r="T37" s="17"/>
      <c r="U37" s="17"/>
      <c r="V37" s="17"/>
      <c r="W37" s="17"/>
      <c r="X37" s="17"/>
      <c r="Y37" s="17"/>
      <c r="Z37" s="17"/>
    </row>
  </sheetData>
  <mergeCells count="49">
    <mergeCell ref="AF2:AG3"/>
    <mergeCell ref="AH2:AI3"/>
    <mergeCell ref="I24:Z24"/>
    <mergeCell ref="I7:Z7"/>
    <mergeCell ref="I6:Z6"/>
    <mergeCell ref="I5:Z5"/>
    <mergeCell ref="J22:P22"/>
    <mergeCell ref="Q22:R22"/>
    <mergeCell ref="S22:Y22"/>
    <mergeCell ref="V16:Y16"/>
    <mergeCell ref="Q16:T16"/>
    <mergeCell ref="M16:O16"/>
    <mergeCell ref="I16:K16"/>
    <mergeCell ref="AA2:AE3"/>
    <mergeCell ref="C3:Z3"/>
    <mergeCell ref="C4:Z4"/>
    <mergeCell ref="D18:H18"/>
    <mergeCell ref="I20:Z20"/>
    <mergeCell ref="I19:Z19"/>
    <mergeCell ref="I23:Z23"/>
    <mergeCell ref="D21:H22"/>
    <mergeCell ref="D20:H20"/>
    <mergeCell ref="D19:H19"/>
    <mergeCell ref="C24:H24"/>
    <mergeCell ref="C17:C23"/>
    <mergeCell ref="I18:Z18"/>
    <mergeCell ref="I17:Z17"/>
    <mergeCell ref="C5:H5"/>
    <mergeCell ref="C6:H6"/>
    <mergeCell ref="C7:H7"/>
    <mergeCell ref="C8:H14"/>
    <mergeCell ref="O14:V14"/>
    <mergeCell ref="C15:H16"/>
    <mergeCell ref="V15:Z15"/>
    <mergeCell ref="Q15:U15"/>
    <mergeCell ref="M15:P15"/>
    <mergeCell ref="I15:L15"/>
    <mergeCell ref="D23:H23"/>
    <mergeCell ref="D17:H17"/>
    <mergeCell ref="AP17:AU17"/>
    <mergeCell ref="AP18:AU18"/>
    <mergeCell ref="AK5:AV5"/>
    <mergeCell ref="AO9:AU11"/>
    <mergeCell ref="AP14:AU14"/>
    <mergeCell ref="AP13:AU13"/>
    <mergeCell ref="AP12:AU12"/>
    <mergeCell ref="AP15:AU15"/>
    <mergeCell ref="AP16:AU16"/>
    <mergeCell ref="AQ6:AX7"/>
  </mergeCells>
  <phoneticPr fontId="2"/>
  <dataValidations count="2">
    <dataValidation type="list" allowBlank="1" showInputMessage="1" showErrorMessage="1" sqref="O21 I8:I14 R8:R13 J21" xr:uid="{C70E390C-3E1F-4CB9-A31F-26F1236BA81D}">
      <formula1>"□,☑"</formula1>
    </dataValidation>
    <dataValidation type="list" allowBlank="1" showInputMessage="1" showErrorMessage="1" sqref="AF4 AH4" xr:uid="{FBD1E67C-175D-4D58-95C0-C3BF99C242D1}">
      <formula1>"条例担当,大気担当,水質担当,騒音担当"</formula1>
    </dataValidation>
  </dataValidations>
  <hyperlinks>
    <hyperlink ref="AK4" r:id="rId1" xr:uid="{4295E817-5D69-4BE4-9493-F7B46E76F886}"/>
  </hyperlinks>
  <pageMargins left="0.78740157480314965" right="0.47244094488188981" top="0.86614173228346458" bottom="0.43307086614173229" header="0.31496062992125984" footer="0.31496062992125984"/>
  <pageSetup paperSize="9" scale="97"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D4BC0-B832-4965-915D-5ADEF20F8A0F}">
  <dimension ref="B1:BV521"/>
  <sheetViews>
    <sheetView showZeros="0" view="pageBreakPreview" zoomScale="85" zoomScaleNormal="70" zoomScaleSheetLayoutView="85" workbookViewId="0"/>
  </sheetViews>
  <sheetFormatPr defaultRowHeight="18.75"/>
  <cols>
    <col min="1" max="1" width="4.75" customWidth="1"/>
    <col min="2" max="2" width="1.5" customWidth="1"/>
    <col min="3" max="3" width="4.625" customWidth="1"/>
    <col min="4" max="4" width="4.375" customWidth="1"/>
    <col min="5" max="5" width="3.625" customWidth="1"/>
    <col min="6" max="7" width="4.375" customWidth="1"/>
    <col min="8" max="8" width="6" customWidth="1"/>
    <col min="9" max="26" width="2.875" customWidth="1"/>
    <col min="27" max="30" width="20.625" hidden="1" customWidth="1"/>
    <col min="31" max="31" width="24.875" hidden="1" customWidth="1"/>
    <col min="32" max="35" width="18.875" hidden="1" customWidth="1"/>
    <col min="36" max="36" width="24.875" hidden="1" customWidth="1"/>
    <col min="37" max="38" width="18.875" hidden="1" customWidth="1"/>
    <col min="39" max="39" width="24.875" hidden="1" customWidth="1"/>
    <col min="40" max="40" width="4.375" customWidth="1"/>
    <col min="41" max="41" width="9" customWidth="1"/>
    <col min="42" max="42" width="9.875" customWidth="1"/>
    <col min="43" max="43" width="8.25" customWidth="1"/>
    <col min="44" max="44" width="11.625" customWidth="1"/>
    <col min="45" max="45" width="13.625" customWidth="1"/>
    <col min="46" max="48" width="9.875" customWidth="1"/>
    <col min="49" max="50" width="11.25" customWidth="1"/>
    <col min="51" max="51" width="10.75" customWidth="1"/>
    <col min="52" max="52" width="5.875" customWidth="1"/>
    <col min="53" max="53" width="9" customWidth="1"/>
    <col min="54" max="54" width="9.875" customWidth="1"/>
    <col min="55" max="55" width="8.25" customWidth="1"/>
    <col min="56" max="56" width="11.5" customWidth="1"/>
    <col min="57" max="57" width="11.625" customWidth="1"/>
    <col min="58" max="61" width="9.875" customWidth="1"/>
    <col min="62" max="62" width="11.125" customWidth="1"/>
    <col min="63" max="63" width="16.75" customWidth="1"/>
    <col min="64" max="93" width="6.625" customWidth="1"/>
  </cols>
  <sheetData>
    <row r="1" spans="2:59" ht="45" customHeight="1">
      <c r="AA1" s="345" t="s">
        <v>1460</v>
      </c>
      <c r="AC1" s="345"/>
      <c r="AD1" s="112"/>
      <c r="AE1" s="112"/>
      <c r="AF1" s="112"/>
      <c r="AG1" s="112"/>
      <c r="AH1" s="112"/>
      <c r="AI1" s="112"/>
      <c r="AJ1" s="112"/>
      <c r="AK1" s="112"/>
      <c r="AL1" s="112"/>
      <c r="AM1" s="112"/>
    </row>
    <row r="2" spans="2:59" ht="16.5" customHeight="1" thickBot="1">
      <c r="B2" s="52"/>
      <c r="C2" s="52"/>
      <c r="D2" s="52"/>
      <c r="E2" s="52"/>
      <c r="F2" s="52"/>
      <c r="G2" s="52"/>
      <c r="H2" s="52"/>
      <c r="I2" s="52"/>
      <c r="J2" s="52"/>
      <c r="K2" s="52"/>
      <c r="L2" s="52"/>
      <c r="M2" s="52"/>
      <c r="N2" s="52"/>
      <c r="O2" s="52"/>
      <c r="P2" s="52"/>
      <c r="Q2" s="52"/>
      <c r="R2" s="52"/>
      <c r="S2" s="52"/>
      <c r="T2" s="52"/>
      <c r="U2" s="52"/>
      <c r="V2" s="52"/>
      <c r="W2" s="52"/>
      <c r="X2" s="52"/>
      <c r="Y2" s="52"/>
      <c r="Z2" s="52"/>
      <c r="AA2" s="1016" t="s">
        <v>2537</v>
      </c>
      <c r="AB2" s="855"/>
      <c r="AC2" s="855"/>
      <c r="AD2" s="855"/>
      <c r="AE2" s="1017"/>
      <c r="AF2" s="1018" t="s">
        <v>2538</v>
      </c>
      <c r="AG2" s="1019"/>
      <c r="AH2" s="1019"/>
      <c r="AI2" s="1019"/>
      <c r="AJ2" s="1016"/>
      <c r="AK2" s="855" t="s">
        <v>2539</v>
      </c>
      <c r="AL2" s="855"/>
      <c r="AM2" s="855"/>
    </row>
    <row r="3" spans="2:59" ht="21.75" customHeight="1">
      <c r="C3" s="1020" t="s">
        <v>1800</v>
      </c>
      <c r="D3" s="1020"/>
      <c r="E3" s="1020"/>
      <c r="F3" s="1020"/>
      <c r="G3" s="1020"/>
      <c r="H3" s="1020"/>
      <c r="I3" s="1020"/>
      <c r="J3" s="1020"/>
      <c r="K3" s="1020"/>
      <c r="L3" s="1020"/>
      <c r="M3" s="1020"/>
      <c r="N3" s="1020"/>
      <c r="O3" s="1020"/>
      <c r="P3" s="1020"/>
      <c r="Q3" s="1020"/>
      <c r="R3" s="1020"/>
      <c r="S3" s="1020"/>
      <c r="T3" s="1020"/>
      <c r="U3" s="1020"/>
      <c r="V3" s="1020"/>
      <c r="W3" s="1020"/>
      <c r="X3" s="1020"/>
      <c r="Y3" s="1020"/>
      <c r="Z3" s="1020"/>
      <c r="AA3" s="451" t="s">
        <v>1447</v>
      </c>
      <c r="AB3" s="444" t="s">
        <v>1448</v>
      </c>
      <c r="AC3" s="444" t="s">
        <v>1449</v>
      </c>
      <c r="AD3" s="446" t="s">
        <v>1450</v>
      </c>
      <c r="AE3" s="452" t="s">
        <v>2561</v>
      </c>
      <c r="AF3" s="598" t="s">
        <v>2566</v>
      </c>
      <c r="AG3" s="444" t="s">
        <v>1448</v>
      </c>
      <c r="AH3" s="444" t="s">
        <v>1449</v>
      </c>
      <c r="AI3" s="446" t="s">
        <v>1450</v>
      </c>
      <c r="AJ3" s="452" t="s">
        <v>2561</v>
      </c>
      <c r="AK3" s="453"/>
      <c r="AL3" s="415"/>
      <c r="AM3" s="452" t="s">
        <v>2561</v>
      </c>
      <c r="AO3" s="92" t="s">
        <v>1289</v>
      </c>
      <c r="AP3" s="90"/>
      <c r="AQ3" s="90"/>
      <c r="AR3" s="938"/>
      <c r="AS3" s="938"/>
      <c r="BA3" s="92" t="s">
        <v>1289</v>
      </c>
      <c r="BB3" s="90"/>
      <c r="BC3" s="90"/>
      <c r="BD3" s="938"/>
      <c r="BE3" s="938"/>
    </row>
    <row r="4" spans="2:59" ht="27.75" customHeight="1">
      <c r="B4" s="49"/>
      <c r="C4" s="956" t="s">
        <v>1288</v>
      </c>
      <c r="D4" s="675" t="s">
        <v>626</v>
      </c>
      <c r="E4" s="676"/>
      <c r="F4" s="676"/>
      <c r="G4" s="676"/>
      <c r="H4" s="676"/>
      <c r="I4" s="953"/>
      <c r="J4" s="954"/>
      <c r="K4" s="954"/>
      <c r="L4" s="954"/>
      <c r="M4" s="954"/>
      <c r="N4" s="955"/>
      <c r="O4" s="953"/>
      <c r="P4" s="954"/>
      <c r="Q4" s="954"/>
      <c r="R4" s="954"/>
      <c r="S4" s="954"/>
      <c r="T4" s="955"/>
      <c r="U4" s="953"/>
      <c r="V4" s="954"/>
      <c r="W4" s="954"/>
      <c r="X4" s="954"/>
      <c r="Y4" s="954"/>
      <c r="Z4" s="955"/>
      <c r="AA4" s="545"/>
      <c r="AB4" s="545"/>
      <c r="AC4" s="545"/>
      <c r="AD4" s="546"/>
      <c r="AE4" s="538"/>
      <c r="AF4" s="547"/>
      <c r="AG4" s="545"/>
      <c r="AH4" s="545"/>
      <c r="AI4" s="546"/>
      <c r="AJ4" s="538"/>
      <c r="AK4" s="561"/>
      <c r="AL4" s="600"/>
      <c r="AM4" s="538"/>
      <c r="AO4" s="904" t="s">
        <v>1305</v>
      </c>
      <c r="AP4" s="904"/>
      <c r="AQ4" s="939"/>
      <c r="AR4" s="1415" t="s">
        <v>1315</v>
      </c>
      <c r="AS4" s="1416"/>
      <c r="AT4" s="1414" t="s">
        <v>2660</v>
      </c>
      <c r="AU4" s="937"/>
      <c r="AV4" s="937"/>
      <c r="AW4" s="937"/>
      <c r="AX4" s="937"/>
      <c r="AY4" s="937"/>
      <c r="BA4" s="904" t="s">
        <v>1305</v>
      </c>
      <c r="BB4" s="904"/>
      <c r="BC4" s="939"/>
      <c r="BD4" s="1415" t="s">
        <v>2500</v>
      </c>
      <c r="BE4" s="1416"/>
    </row>
    <row r="5" spans="2:59" ht="26.25" customHeight="1">
      <c r="B5" s="49"/>
      <c r="C5" s="957"/>
      <c r="D5" s="675" t="s">
        <v>627</v>
      </c>
      <c r="E5" s="676"/>
      <c r="F5" s="676"/>
      <c r="G5" s="676"/>
      <c r="H5" s="676"/>
      <c r="I5" s="950"/>
      <c r="J5" s="951"/>
      <c r="K5" s="951"/>
      <c r="L5" s="951"/>
      <c r="M5" s="951"/>
      <c r="N5" s="952"/>
      <c r="O5" s="950"/>
      <c r="P5" s="951"/>
      <c r="Q5" s="951"/>
      <c r="R5" s="951"/>
      <c r="S5" s="951"/>
      <c r="T5" s="952"/>
      <c r="U5" s="950"/>
      <c r="V5" s="951"/>
      <c r="W5" s="951"/>
      <c r="X5" s="951"/>
      <c r="Y5" s="951"/>
      <c r="Z5" s="952"/>
      <c r="AA5" s="545"/>
      <c r="AB5" s="545"/>
      <c r="AC5" s="545"/>
      <c r="AD5" s="546"/>
      <c r="AE5" s="538"/>
      <c r="AF5" s="548"/>
      <c r="AG5" s="545"/>
      <c r="AH5" s="545"/>
      <c r="AI5" s="546"/>
      <c r="AJ5" s="538"/>
      <c r="AK5" s="552"/>
      <c r="AL5" s="600"/>
      <c r="AM5" s="538"/>
      <c r="AO5" s="816" t="s">
        <v>1306</v>
      </c>
      <c r="AP5" s="816"/>
      <c r="AQ5" s="940"/>
      <c r="AR5" s="909" t="s">
        <v>2404</v>
      </c>
      <c r="AS5" s="910"/>
      <c r="AT5" s="1412" t="s">
        <v>2406</v>
      </c>
      <c r="AU5" s="1412"/>
      <c r="AV5" s="1412"/>
      <c r="AW5" s="1412"/>
      <c r="AX5" s="1413"/>
      <c r="BA5" s="816" t="s">
        <v>1306</v>
      </c>
      <c r="BB5" s="816"/>
      <c r="BC5" s="940"/>
      <c r="BD5" s="909" t="s">
        <v>2501</v>
      </c>
      <c r="BE5" s="910"/>
    </row>
    <row r="6" spans="2:59" ht="30.75" customHeight="1">
      <c r="B6" s="49"/>
      <c r="C6" s="957"/>
      <c r="D6" s="675" t="s">
        <v>628</v>
      </c>
      <c r="E6" s="676"/>
      <c r="F6" s="676"/>
      <c r="G6" s="676"/>
      <c r="H6" s="676"/>
      <c r="I6" s="950"/>
      <c r="J6" s="951"/>
      <c r="K6" s="951"/>
      <c r="L6" s="951"/>
      <c r="M6" s="951"/>
      <c r="N6" s="952"/>
      <c r="O6" s="950"/>
      <c r="P6" s="951"/>
      <c r="Q6" s="951"/>
      <c r="R6" s="951"/>
      <c r="S6" s="951"/>
      <c r="T6" s="952"/>
      <c r="U6" s="950"/>
      <c r="V6" s="951"/>
      <c r="W6" s="951"/>
      <c r="X6" s="951"/>
      <c r="Y6" s="951"/>
      <c r="Z6" s="952"/>
      <c r="AA6" s="545"/>
      <c r="AB6" s="545"/>
      <c r="AC6" s="545"/>
      <c r="AD6" s="546"/>
      <c r="AE6" s="538"/>
      <c r="AF6" s="548"/>
      <c r="AG6" s="545"/>
      <c r="AH6" s="545"/>
      <c r="AI6" s="546"/>
      <c r="AJ6" s="538"/>
      <c r="AK6" s="552"/>
      <c r="AL6" s="600"/>
      <c r="AM6" s="538"/>
      <c r="AO6" s="816" t="s">
        <v>1307</v>
      </c>
      <c r="AP6" s="816"/>
      <c r="AQ6" s="940"/>
      <c r="AR6" s="907" t="s">
        <v>2405</v>
      </c>
      <c r="AS6" s="908"/>
      <c r="AT6" s="1412" t="s">
        <v>2393</v>
      </c>
      <c r="AU6" s="1412"/>
      <c r="AV6" s="1412"/>
      <c r="AW6" s="1412"/>
      <c r="AX6" s="1412"/>
      <c r="BA6" s="816" t="s">
        <v>1307</v>
      </c>
      <c r="BB6" s="816"/>
      <c r="BC6" s="940"/>
      <c r="BD6" s="907" t="s">
        <v>2502</v>
      </c>
      <c r="BE6" s="908"/>
      <c r="BF6" s="799"/>
      <c r="BG6" s="799"/>
    </row>
    <row r="7" spans="2:59" ht="30.75" customHeight="1">
      <c r="B7" s="49"/>
      <c r="C7" s="957"/>
      <c r="D7" s="675" t="s">
        <v>629</v>
      </c>
      <c r="E7" s="676"/>
      <c r="F7" s="676"/>
      <c r="G7" s="677"/>
      <c r="H7" s="677"/>
      <c r="I7" s="959"/>
      <c r="J7" s="960"/>
      <c r="K7" s="960"/>
      <c r="L7" s="960"/>
      <c r="M7" s="960"/>
      <c r="N7" s="961"/>
      <c r="O7" s="959"/>
      <c r="P7" s="960"/>
      <c r="Q7" s="960"/>
      <c r="R7" s="960"/>
      <c r="S7" s="960"/>
      <c r="T7" s="961"/>
      <c r="U7" s="959"/>
      <c r="V7" s="960"/>
      <c r="W7" s="960"/>
      <c r="X7" s="960"/>
      <c r="Y7" s="960"/>
      <c r="Z7" s="961"/>
      <c r="AA7" s="545"/>
      <c r="AB7" s="545"/>
      <c r="AC7" s="545"/>
      <c r="AD7" s="546"/>
      <c r="AE7" s="538"/>
      <c r="AF7" s="548"/>
      <c r="AG7" s="545"/>
      <c r="AH7" s="545"/>
      <c r="AI7" s="546"/>
      <c r="AJ7" s="538"/>
      <c r="AK7" s="552"/>
      <c r="AL7" s="600"/>
      <c r="AM7" s="538"/>
      <c r="AO7" s="816" t="s">
        <v>1308</v>
      </c>
      <c r="AP7" s="816"/>
      <c r="AQ7" s="940"/>
      <c r="AR7" s="943" t="s">
        <v>1316</v>
      </c>
      <c r="AS7" s="944"/>
      <c r="AT7" s="945" t="s">
        <v>2567</v>
      </c>
      <c r="AU7" s="946"/>
      <c r="AV7" s="946"/>
      <c r="AW7" s="946"/>
      <c r="AX7" s="946"/>
      <c r="AY7" s="946"/>
      <c r="AZ7" s="947"/>
      <c r="BA7" s="816" t="s">
        <v>1308</v>
      </c>
      <c r="BB7" s="816"/>
      <c r="BC7" s="940"/>
      <c r="BD7" s="941" t="s">
        <v>2503</v>
      </c>
      <c r="BE7" s="942"/>
      <c r="BF7" s="799"/>
      <c r="BG7" s="799"/>
    </row>
    <row r="8" spans="2:59" ht="24" customHeight="1">
      <c r="B8" s="49"/>
      <c r="C8" s="957"/>
      <c r="D8" s="675" t="s">
        <v>630</v>
      </c>
      <c r="E8" s="676"/>
      <c r="F8" s="676"/>
      <c r="G8" s="677"/>
      <c r="H8" s="677"/>
      <c r="I8" s="959"/>
      <c r="J8" s="960"/>
      <c r="K8" s="960"/>
      <c r="L8" s="960"/>
      <c r="M8" s="960"/>
      <c r="N8" s="961"/>
      <c r="O8" s="959"/>
      <c r="P8" s="960"/>
      <c r="Q8" s="960"/>
      <c r="R8" s="960"/>
      <c r="S8" s="960"/>
      <c r="T8" s="961"/>
      <c r="U8" s="959"/>
      <c r="V8" s="960"/>
      <c r="W8" s="960"/>
      <c r="X8" s="960"/>
      <c r="Y8" s="960"/>
      <c r="Z8" s="961"/>
      <c r="AA8" s="545"/>
      <c r="AB8" s="545"/>
      <c r="AC8" s="545"/>
      <c r="AD8" s="546"/>
      <c r="AE8" s="538"/>
      <c r="AF8" s="548"/>
      <c r="AG8" s="545"/>
      <c r="AH8" s="545"/>
      <c r="AI8" s="546"/>
      <c r="AJ8" s="538"/>
      <c r="AK8" s="552"/>
      <c r="AL8" s="600"/>
      <c r="AM8" s="538"/>
      <c r="AO8" s="816" t="s">
        <v>1309</v>
      </c>
      <c r="AP8" s="816"/>
      <c r="AQ8" s="940"/>
      <c r="AR8" s="982">
        <v>1</v>
      </c>
      <c r="AS8" s="983"/>
      <c r="AT8" s="982"/>
      <c r="AU8" s="983"/>
      <c r="AV8" s="39"/>
      <c r="AW8" s="39"/>
      <c r="BA8" s="816" t="s">
        <v>1309</v>
      </c>
      <c r="BB8" s="816"/>
      <c r="BC8" s="940"/>
      <c r="BD8" s="815">
        <v>1</v>
      </c>
      <c r="BE8" s="815"/>
      <c r="BF8" s="153"/>
      <c r="BG8" s="153"/>
    </row>
    <row r="9" spans="2:59" ht="26.25" customHeight="1">
      <c r="B9" s="49"/>
      <c r="C9" s="957"/>
      <c r="D9" s="675" t="s">
        <v>631</v>
      </c>
      <c r="E9" s="676"/>
      <c r="F9" s="676"/>
      <c r="G9" s="677"/>
      <c r="H9" s="677"/>
      <c r="I9" s="959"/>
      <c r="J9" s="960"/>
      <c r="K9" s="960"/>
      <c r="L9" s="960"/>
      <c r="M9" s="960"/>
      <c r="N9" s="961"/>
      <c r="O9" s="959"/>
      <c r="P9" s="960"/>
      <c r="Q9" s="960"/>
      <c r="R9" s="960"/>
      <c r="S9" s="960"/>
      <c r="T9" s="961"/>
      <c r="U9" s="959"/>
      <c r="V9" s="960"/>
      <c r="W9" s="960"/>
      <c r="X9" s="960"/>
      <c r="Y9" s="960"/>
      <c r="Z9" s="961"/>
      <c r="AA9" s="545"/>
      <c r="AB9" s="545"/>
      <c r="AC9" s="545"/>
      <c r="AD9" s="546"/>
      <c r="AE9" s="538"/>
      <c r="AF9" s="548"/>
      <c r="AG9" s="545"/>
      <c r="AH9" s="545"/>
      <c r="AI9" s="546"/>
      <c r="AJ9" s="538"/>
      <c r="AK9" s="552"/>
      <c r="AL9" s="600"/>
      <c r="AM9" s="538"/>
      <c r="AO9" s="948" t="s">
        <v>1290</v>
      </c>
      <c r="AP9" s="949"/>
      <c r="AQ9" s="949"/>
      <c r="AR9" s="939" t="s">
        <v>1318</v>
      </c>
      <c r="AS9" s="1232"/>
      <c r="AT9" s="1011" t="s">
        <v>2396</v>
      </c>
      <c r="AU9" s="1011"/>
      <c r="AV9" s="1011"/>
      <c r="AW9" s="1011"/>
      <c r="AX9" s="1011"/>
      <c r="AY9" s="1011"/>
      <c r="AZ9" s="1011"/>
      <c r="BA9" s="948" t="s">
        <v>1290</v>
      </c>
      <c r="BB9" s="949"/>
      <c r="BC9" s="949"/>
      <c r="BD9" s="902" t="s">
        <v>2504</v>
      </c>
      <c r="BE9" s="903"/>
      <c r="BF9" s="153"/>
      <c r="BG9" s="153"/>
    </row>
    <row r="10" spans="2:59" ht="22.5" customHeight="1">
      <c r="B10" s="49"/>
      <c r="C10" s="957"/>
      <c r="D10" s="675" t="s">
        <v>632</v>
      </c>
      <c r="E10" s="676"/>
      <c r="F10" s="676"/>
      <c r="G10" s="677"/>
      <c r="H10" s="677"/>
      <c r="I10" s="959"/>
      <c r="J10" s="960"/>
      <c r="K10" s="960"/>
      <c r="L10" s="960"/>
      <c r="M10" s="960"/>
      <c r="N10" s="961"/>
      <c r="O10" s="959"/>
      <c r="P10" s="960"/>
      <c r="Q10" s="960"/>
      <c r="R10" s="960"/>
      <c r="S10" s="960"/>
      <c r="T10" s="961"/>
      <c r="U10" s="959"/>
      <c r="V10" s="960"/>
      <c r="W10" s="960"/>
      <c r="X10" s="960"/>
      <c r="Y10" s="960"/>
      <c r="Z10" s="961"/>
      <c r="AA10" s="545"/>
      <c r="AB10" s="545"/>
      <c r="AC10" s="545"/>
      <c r="AD10" s="546"/>
      <c r="AE10" s="538"/>
      <c r="AF10" s="548"/>
      <c r="AG10" s="545"/>
      <c r="AH10" s="545"/>
      <c r="AI10" s="546"/>
      <c r="AJ10" s="538"/>
      <c r="AK10" s="552"/>
      <c r="AL10" s="600"/>
      <c r="AM10" s="538"/>
      <c r="AO10" s="904" t="s">
        <v>1291</v>
      </c>
      <c r="AP10" s="904"/>
      <c r="AQ10" s="904"/>
      <c r="AR10" s="905" t="s">
        <v>1317</v>
      </c>
      <c r="AS10" s="906"/>
      <c r="AT10" s="1011"/>
      <c r="AU10" s="1011"/>
      <c r="AV10" s="1011"/>
      <c r="AW10" s="1011"/>
      <c r="AX10" s="1011"/>
      <c r="AY10" s="1011"/>
      <c r="AZ10" s="1011"/>
      <c r="BA10" s="904" t="s">
        <v>1291</v>
      </c>
      <c r="BB10" s="904"/>
      <c r="BC10" s="904"/>
      <c r="BD10" s="905" t="s">
        <v>2505</v>
      </c>
      <c r="BE10" s="906"/>
      <c r="BF10" s="153"/>
      <c r="BG10" s="153"/>
    </row>
    <row r="11" spans="2:59" ht="26.25" customHeight="1">
      <c r="B11" s="49"/>
      <c r="C11" s="957"/>
      <c r="D11" s="990" t="s">
        <v>633</v>
      </c>
      <c r="E11" s="991"/>
      <c r="F11" s="991"/>
      <c r="G11" s="991"/>
      <c r="H11" s="344" t="s">
        <v>2394</v>
      </c>
      <c r="I11" s="979"/>
      <c r="J11" s="980"/>
      <c r="K11" s="980"/>
      <c r="L11" s="980"/>
      <c r="M11" s="980"/>
      <c r="N11" s="981"/>
      <c r="O11" s="979"/>
      <c r="P11" s="980"/>
      <c r="Q11" s="980"/>
      <c r="R11" s="980"/>
      <c r="S11" s="980"/>
      <c r="T11" s="981"/>
      <c r="U11" s="979"/>
      <c r="V11" s="980"/>
      <c r="W11" s="980"/>
      <c r="X11" s="980"/>
      <c r="Y11" s="980"/>
      <c r="Z11" s="981"/>
      <c r="AA11" s="545"/>
      <c r="AB11" s="545"/>
      <c r="AC11" s="545"/>
      <c r="AD11" s="546"/>
      <c r="AE11" s="538"/>
      <c r="AF11" s="548"/>
      <c r="AG11" s="545"/>
      <c r="AH11" s="545"/>
      <c r="AI11" s="546"/>
      <c r="AJ11" s="538"/>
      <c r="AK11" s="552"/>
      <c r="AL11" s="600"/>
      <c r="AM11" s="538"/>
      <c r="AO11" s="907" t="s">
        <v>1292</v>
      </c>
      <c r="AP11" s="908"/>
      <c r="AQ11" s="599" t="s">
        <v>2394</v>
      </c>
      <c r="AR11" s="911" t="s">
        <v>2407</v>
      </c>
      <c r="AS11" s="912"/>
      <c r="AT11" s="1417" t="s">
        <v>2397</v>
      </c>
      <c r="AU11" s="946"/>
      <c r="AV11" s="946"/>
      <c r="AW11" s="946"/>
      <c r="AX11" s="946"/>
      <c r="AY11" s="946"/>
      <c r="AZ11" s="946"/>
      <c r="BA11" s="907" t="s">
        <v>1292</v>
      </c>
      <c r="BB11" s="908"/>
      <c r="BC11" s="599" t="s">
        <v>2394</v>
      </c>
      <c r="BD11" s="911" t="s">
        <v>2506</v>
      </c>
      <c r="BE11" s="912"/>
      <c r="BF11" s="153"/>
      <c r="BG11" s="153"/>
    </row>
    <row r="12" spans="2:59" ht="24" customHeight="1">
      <c r="B12" s="49"/>
      <c r="C12" s="957"/>
      <c r="D12" s="992"/>
      <c r="E12" s="993"/>
      <c r="F12" s="993"/>
      <c r="G12" s="993"/>
      <c r="H12" s="344" t="s">
        <v>2395</v>
      </c>
      <c r="I12" s="984"/>
      <c r="J12" s="985"/>
      <c r="K12" s="985"/>
      <c r="L12" s="985"/>
      <c r="M12" s="985"/>
      <c r="N12" s="986"/>
      <c r="O12" s="984"/>
      <c r="P12" s="985"/>
      <c r="Q12" s="985"/>
      <c r="R12" s="985"/>
      <c r="S12" s="985"/>
      <c r="T12" s="986"/>
      <c r="U12" s="984"/>
      <c r="V12" s="985"/>
      <c r="W12" s="985"/>
      <c r="X12" s="985"/>
      <c r="Y12" s="985"/>
      <c r="Z12" s="987"/>
      <c r="AA12" s="545"/>
      <c r="AB12" s="545"/>
      <c r="AC12" s="545"/>
      <c r="AD12" s="546"/>
      <c r="AE12" s="538"/>
      <c r="AF12" s="548"/>
      <c r="AG12" s="545"/>
      <c r="AH12" s="545"/>
      <c r="AI12" s="546"/>
      <c r="AJ12" s="538"/>
      <c r="AK12" s="552"/>
      <c r="AL12" s="600"/>
      <c r="AM12" s="538"/>
      <c r="AO12" s="909"/>
      <c r="AP12" s="910"/>
      <c r="AQ12" s="599" t="s">
        <v>2395</v>
      </c>
      <c r="AR12" s="913" t="s">
        <v>2408</v>
      </c>
      <c r="AS12" s="914"/>
      <c r="AT12" s="1417"/>
      <c r="AU12" s="946"/>
      <c r="AV12" s="946"/>
      <c r="AW12" s="946"/>
      <c r="AX12" s="946"/>
      <c r="AY12" s="946"/>
      <c r="AZ12" s="946"/>
      <c r="BA12" s="909"/>
      <c r="BB12" s="910"/>
      <c r="BC12" s="599" t="s">
        <v>2395</v>
      </c>
      <c r="BD12" s="913" t="s">
        <v>2507</v>
      </c>
      <c r="BE12" s="914"/>
      <c r="BF12" s="153"/>
      <c r="BG12" s="153"/>
    </row>
    <row r="13" spans="2:59" ht="24" customHeight="1">
      <c r="B13" s="49"/>
      <c r="C13" s="957"/>
      <c r="D13" s="968" t="s">
        <v>635</v>
      </c>
      <c r="E13" s="969"/>
      <c r="F13" s="675" t="s">
        <v>638</v>
      </c>
      <c r="G13" s="677"/>
      <c r="H13" s="677"/>
      <c r="I13" s="979"/>
      <c r="J13" s="980"/>
      <c r="K13" s="980"/>
      <c r="L13" s="980"/>
      <c r="M13" s="980"/>
      <c r="N13" s="981"/>
      <c r="O13" s="979"/>
      <c r="P13" s="980"/>
      <c r="Q13" s="980"/>
      <c r="R13" s="980"/>
      <c r="S13" s="980"/>
      <c r="T13" s="981"/>
      <c r="U13" s="979"/>
      <c r="V13" s="980"/>
      <c r="W13" s="980"/>
      <c r="X13" s="980"/>
      <c r="Y13" s="980"/>
      <c r="Z13" s="981"/>
      <c r="AA13" s="545"/>
      <c r="AB13" s="545"/>
      <c r="AC13" s="545"/>
      <c r="AD13" s="546"/>
      <c r="AE13" s="538"/>
      <c r="AF13" s="548"/>
      <c r="AG13" s="545"/>
      <c r="AH13" s="545"/>
      <c r="AI13" s="546"/>
      <c r="AJ13" s="538"/>
      <c r="AK13" s="552"/>
      <c r="AL13" s="600"/>
      <c r="AM13" s="538"/>
      <c r="AO13" s="915" t="s">
        <v>1293</v>
      </c>
      <c r="AP13" s="815" t="s">
        <v>1294</v>
      </c>
      <c r="AQ13" s="921"/>
      <c r="AR13" s="922" t="s">
        <v>1319</v>
      </c>
      <c r="AS13" s="923"/>
      <c r="AT13" s="346"/>
      <c r="AU13" s="346"/>
      <c r="AV13" s="346"/>
      <c r="AW13" s="346"/>
      <c r="BA13" s="915" t="s">
        <v>1293</v>
      </c>
      <c r="BB13" s="815" t="s">
        <v>1294</v>
      </c>
      <c r="BC13" s="921"/>
      <c r="BD13" s="922"/>
      <c r="BE13" s="923"/>
      <c r="BF13" s="153"/>
      <c r="BG13" s="153"/>
    </row>
    <row r="14" spans="2:59" ht="26.25" customHeight="1">
      <c r="B14" s="49"/>
      <c r="C14" s="957"/>
      <c r="D14" s="970"/>
      <c r="E14" s="971"/>
      <c r="F14" s="974" t="s">
        <v>637</v>
      </c>
      <c r="G14" s="975"/>
      <c r="H14" s="678" t="s">
        <v>634</v>
      </c>
      <c r="I14" s="959"/>
      <c r="J14" s="960"/>
      <c r="K14" s="960"/>
      <c r="L14" s="960"/>
      <c r="M14" s="960"/>
      <c r="N14" s="961"/>
      <c r="O14" s="959"/>
      <c r="P14" s="960"/>
      <c r="Q14" s="960"/>
      <c r="R14" s="960"/>
      <c r="S14" s="960"/>
      <c r="T14" s="961"/>
      <c r="U14" s="959"/>
      <c r="V14" s="960"/>
      <c r="W14" s="960"/>
      <c r="X14" s="960"/>
      <c r="Y14" s="960"/>
      <c r="Z14" s="961"/>
      <c r="AA14" s="545"/>
      <c r="AB14" s="545"/>
      <c r="AC14" s="545"/>
      <c r="AD14" s="546"/>
      <c r="AE14" s="538"/>
      <c r="AF14" s="548"/>
      <c r="AG14" s="545"/>
      <c r="AH14" s="545"/>
      <c r="AI14" s="546"/>
      <c r="AJ14" s="538"/>
      <c r="AK14" s="552"/>
      <c r="AL14" s="600"/>
      <c r="AM14" s="538"/>
      <c r="AO14" s="920"/>
      <c r="AP14" s="924" t="s">
        <v>1295</v>
      </c>
      <c r="AQ14" s="91" t="s">
        <v>1296</v>
      </c>
      <c r="AR14" s="926"/>
      <c r="AS14" s="927"/>
      <c r="AU14" s="348"/>
      <c r="AV14" s="348"/>
      <c r="AW14" s="348"/>
      <c r="AX14" s="348"/>
      <c r="BA14" s="920"/>
      <c r="BB14" s="924" t="s">
        <v>1295</v>
      </c>
      <c r="BC14" s="91" t="s">
        <v>1296</v>
      </c>
      <c r="BD14" s="926"/>
      <c r="BE14" s="927"/>
      <c r="BF14" s="153"/>
      <c r="BG14" s="153"/>
    </row>
    <row r="15" spans="2:59" ht="26.25" customHeight="1">
      <c r="B15" s="49"/>
      <c r="C15" s="957"/>
      <c r="D15" s="970"/>
      <c r="E15" s="971"/>
      <c r="F15" s="974"/>
      <c r="G15" s="975"/>
      <c r="H15" s="678" t="s">
        <v>636</v>
      </c>
      <c r="I15" s="953"/>
      <c r="J15" s="954"/>
      <c r="K15" s="954"/>
      <c r="L15" s="954"/>
      <c r="M15" s="954"/>
      <c r="N15" s="955"/>
      <c r="O15" s="953"/>
      <c r="P15" s="954"/>
      <c r="Q15" s="954"/>
      <c r="R15" s="954"/>
      <c r="S15" s="954"/>
      <c r="T15" s="955"/>
      <c r="U15" s="953"/>
      <c r="V15" s="954"/>
      <c r="W15" s="954"/>
      <c r="X15" s="954"/>
      <c r="Y15" s="954"/>
      <c r="Z15" s="955"/>
      <c r="AA15" s="545"/>
      <c r="AB15" s="545"/>
      <c r="AC15" s="545"/>
      <c r="AD15" s="546"/>
      <c r="AE15" s="538"/>
      <c r="AF15" s="548"/>
      <c r="AG15" s="545"/>
      <c r="AH15" s="545"/>
      <c r="AI15" s="546"/>
      <c r="AJ15" s="538"/>
      <c r="AK15" s="552"/>
      <c r="AL15" s="600"/>
      <c r="AM15" s="538"/>
      <c r="AO15" s="916"/>
      <c r="AP15" s="925"/>
      <c r="AQ15" s="91" t="s">
        <v>1297</v>
      </c>
      <c r="AR15" s="926"/>
      <c r="AS15" s="927"/>
      <c r="AT15" s="988" t="s">
        <v>2651</v>
      </c>
      <c r="AU15" s="936"/>
      <c r="AV15" s="936"/>
      <c r="AW15" s="936"/>
      <c r="AX15" s="936"/>
      <c r="AY15" s="936"/>
      <c r="AZ15" s="989"/>
      <c r="BA15" s="916"/>
      <c r="BB15" s="925"/>
      <c r="BC15" s="91" t="s">
        <v>1297</v>
      </c>
      <c r="BD15" s="926"/>
      <c r="BE15" s="927"/>
      <c r="BF15" s="153"/>
      <c r="BG15" s="153"/>
    </row>
    <row r="16" spans="2:59" ht="21.75" customHeight="1">
      <c r="B16" s="49"/>
      <c r="C16" s="957"/>
      <c r="D16" s="970"/>
      <c r="E16" s="971"/>
      <c r="F16" s="675" t="s">
        <v>641</v>
      </c>
      <c r="G16" s="676"/>
      <c r="H16" s="676"/>
      <c r="I16" s="953"/>
      <c r="J16" s="954"/>
      <c r="K16" s="954"/>
      <c r="L16" s="954"/>
      <c r="M16" s="954"/>
      <c r="N16" s="955"/>
      <c r="O16" s="953"/>
      <c r="P16" s="954"/>
      <c r="Q16" s="954"/>
      <c r="R16" s="954"/>
      <c r="S16" s="954"/>
      <c r="T16" s="955"/>
      <c r="U16" s="953"/>
      <c r="V16" s="954"/>
      <c r="W16" s="954"/>
      <c r="X16" s="954"/>
      <c r="Y16" s="954"/>
      <c r="Z16" s="955"/>
      <c r="AA16" s="545"/>
      <c r="AB16" s="545"/>
      <c r="AC16" s="545"/>
      <c r="AD16" s="546"/>
      <c r="AE16" s="538"/>
      <c r="AF16" s="548"/>
      <c r="AG16" s="545"/>
      <c r="AH16" s="545"/>
      <c r="AI16" s="546"/>
      <c r="AJ16" s="538"/>
      <c r="AK16" s="552"/>
      <c r="AL16" s="600"/>
      <c r="AM16" s="538"/>
      <c r="AO16" s="84"/>
      <c r="AP16" s="94" t="s">
        <v>1298</v>
      </c>
      <c r="AQ16" s="93"/>
      <c r="AR16" s="926" t="s">
        <v>1320</v>
      </c>
      <c r="AS16" s="935"/>
      <c r="AT16" s="347"/>
      <c r="AU16" s="348"/>
      <c r="AV16" s="348"/>
      <c r="AW16" s="348"/>
      <c r="BA16" s="84"/>
      <c r="BB16" s="94" t="s">
        <v>1298</v>
      </c>
      <c r="BC16" s="93"/>
      <c r="BD16" s="928"/>
      <c r="BE16" s="928"/>
      <c r="BF16" s="153"/>
      <c r="BG16" s="153"/>
    </row>
    <row r="17" spans="2:74" ht="21.75" customHeight="1">
      <c r="B17" s="49"/>
      <c r="C17" s="957"/>
      <c r="D17" s="972"/>
      <c r="E17" s="973"/>
      <c r="F17" s="976" t="s">
        <v>2586</v>
      </c>
      <c r="G17" s="977"/>
      <c r="H17" s="978"/>
      <c r="I17" s="953"/>
      <c r="J17" s="954"/>
      <c r="K17" s="954"/>
      <c r="L17" s="954"/>
      <c r="M17" s="954"/>
      <c r="N17" s="955"/>
      <c r="O17" s="953"/>
      <c r="P17" s="954"/>
      <c r="Q17" s="954"/>
      <c r="R17" s="954"/>
      <c r="S17" s="954"/>
      <c r="T17" s="955"/>
      <c r="U17" s="953"/>
      <c r="V17" s="954"/>
      <c r="W17" s="954"/>
      <c r="X17" s="954"/>
      <c r="Y17" s="954"/>
      <c r="Z17" s="955"/>
      <c r="AA17" s="545"/>
      <c r="AB17" s="545"/>
      <c r="AC17" s="545"/>
      <c r="AD17" s="546"/>
      <c r="AE17" s="538"/>
      <c r="AF17" s="548"/>
      <c r="AG17" s="545"/>
      <c r="AH17" s="545"/>
      <c r="AI17" s="546"/>
      <c r="AJ17" s="538"/>
      <c r="AK17" s="552"/>
      <c r="AL17" s="600"/>
      <c r="AM17" s="538"/>
      <c r="AO17" s="84"/>
      <c r="AP17" s="94" t="s">
        <v>1299</v>
      </c>
      <c r="AQ17" s="93"/>
      <c r="AR17" s="926" t="s">
        <v>1321</v>
      </c>
      <c r="AS17" s="935"/>
      <c r="AT17" s="347"/>
      <c r="AU17" s="348"/>
      <c r="AV17" s="348"/>
      <c r="AW17" s="348"/>
      <c r="BA17" s="84"/>
      <c r="BB17" s="94" t="s">
        <v>1299</v>
      </c>
      <c r="BC17" s="93"/>
      <c r="BD17" s="928"/>
      <c r="BE17" s="928"/>
      <c r="BF17" s="153"/>
      <c r="BG17" s="153"/>
    </row>
    <row r="18" spans="2:74" ht="24" customHeight="1">
      <c r="B18" s="49"/>
      <c r="C18" s="957"/>
      <c r="D18" s="962" t="s">
        <v>2641</v>
      </c>
      <c r="E18" s="963"/>
      <c r="F18" s="675" t="s">
        <v>638</v>
      </c>
      <c r="G18" s="676"/>
      <c r="H18" s="676"/>
      <c r="I18" s="953"/>
      <c r="J18" s="954"/>
      <c r="K18" s="954"/>
      <c r="L18" s="954"/>
      <c r="M18" s="954"/>
      <c r="N18" s="955"/>
      <c r="O18" s="953"/>
      <c r="P18" s="954"/>
      <c r="Q18" s="954"/>
      <c r="R18" s="954"/>
      <c r="S18" s="954"/>
      <c r="T18" s="955"/>
      <c r="U18" s="953"/>
      <c r="V18" s="954"/>
      <c r="W18" s="954"/>
      <c r="X18" s="954"/>
      <c r="Y18" s="954"/>
      <c r="Z18" s="955"/>
      <c r="AA18" s="545"/>
      <c r="AB18" s="545"/>
      <c r="AC18" s="545"/>
      <c r="AD18" s="546"/>
      <c r="AE18" s="538"/>
      <c r="AF18" s="548"/>
      <c r="AG18" s="545"/>
      <c r="AH18" s="545"/>
      <c r="AI18" s="546"/>
      <c r="AJ18" s="538"/>
      <c r="AK18" s="552"/>
      <c r="AL18" s="600"/>
      <c r="AM18" s="538"/>
      <c r="AO18" s="929" t="s">
        <v>2652</v>
      </c>
      <c r="AP18" s="815" t="s">
        <v>1294</v>
      </c>
      <c r="AQ18" s="815"/>
      <c r="AR18" s="921"/>
      <c r="AS18" s="1012"/>
      <c r="AT18" s="347"/>
      <c r="AU18" s="348"/>
      <c r="AV18" s="348"/>
      <c r="AW18" s="348"/>
      <c r="BA18" s="929" t="s">
        <v>2652</v>
      </c>
      <c r="BB18" s="815" t="s">
        <v>1294</v>
      </c>
      <c r="BC18" s="815"/>
      <c r="BD18" s="815" t="s">
        <v>2508</v>
      </c>
      <c r="BE18" s="815"/>
      <c r="BF18" s="153"/>
      <c r="BG18" s="153"/>
    </row>
    <row r="19" spans="2:74" ht="14.25" customHeight="1">
      <c r="B19" s="49"/>
      <c r="C19" s="957"/>
      <c r="D19" s="964"/>
      <c r="E19" s="965"/>
      <c r="F19" s="968" t="s">
        <v>639</v>
      </c>
      <c r="G19" s="1002"/>
      <c r="H19" s="1002"/>
      <c r="I19" s="979"/>
      <c r="J19" s="980"/>
      <c r="K19" s="980"/>
      <c r="L19" s="980"/>
      <c r="M19" s="980"/>
      <c r="N19" s="981"/>
      <c r="O19" s="979"/>
      <c r="P19" s="980"/>
      <c r="Q19" s="980"/>
      <c r="R19" s="980"/>
      <c r="S19" s="980"/>
      <c r="T19" s="981"/>
      <c r="U19" s="979"/>
      <c r="V19" s="980"/>
      <c r="W19" s="980"/>
      <c r="X19" s="980"/>
      <c r="Y19" s="980"/>
      <c r="Z19" s="981"/>
      <c r="AA19" s="545"/>
      <c r="AB19" s="545"/>
      <c r="AC19" s="545"/>
      <c r="AD19" s="546"/>
      <c r="AE19" s="538"/>
      <c r="AF19" s="548"/>
      <c r="AG19" s="545"/>
      <c r="AH19" s="545"/>
      <c r="AI19" s="546"/>
      <c r="AJ19" s="538"/>
      <c r="AK19" s="552"/>
      <c r="AL19" s="600"/>
      <c r="AM19" s="538"/>
      <c r="AO19" s="929"/>
      <c r="AP19" s="1013" t="s">
        <v>1300</v>
      </c>
      <c r="AQ19" s="1013"/>
      <c r="AR19" s="907"/>
      <c r="AS19" s="908"/>
      <c r="AT19" s="1014" t="s">
        <v>2398</v>
      </c>
      <c r="AU19" s="1015"/>
      <c r="AV19" s="1015"/>
      <c r="AW19" s="1015"/>
      <c r="AX19" s="1015"/>
      <c r="AY19" s="1015"/>
      <c r="BA19" s="929"/>
      <c r="BB19" s="928" t="s">
        <v>1300</v>
      </c>
      <c r="BC19" s="928"/>
      <c r="BD19" s="907" t="s">
        <v>2510</v>
      </c>
      <c r="BE19" s="908"/>
      <c r="BF19" s="153"/>
      <c r="BG19" s="153"/>
    </row>
    <row r="20" spans="2:74" ht="14.25" customHeight="1">
      <c r="B20" s="49"/>
      <c r="C20" s="957"/>
      <c r="D20" s="964"/>
      <c r="E20" s="965"/>
      <c r="F20" s="972"/>
      <c r="G20" s="1003"/>
      <c r="H20" s="1003"/>
      <c r="I20" s="1004"/>
      <c r="J20" s="1005"/>
      <c r="K20" s="1005"/>
      <c r="L20" s="1005"/>
      <c r="M20" s="1005"/>
      <c r="N20" s="1006"/>
      <c r="O20" s="1004"/>
      <c r="P20" s="1005"/>
      <c r="Q20" s="1005"/>
      <c r="R20" s="1005"/>
      <c r="S20" s="1005"/>
      <c r="T20" s="1006"/>
      <c r="U20" s="1004"/>
      <c r="V20" s="1005"/>
      <c r="W20" s="1005"/>
      <c r="X20" s="1005"/>
      <c r="Y20" s="1005"/>
      <c r="Z20" s="1006"/>
      <c r="AA20" s="545"/>
      <c r="AB20" s="545"/>
      <c r="AC20" s="545"/>
      <c r="AD20" s="546"/>
      <c r="AE20" s="538"/>
      <c r="AF20" s="548"/>
      <c r="AG20" s="545"/>
      <c r="AH20" s="545"/>
      <c r="AI20" s="546"/>
      <c r="AJ20" s="538"/>
      <c r="AK20" s="552"/>
      <c r="AL20" s="600"/>
      <c r="AM20" s="538"/>
      <c r="AO20" s="929"/>
      <c r="AP20" s="1013"/>
      <c r="AQ20" s="1013"/>
      <c r="AR20" s="909"/>
      <c r="AS20" s="910"/>
      <c r="AT20" s="1014"/>
      <c r="AU20" s="1015"/>
      <c r="AV20" s="1015"/>
      <c r="AW20" s="1015"/>
      <c r="AX20" s="1015"/>
      <c r="AY20" s="1015"/>
      <c r="BA20" s="929"/>
      <c r="BB20" s="928"/>
      <c r="BC20" s="928"/>
      <c r="BD20" s="909"/>
      <c r="BE20" s="910"/>
      <c r="BF20" s="153"/>
      <c r="BG20" s="153"/>
    </row>
    <row r="21" spans="2:74" ht="24" customHeight="1">
      <c r="B21" s="49"/>
      <c r="C21" s="957"/>
      <c r="D21" s="966"/>
      <c r="E21" s="967"/>
      <c r="F21" s="976" t="s">
        <v>2585</v>
      </c>
      <c r="G21" s="977"/>
      <c r="H21" s="978"/>
      <c r="I21" s="953"/>
      <c r="J21" s="954"/>
      <c r="K21" s="954"/>
      <c r="L21" s="954"/>
      <c r="M21" s="954"/>
      <c r="N21" s="955"/>
      <c r="O21" s="953"/>
      <c r="P21" s="954"/>
      <c r="Q21" s="954"/>
      <c r="R21" s="954"/>
      <c r="S21" s="954"/>
      <c r="T21" s="955"/>
      <c r="U21" s="953"/>
      <c r="V21" s="954"/>
      <c r="W21" s="954"/>
      <c r="X21" s="954"/>
      <c r="Y21" s="954"/>
      <c r="Z21" s="955"/>
      <c r="AA21" s="545"/>
      <c r="AB21" s="545"/>
      <c r="AC21" s="545"/>
      <c r="AD21" s="546"/>
      <c r="AE21" s="538"/>
      <c r="AF21" s="548"/>
      <c r="AG21" s="545"/>
      <c r="AH21" s="545"/>
      <c r="AI21" s="546"/>
      <c r="AJ21" s="538"/>
      <c r="AK21" s="552"/>
      <c r="AL21" s="600"/>
      <c r="AM21" s="538"/>
      <c r="AO21" s="929"/>
      <c r="AP21" s="815" t="s">
        <v>1301</v>
      </c>
      <c r="AQ21" s="815"/>
      <c r="AR21" s="907"/>
      <c r="AS21" s="908"/>
      <c r="AT21" s="1014"/>
      <c r="AU21" s="1015"/>
      <c r="AV21" s="1015"/>
      <c r="AW21" s="1015"/>
      <c r="AX21" s="1015"/>
      <c r="AY21" s="1015"/>
      <c r="BA21" s="929"/>
      <c r="BB21" s="815" t="s">
        <v>1301</v>
      </c>
      <c r="BC21" s="815"/>
      <c r="BD21" s="907" t="s">
        <v>2511</v>
      </c>
      <c r="BE21" s="908"/>
      <c r="BF21" s="153"/>
      <c r="BG21" s="153"/>
    </row>
    <row r="22" spans="2:74" ht="24" customHeight="1">
      <c r="B22" s="49"/>
      <c r="C22" s="957"/>
      <c r="D22" s="968" t="s">
        <v>640</v>
      </c>
      <c r="E22" s="1007"/>
      <c r="F22" s="976" t="s">
        <v>2584</v>
      </c>
      <c r="G22" s="977"/>
      <c r="H22" s="978"/>
      <c r="I22" s="953"/>
      <c r="J22" s="954"/>
      <c r="K22" s="954"/>
      <c r="L22" s="954"/>
      <c r="M22" s="954"/>
      <c r="N22" s="955"/>
      <c r="O22" s="953"/>
      <c r="P22" s="954"/>
      <c r="Q22" s="954"/>
      <c r="R22" s="954"/>
      <c r="S22" s="954"/>
      <c r="T22" s="955"/>
      <c r="U22" s="953"/>
      <c r="V22" s="954"/>
      <c r="W22" s="954"/>
      <c r="X22" s="954"/>
      <c r="Y22" s="954"/>
      <c r="Z22" s="955"/>
      <c r="AA22" s="545"/>
      <c r="AB22" s="545"/>
      <c r="AC22" s="545"/>
      <c r="AD22" s="546"/>
      <c r="AE22" s="538"/>
      <c r="AF22" s="548"/>
      <c r="AG22" s="545"/>
      <c r="AH22" s="545"/>
      <c r="AI22" s="546"/>
      <c r="AJ22" s="538"/>
      <c r="AK22" s="552"/>
      <c r="AL22" s="600"/>
      <c r="AM22" s="538"/>
      <c r="AO22" s="915" t="s">
        <v>1302</v>
      </c>
      <c r="AP22" s="694" t="s">
        <v>1303</v>
      </c>
      <c r="AQ22" s="91"/>
      <c r="AR22" s="91" t="s">
        <v>1322</v>
      </c>
      <c r="AS22" s="350"/>
      <c r="AU22" s="348"/>
      <c r="AV22" s="348"/>
      <c r="AW22" s="348"/>
      <c r="BA22" s="915" t="s">
        <v>1302</v>
      </c>
      <c r="BB22" s="84" t="s">
        <v>1303</v>
      </c>
      <c r="BC22" s="91"/>
      <c r="BD22" s="91" t="s">
        <v>1322</v>
      </c>
      <c r="BE22" s="350"/>
      <c r="BF22" s="153"/>
      <c r="BG22" s="153"/>
    </row>
    <row r="23" spans="2:74" ht="24" customHeight="1">
      <c r="B23" s="49"/>
      <c r="C23" s="958"/>
      <c r="D23" s="992"/>
      <c r="E23" s="1008"/>
      <c r="F23" s="976" t="s">
        <v>642</v>
      </c>
      <c r="G23" s="977"/>
      <c r="H23" s="978"/>
      <c r="I23" s="953"/>
      <c r="J23" s="954"/>
      <c r="K23" s="954"/>
      <c r="L23" s="954"/>
      <c r="M23" s="954"/>
      <c r="N23" s="955"/>
      <c r="O23" s="953"/>
      <c r="P23" s="954"/>
      <c r="Q23" s="954"/>
      <c r="R23" s="954"/>
      <c r="S23" s="954"/>
      <c r="T23" s="955"/>
      <c r="U23" s="953"/>
      <c r="V23" s="954"/>
      <c r="W23" s="954"/>
      <c r="X23" s="954"/>
      <c r="Y23" s="954"/>
      <c r="Z23" s="955"/>
      <c r="AA23" s="545"/>
      <c r="AB23" s="545"/>
      <c r="AC23" s="545"/>
      <c r="AD23" s="546"/>
      <c r="AE23" s="538"/>
      <c r="AF23" s="548"/>
      <c r="AG23" s="545"/>
      <c r="AH23" s="545"/>
      <c r="AI23" s="546"/>
      <c r="AJ23" s="538"/>
      <c r="AK23" s="552"/>
      <c r="AL23" s="600"/>
      <c r="AM23" s="538"/>
      <c r="AO23" s="916"/>
      <c r="AP23" s="695" t="s">
        <v>1304</v>
      </c>
      <c r="AQ23" s="91"/>
      <c r="AR23" s="351" t="s">
        <v>1314</v>
      </c>
      <c r="AS23" s="350"/>
      <c r="AT23" s="349"/>
      <c r="AU23" s="348"/>
      <c r="AV23" s="348"/>
      <c r="AW23" s="348"/>
      <c r="BA23" s="916"/>
      <c r="BB23" s="84" t="s">
        <v>1304</v>
      </c>
      <c r="BC23" s="91"/>
      <c r="BD23" s="401" t="s">
        <v>1314</v>
      </c>
      <c r="BE23" s="145"/>
      <c r="BF23" s="153"/>
      <c r="BG23" s="153"/>
    </row>
    <row r="24" spans="2:74" ht="33.75" customHeight="1">
      <c r="B24" s="49"/>
      <c r="C24" s="994" t="s">
        <v>2628</v>
      </c>
      <c r="D24" s="994"/>
      <c r="E24" s="995" t="s">
        <v>2401</v>
      </c>
      <c r="F24" s="996"/>
      <c r="G24" s="997"/>
      <c r="H24" s="1001" t="s">
        <v>2485</v>
      </c>
      <c r="I24" s="1001"/>
      <c r="J24" s="1001"/>
      <c r="K24" s="1001" t="s">
        <v>2486</v>
      </c>
      <c r="L24" s="1001"/>
      <c r="M24" s="1001"/>
      <c r="N24" s="1001"/>
      <c r="O24" s="1009" t="s">
        <v>2640</v>
      </c>
      <c r="P24" s="1009"/>
      <c r="Q24" s="1009"/>
      <c r="R24" s="1009"/>
      <c r="S24" s="1001" t="s">
        <v>2402</v>
      </c>
      <c r="T24" s="1001"/>
      <c r="U24" s="1001"/>
      <c r="V24" s="1001"/>
      <c r="W24" s="1001" t="s">
        <v>2403</v>
      </c>
      <c r="X24" s="1001"/>
      <c r="Y24" s="1001"/>
      <c r="Z24" s="1001"/>
      <c r="AA24" s="544"/>
      <c r="AB24" s="545"/>
      <c r="AC24" s="545"/>
      <c r="AD24" s="546"/>
      <c r="AE24" s="538"/>
      <c r="AF24" s="548"/>
      <c r="AG24" s="545"/>
      <c r="AH24" s="545"/>
      <c r="AI24" s="546"/>
      <c r="AJ24" s="538"/>
      <c r="AK24" s="552"/>
      <c r="AL24" s="600"/>
      <c r="AM24" s="538"/>
      <c r="AO24" s="73"/>
      <c r="AT24" s="983"/>
      <c r="AU24" s="983"/>
      <c r="AV24" s="39"/>
      <c r="AW24" s="39"/>
      <c r="BA24" s="917" t="s">
        <v>2399</v>
      </c>
      <c r="BB24" s="872" t="s">
        <v>2401</v>
      </c>
      <c r="BC24" s="872"/>
      <c r="BD24" s="400" t="s">
        <v>2485</v>
      </c>
      <c r="BE24" s="402" t="s">
        <v>2486</v>
      </c>
      <c r="BF24" s="930" t="s">
        <v>2514</v>
      </c>
      <c r="BG24" s="930"/>
      <c r="BH24" s="931" t="s">
        <v>2402</v>
      </c>
      <c r="BI24" s="931"/>
      <c r="BJ24" s="402" t="s">
        <v>2403</v>
      </c>
      <c r="BL24" s="403"/>
      <c r="BM24" s="403"/>
      <c r="BN24" s="403"/>
      <c r="BP24" s="162"/>
      <c r="BQ24" s="162"/>
      <c r="BR24" s="162"/>
      <c r="BT24" s="162"/>
      <c r="BU24" s="162"/>
      <c r="BV24" s="162"/>
    </row>
    <row r="25" spans="2:74" ht="20.100000000000001" customHeight="1">
      <c r="B25" s="49"/>
      <c r="C25" s="994"/>
      <c r="D25" s="994"/>
      <c r="E25" s="998"/>
      <c r="F25" s="999"/>
      <c r="G25" s="999"/>
      <c r="H25" s="873"/>
      <c r="I25" s="873"/>
      <c r="J25" s="873"/>
      <c r="K25" s="1010"/>
      <c r="L25" s="1010"/>
      <c r="M25" s="1010"/>
      <c r="N25" s="1010"/>
      <c r="O25" s="1010"/>
      <c r="P25" s="1010"/>
      <c r="Q25" s="1010"/>
      <c r="R25" s="1010"/>
      <c r="S25" s="1010"/>
      <c r="T25" s="1010"/>
      <c r="U25" s="1010"/>
      <c r="V25" s="1010"/>
      <c r="W25" s="1010"/>
      <c r="X25" s="1010"/>
      <c r="Y25" s="1010"/>
      <c r="Z25" s="1010"/>
      <c r="AA25" s="544"/>
      <c r="AB25" s="545"/>
      <c r="AC25" s="545"/>
      <c r="AD25" s="546"/>
      <c r="AE25" s="538"/>
      <c r="AF25" s="548"/>
      <c r="AG25" s="545"/>
      <c r="AH25" s="545"/>
      <c r="AI25" s="546"/>
      <c r="AJ25" s="538"/>
      <c r="AK25" s="552"/>
      <c r="AL25" s="600"/>
      <c r="AM25" s="538"/>
      <c r="AO25" s="73"/>
      <c r="AS25" s="39"/>
      <c r="AU25" s="126"/>
      <c r="AV25" s="126"/>
      <c r="AW25" s="126"/>
      <c r="BA25" s="918"/>
      <c r="BB25" s="872"/>
      <c r="BC25" s="872"/>
      <c r="BD25" s="399" t="s">
        <v>2512</v>
      </c>
      <c r="BE25" s="399" t="s">
        <v>2513</v>
      </c>
      <c r="BF25" s="932" t="s">
        <v>2511</v>
      </c>
      <c r="BG25" s="933"/>
      <c r="BH25" s="921" t="s">
        <v>2508</v>
      </c>
      <c r="BI25" s="934"/>
      <c r="BJ25" s="84" t="s">
        <v>2509</v>
      </c>
    </row>
    <row r="26" spans="2:74" ht="20.100000000000001" customHeight="1">
      <c r="B26" s="49"/>
      <c r="C26" s="994"/>
      <c r="D26" s="994"/>
      <c r="E26" s="884"/>
      <c r="F26" s="1000"/>
      <c r="G26" s="1000"/>
      <c r="H26" s="873"/>
      <c r="I26" s="873"/>
      <c r="J26" s="873"/>
      <c r="K26" s="1010"/>
      <c r="L26" s="1010"/>
      <c r="M26" s="1010"/>
      <c r="N26" s="1010"/>
      <c r="O26" s="1010"/>
      <c r="P26" s="1010"/>
      <c r="Q26" s="1010"/>
      <c r="R26" s="1010"/>
      <c r="S26" s="1010"/>
      <c r="T26" s="1010"/>
      <c r="U26" s="1010"/>
      <c r="V26" s="1010"/>
      <c r="W26" s="1010"/>
      <c r="X26" s="1010"/>
      <c r="Y26" s="1010"/>
      <c r="Z26" s="1010"/>
      <c r="AA26" s="544"/>
      <c r="AB26" s="545"/>
      <c r="AC26" s="545"/>
      <c r="AD26" s="546"/>
      <c r="AE26" s="538"/>
      <c r="AF26" s="548"/>
      <c r="AG26" s="545"/>
      <c r="AH26" s="545"/>
      <c r="AI26" s="546"/>
      <c r="AJ26" s="538"/>
      <c r="AK26" s="552"/>
      <c r="AL26" s="600"/>
      <c r="AM26" s="538"/>
      <c r="AO26" s="73"/>
      <c r="AR26" s="39"/>
      <c r="AS26" s="39"/>
      <c r="AT26" s="126"/>
      <c r="AU26" s="126"/>
      <c r="AV26" s="126"/>
      <c r="AW26" s="126"/>
      <c r="BA26" s="918"/>
      <c r="BB26" s="872"/>
      <c r="BC26" s="872"/>
      <c r="BD26" s="399"/>
      <c r="BE26" s="399"/>
      <c r="BF26" s="932"/>
      <c r="BG26" s="933"/>
      <c r="BH26" s="921"/>
      <c r="BI26" s="934"/>
      <c r="BJ26" s="84"/>
    </row>
    <row r="27" spans="2:74" ht="24" customHeight="1">
      <c r="B27" s="49"/>
      <c r="C27" s="994"/>
      <c r="D27" s="994"/>
      <c r="E27" s="872" t="s">
        <v>2400</v>
      </c>
      <c r="F27" s="873"/>
      <c r="G27" s="873"/>
      <c r="H27" s="1001" t="s">
        <v>2485</v>
      </c>
      <c r="I27" s="1001"/>
      <c r="J27" s="1001"/>
      <c r="K27" s="1001" t="s">
        <v>2486</v>
      </c>
      <c r="L27" s="1001"/>
      <c r="M27" s="1001"/>
      <c r="N27" s="1001"/>
      <c r="O27" s="917" t="s">
        <v>2629</v>
      </c>
      <c r="P27" s="1001"/>
      <c r="Q27" s="1001"/>
      <c r="R27" s="1001"/>
      <c r="S27" s="1001"/>
      <c r="T27" s="1001"/>
      <c r="U27" s="1001"/>
      <c r="V27" s="1001"/>
      <c r="W27" s="1001"/>
      <c r="X27" s="1001"/>
      <c r="Y27" s="1001"/>
      <c r="Z27" s="1001"/>
      <c r="AA27" s="544"/>
      <c r="AB27" s="545"/>
      <c r="AC27" s="545"/>
      <c r="AD27" s="546"/>
      <c r="AE27" s="538"/>
      <c r="AF27" s="548"/>
      <c r="AG27" s="545"/>
      <c r="AH27" s="545"/>
      <c r="AI27" s="546"/>
      <c r="AJ27" s="538"/>
      <c r="AK27" s="552"/>
      <c r="AL27" s="600"/>
      <c r="AM27" s="538"/>
      <c r="AO27" s="73"/>
      <c r="AR27" s="39"/>
      <c r="AS27" s="39"/>
      <c r="AT27" s="126"/>
      <c r="AU27" s="126"/>
      <c r="AV27" s="126"/>
      <c r="AW27" s="126"/>
      <c r="BA27" s="918"/>
      <c r="BB27" s="872" t="s">
        <v>2400</v>
      </c>
      <c r="BC27" s="872"/>
      <c r="BD27" s="400" t="s">
        <v>2485</v>
      </c>
      <c r="BE27" s="402" t="s">
        <v>2486</v>
      </c>
      <c r="BF27" s="930" t="s">
        <v>2514</v>
      </c>
      <c r="BG27" s="930"/>
      <c r="BH27" s="931" t="s">
        <v>2402</v>
      </c>
      <c r="BI27" s="931"/>
      <c r="BJ27" s="402" t="s">
        <v>2403</v>
      </c>
    </row>
    <row r="28" spans="2:74" ht="20.100000000000001" customHeight="1">
      <c r="B28" s="49"/>
      <c r="C28" s="994"/>
      <c r="D28" s="994"/>
      <c r="E28" s="873"/>
      <c r="F28" s="873"/>
      <c r="G28" s="873"/>
      <c r="H28" s="873"/>
      <c r="I28" s="873"/>
      <c r="J28" s="873"/>
      <c r="K28" s="1010"/>
      <c r="L28" s="1010"/>
      <c r="M28" s="1010"/>
      <c r="N28" s="1010"/>
      <c r="O28" s="1010"/>
      <c r="P28" s="1010"/>
      <c r="Q28" s="1010"/>
      <c r="R28" s="1010"/>
      <c r="S28" s="1010"/>
      <c r="T28" s="1010"/>
      <c r="U28" s="1010"/>
      <c r="V28" s="1010"/>
      <c r="W28" s="1010"/>
      <c r="X28" s="1010"/>
      <c r="Y28" s="1010"/>
      <c r="Z28" s="1010"/>
      <c r="AA28" s="544"/>
      <c r="AB28" s="545"/>
      <c r="AC28" s="545"/>
      <c r="AD28" s="546"/>
      <c r="AE28" s="538"/>
      <c r="AF28" s="548"/>
      <c r="AG28" s="545"/>
      <c r="AH28" s="545"/>
      <c r="AI28" s="546"/>
      <c r="AJ28" s="538"/>
      <c r="AK28" s="552"/>
      <c r="AL28" s="600"/>
      <c r="AM28" s="538"/>
      <c r="AU28" s="36"/>
      <c r="AV28" s="36"/>
      <c r="AW28" s="36"/>
      <c r="BA28" s="918"/>
      <c r="BB28" s="872"/>
      <c r="BC28" s="872"/>
      <c r="BD28" s="399" t="s">
        <v>2515</v>
      </c>
      <c r="BE28" s="399"/>
      <c r="BF28" s="932"/>
      <c r="BG28" s="933"/>
      <c r="BH28" s="921"/>
      <c r="BI28" s="934"/>
      <c r="BJ28" s="84"/>
    </row>
    <row r="29" spans="2:74" ht="20.100000000000001" customHeight="1" thickBot="1">
      <c r="B29" s="49"/>
      <c r="C29" s="994"/>
      <c r="D29" s="994"/>
      <c r="E29" s="873"/>
      <c r="F29" s="873"/>
      <c r="G29" s="873"/>
      <c r="H29" s="873"/>
      <c r="I29" s="873"/>
      <c r="J29" s="873"/>
      <c r="K29" s="1010"/>
      <c r="L29" s="1010"/>
      <c r="M29" s="1010"/>
      <c r="N29" s="1010"/>
      <c r="O29" s="1010"/>
      <c r="P29" s="1010"/>
      <c r="Q29" s="1010"/>
      <c r="R29" s="1010"/>
      <c r="S29" s="1010"/>
      <c r="T29" s="1010"/>
      <c r="U29" s="1010"/>
      <c r="V29" s="1010"/>
      <c r="W29" s="1010"/>
      <c r="X29" s="1010"/>
      <c r="Y29" s="1010"/>
      <c r="Z29" s="1010"/>
      <c r="AA29" s="390"/>
      <c r="AB29" s="383"/>
      <c r="AC29" s="383"/>
      <c r="AD29" s="426"/>
      <c r="AE29" s="463"/>
      <c r="AF29" s="455"/>
      <c r="AG29" s="383"/>
      <c r="AH29" s="383"/>
      <c r="AI29" s="426"/>
      <c r="AJ29" s="463"/>
      <c r="AK29" s="427"/>
      <c r="AL29" s="603"/>
      <c r="AM29" s="463"/>
      <c r="AT29" s="36"/>
      <c r="AU29" s="36"/>
      <c r="AV29" s="36"/>
      <c r="AW29" s="36"/>
      <c r="BA29" s="919"/>
      <c r="BB29" s="872"/>
      <c r="BC29" s="872"/>
      <c r="BD29" s="399"/>
      <c r="BE29" s="399"/>
      <c r="BF29" s="932"/>
      <c r="BG29" s="933"/>
      <c r="BH29" s="921"/>
      <c r="BI29" s="934"/>
      <c r="BJ29" s="84"/>
    </row>
    <row r="30" spans="2:74" ht="12" customHeight="1">
      <c r="B30" s="52"/>
      <c r="C30" s="606" t="s">
        <v>31</v>
      </c>
      <c r="D30" s="197" t="s">
        <v>623</v>
      </c>
      <c r="F30" s="182"/>
      <c r="G30" s="301"/>
      <c r="H30" s="301"/>
      <c r="I30" s="301"/>
      <c r="J30" s="301"/>
      <c r="K30" s="301"/>
      <c r="L30" s="301"/>
      <c r="M30" s="301"/>
      <c r="N30" s="301"/>
      <c r="O30" s="301"/>
      <c r="P30" s="301"/>
      <c r="Q30" s="301"/>
      <c r="R30" s="301"/>
      <c r="S30" s="301"/>
      <c r="T30" s="301"/>
      <c r="U30" s="301"/>
      <c r="V30" s="301"/>
      <c r="W30" s="301"/>
      <c r="X30" s="301"/>
      <c r="Y30" s="301"/>
      <c r="Z30" s="301"/>
      <c r="AA30" s="63"/>
      <c r="AB30" s="63"/>
      <c r="AC30" s="63"/>
      <c r="AD30" s="63"/>
      <c r="AE30" s="63"/>
      <c r="AF30" s="63"/>
      <c r="AG30" s="63"/>
      <c r="AH30" s="63"/>
      <c r="AI30" s="63"/>
      <c r="AJ30" s="63"/>
      <c r="AK30" s="63"/>
      <c r="AL30" s="63"/>
      <c r="AM30" s="63"/>
      <c r="AT30" s="36"/>
      <c r="AU30" s="36"/>
      <c r="AV30" s="36"/>
      <c r="AW30" s="36"/>
      <c r="BC30" s="39"/>
      <c r="BD30" s="153"/>
      <c r="BE30" s="153"/>
      <c r="BF30" s="153"/>
      <c r="BG30" s="153"/>
    </row>
    <row r="31" spans="2:74" ht="12" customHeight="1">
      <c r="B31" s="52"/>
      <c r="C31" s="301"/>
      <c r="D31" s="197" t="s">
        <v>2601</v>
      </c>
      <c r="F31" s="182"/>
      <c r="G31" s="301"/>
      <c r="H31" s="301"/>
      <c r="I31" s="301"/>
      <c r="J31" s="301"/>
      <c r="K31" s="301"/>
      <c r="L31" s="301"/>
      <c r="M31" s="301"/>
      <c r="N31" s="301"/>
      <c r="O31" s="301"/>
      <c r="P31" s="301"/>
      <c r="Q31" s="301"/>
      <c r="R31" s="301"/>
      <c r="S31" s="301"/>
      <c r="T31" s="301"/>
      <c r="U31" s="301"/>
      <c r="V31" s="301"/>
      <c r="W31" s="301"/>
      <c r="X31" s="301"/>
      <c r="Y31" s="301"/>
      <c r="Z31" s="301"/>
      <c r="AA31" s="63"/>
      <c r="AB31" s="63"/>
      <c r="AC31" s="63"/>
      <c r="AD31" s="63"/>
      <c r="AE31" s="63"/>
      <c r="AF31" s="63"/>
      <c r="AG31" s="63"/>
      <c r="AH31" s="63"/>
      <c r="AI31" s="63"/>
      <c r="AJ31" s="63"/>
      <c r="AK31" s="63"/>
      <c r="AL31" s="63"/>
      <c r="AM31" s="63"/>
      <c r="AT31" s="36"/>
      <c r="AU31" s="36"/>
      <c r="AV31" s="36"/>
      <c r="AW31" s="36"/>
      <c r="BC31" s="39"/>
      <c r="BD31" s="153"/>
      <c r="BE31" s="153"/>
      <c r="BF31" s="153"/>
      <c r="BG31" s="153"/>
    </row>
    <row r="32" spans="2:74" ht="12" customHeight="1">
      <c r="B32" s="52"/>
      <c r="C32" s="301"/>
      <c r="D32" s="628" t="s">
        <v>2580</v>
      </c>
      <c r="N32" s="301"/>
      <c r="O32" s="301"/>
      <c r="P32" s="301"/>
      <c r="Q32" s="301"/>
      <c r="R32" s="301"/>
      <c r="S32" s="301"/>
      <c r="T32" s="301"/>
      <c r="U32" s="301"/>
      <c r="V32" s="301"/>
      <c r="W32" s="301"/>
      <c r="X32" s="301"/>
      <c r="Y32" s="301"/>
      <c r="Z32" s="301"/>
      <c r="AA32" s="63"/>
      <c r="AB32" s="63"/>
      <c r="AC32" s="63"/>
      <c r="AD32" s="63"/>
      <c r="AE32" s="63"/>
      <c r="AF32" s="63"/>
      <c r="AG32" s="63"/>
      <c r="AH32" s="63"/>
      <c r="AI32" s="63"/>
      <c r="AJ32" s="63"/>
      <c r="AK32" s="63"/>
      <c r="AL32" s="63"/>
      <c r="AM32" s="63"/>
      <c r="AN32" s="1"/>
      <c r="AT32" s="36"/>
      <c r="AU32" s="36"/>
      <c r="AV32" s="36"/>
      <c r="AW32" s="36"/>
      <c r="BC32" s="39"/>
    </row>
    <row r="33" spans="2:55" ht="12" customHeight="1">
      <c r="B33" s="52"/>
      <c r="C33" s="301"/>
      <c r="D33" s="197" t="s">
        <v>2602</v>
      </c>
      <c r="F33" s="301"/>
      <c r="G33" s="182"/>
      <c r="H33" s="301"/>
      <c r="I33" s="301"/>
      <c r="J33" s="301"/>
      <c r="K33" s="301"/>
      <c r="L33" s="301"/>
      <c r="M33" s="301"/>
      <c r="N33" s="301"/>
      <c r="O33" s="301"/>
      <c r="P33" s="301"/>
      <c r="Q33" s="301"/>
      <c r="R33" s="301"/>
      <c r="S33" s="301"/>
      <c r="T33" s="301"/>
      <c r="U33" s="301"/>
      <c r="V33" s="301"/>
      <c r="W33" s="301"/>
      <c r="X33" s="301"/>
      <c r="Y33" s="301"/>
      <c r="Z33" s="301"/>
      <c r="AA33" s="64"/>
      <c r="AB33" s="64"/>
      <c r="AC33" s="64"/>
      <c r="AD33" s="64"/>
      <c r="AE33" s="64"/>
      <c r="AF33" s="64"/>
      <c r="AG33" s="64"/>
      <c r="AH33" s="64"/>
      <c r="AI33" s="64"/>
      <c r="AJ33" s="64"/>
      <c r="AK33" s="64"/>
      <c r="AL33" s="64"/>
      <c r="AM33" s="64"/>
      <c r="AN33" s="1"/>
      <c r="AT33" s="96"/>
      <c r="BC33" s="39"/>
    </row>
    <row r="34" spans="2:55" ht="12" customHeight="1">
      <c r="B34" s="52"/>
      <c r="C34" s="301"/>
      <c r="D34" s="301" t="s">
        <v>2603</v>
      </c>
      <c r="F34" s="197"/>
      <c r="G34" s="182"/>
      <c r="H34" s="301"/>
      <c r="I34" s="301"/>
      <c r="J34" s="301"/>
      <c r="K34" s="301"/>
      <c r="L34" s="301"/>
      <c r="M34" s="301"/>
      <c r="N34" s="64"/>
      <c r="O34" s="64"/>
      <c r="P34" s="64"/>
      <c r="Q34" s="64"/>
      <c r="R34" s="64"/>
      <c r="S34" s="64"/>
      <c r="T34" s="64"/>
      <c r="U34" s="64"/>
      <c r="V34" s="301"/>
      <c r="W34" s="301"/>
      <c r="X34" s="301"/>
      <c r="Y34" s="182"/>
      <c r="Z34" s="301"/>
      <c r="AA34" s="64"/>
      <c r="AB34" s="64"/>
      <c r="AC34" s="64"/>
      <c r="AD34" s="64"/>
      <c r="AE34" s="64"/>
      <c r="AF34" s="64"/>
      <c r="AG34" s="64"/>
      <c r="AH34" s="64"/>
      <c r="AI34" s="64"/>
      <c r="AJ34" s="64"/>
      <c r="AK34" s="64"/>
      <c r="AL34" s="64"/>
      <c r="AM34" s="64"/>
      <c r="AN34" s="1"/>
      <c r="AT34" s="96"/>
      <c r="BC34" s="39"/>
    </row>
    <row r="35" spans="2:55" ht="12" customHeight="1">
      <c r="B35" s="52"/>
      <c r="C35" s="64"/>
      <c r="D35" s="197" t="s">
        <v>625</v>
      </c>
      <c r="V35" s="64"/>
      <c r="W35" s="64"/>
      <c r="Y35" s="49"/>
      <c r="Z35" s="638" t="s">
        <v>28</v>
      </c>
      <c r="AA35" s="64"/>
      <c r="AB35" s="64"/>
      <c r="AC35" s="64"/>
      <c r="AD35" s="64"/>
      <c r="AE35" s="64"/>
      <c r="AF35" s="64"/>
      <c r="AG35" s="64"/>
      <c r="AH35" s="64"/>
      <c r="AI35" s="64"/>
      <c r="AJ35" s="64"/>
      <c r="AK35" s="64"/>
      <c r="AL35" s="64"/>
      <c r="AM35" s="64"/>
      <c r="AN35" s="1"/>
      <c r="BC35" s="39"/>
    </row>
    <row r="36" spans="2:55" ht="14.25" customHeight="1">
      <c r="B36" s="52"/>
      <c r="C36" s="64"/>
      <c r="F36" s="182"/>
      <c r="G36" s="301"/>
      <c r="H36" s="301"/>
      <c r="I36" s="301"/>
      <c r="J36" s="301"/>
      <c r="K36" s="301"/>
      <c r="L36" s="301"/>
      <c r="M36" s="301"/>
      <c r="N36" s="64"/>
      <c r="O36" s="64"/>
      <c r="P36" s="64"/>
      <c r="Q36" s="64"/>
      <c r="R36" s="64"/>
      <c r="S36" s="64"/>
      <c r="T36" s="64"/>
      <c r="U36" s="64"/>
      <c r="V36" s="64"/>
      <c r="W36" s="64"/>
      <c r="AA36" s="64"/>
      <c r="AB36" s="64"/>
      <c r="AC36" s="64"/>
      <c r="AD36" s="64"/>
      <c r="AE36" s="64"/>
      <c r="AF36" s="64"/>
      <c r="AG36" s="64"/>
      <c r="AH36" s="64"/>
      <c r="AI36" s="64"/>
      <c r="AJ36" s="64"/>
      <c r="AK36" s="64"/>
      <c r="AL36" s="64"/>
      <c r="AM36" s="64"/>
      <c r="AN36" s="1"/>
      <c r="BC36" s="39"/>
    </row>
    <row r="37" spans="2:55" ht="14.25" customHeight="1">
      <c r="B37" s="52"/>
      <c r="C37" s="64"/>
      <c r="D37" s="64"/>
      <c r="E37" s="64"/>
      <c r="F37" s="64"/>
      <c r="G37" s="64"/>
      <c r="H37" s="64"/>
      <c r="I37" s="64"/>
      <c r="J37" s="64"/>
      <c r="K37" s="64"/>
      <c r="L37" s="64"/>
      <c r="M37" s="64"/>
      <c r="N37" s="64"/>
      <c r="O37" s="64"/>
      <c r="P37" s="64"/>
      <c r="Q37" s="64"/>
      <c r="R37" s="64"/>
      <c r="S37" s="64"/>
      <c r="T37" s="64"/>
      <c r="U37" s="64"/>
      <c r="V37" s="64"/>
      <c r="W37" s="64"/>
      <c r="X37" s="89"/>
      <c r="Y37" s="49"/>
      <c r="Z37" s="64"/>
      <c r="AA37" s="64"/>
      <c r="AB37" s="64"/>
      <c r="AC37" s="64"/>
      <c r="AD37" s="64"/>
      <c r="AE37" s="64"/>
      <c r="AF37" s="64"/>
      <c r="AG37" s="64"/>
      <c r="AH37" s="64"/>
      <c r="AI37" s="64"/>
      <c r="AJ37" s="64"/>
      <c r="AK37" s="64"/>
      <c r="AL37" s="64"/>
      <c r="AM37" s="64"/>
      <c r="AN37" s="1"/>
      <c r="BC37" s="39"/>
    </row>
    <row r="38" spans="2:55" ht="17.100000000000001" customHeight="1">
      <c r="B38" s="52"/>
      <c r="C38" s="64"/>
      <c r="D38" s="64"/>
      <c r="E38" s="64"/>
      <c r="F38" s="64"/>
      <c r="G38" s="64"/>
      <c r="H38" s="64"/>
      <c r="I38" s="64"/>
      <c r="J38" s="64"/>
      <c r="K38" s="64"/>
      <c r="L38" s="64"/>
      <c r="M38" s="64"/>
      <c r="N38" s="64"/>
      <c r="O38" s="64"/>
      <c r="P38" s="64"/>
      <c r="Q38" s="64"/>
      <c r="R38" s="64"/>
      <c r="S38" s="64"/>
      <c r="T38" s="64"/>
      <c r="U38" s="64"/>
      <c r="V38" s="64"/>
      <c r="W38" s="64"/>
      <c r="X38" s="89"/>
      <c r="Y38" s="49"/>
      <c r="Z38" s="64"/>
      <c r="AA38" s="64"/>
      <c r="AB38" s="64"/>
      <c r="AC38" s="64"/>
      <c r="AD38" s="64"/>
      <c r="AE38" s="64"/>
      <c r="AF38" s="64"/>
      <c r="AG38" s="64"/>
      <c r="AH38" s="64"/>
      <c r="AI38" s="64"/>
      <c r="AJ38" s="64"/>
      <c r="AK38" s="64"/>
      <c r="AL38" s="64"/>
      <c r="AM38" s="64"/>
      <c r="AN38" s="1"/>
      <c r="AO38" t="s">
        <v>2639</v>
      </c>
      <c r="BC38" s="39"/>
    </row>
    <row r="39" spans="2:55" ht="17.100000000000001" customHeight="1">
      <c r="B39" s="52"/>
      <c r="C39" s="64"/>
      <c r="D39" s="64"/>
      <c r="E39" s="64"/>
      <c r="F39" s="64"/>
      <c r="G39" s="64"/>
      <c r="H39" s="64"/>
      <c r="I39" s="64"/>
      <c r="J39" s="64"/>
      <c r="K39" s="64"/>
      <c r="L39" s="64"/>
      <c r="M39" s="64"/>
      <c r="N39" s="64"/>
      <c r="O39" s="64"/>
      <c r="P39" s="64"/>
      <c r="Q39" s="64"/>
      <c r="R39" s="64"/>
      <c r="S39" s="64"/>
      <c r="T39" s="64"/>
      <c r="U39" s="64"/>
      <c r="V39" s="64"/>
      <c r="W39" s="64"/>
      <c r="X39" s="89"/>
      <c r="Y39" s="49"/>
      <c r="Z39" s="64"/>
      <c r="AA39" s="64"/>
      <c r="AB39" s="64"/>
      <c r="AC39" s="64"/>
      <c r="AD39" s="64"/>
      <c r="AE39" s="64"/>
      <c r="AF39" s="64"/>
      <c r="AG39" s="64"/>
      <c r="AH39" s="64"/>
      <c r="AI39" s="64"/>
      <c r="AJ39" s="64"/>
      <c r="AK39" s="64"/>
      <c r="AL39" s="64"/>
      <c r="AM39" s="64"/>
      <c r="AN39" s="1"/>
      <c r="AO39" s="672" t="s">
        <v>1284</v>
      </c>
      <c r="AP39" s="672" t="str">
        <f t="shared" ref="AP39:AP102" si="0">AO39&amp;"　"&amp;AQ39</f>
        <v>01-(1)-(1)　加熱炉</v>
      </c>
      <c r="AQ39" s="83" t="s">
        <v>643</v>
      </c>
      <c r="AR39" s="96"/>
      <c r="AS39" s="96"/>
      <c r="AT39" s="96"/>
      <c r="AU39" s="96"/>
      <c r="AV39" s="96"/>
      <c r="AW39" s="96"/>
      <c r="AX39" s="96"/>
    </row>
    <row r="40" spans="2:55" ht="17.100000000000001" customHeight="1">
      <c r="B40" s="52"/>
      <c r="C40" s="64"/>
      <c r="D40" s="64"/>
      <c r="E40" s="64"/>
      <c r="F40" s="64"/>
      <c r="G40" s="64"/>
      <c r="H40" s="64"/>
      <c r="I40" s="64"/>
      <c r="J40" s="64"/>
      <c r="K40" s="64"/>
      <c r="L40" s="64"/>
      <c r="M40" s="64"/>
      <c r="N40" s="64"/>
      <c r="O40" s="64"/>
      <c r="P40" s="64"/>
      <c r="Q40" s="64"/>
      <c r="R40" s="64"/>
      <c r="S40" s="64"/>
      <c r="T40" s="64"/>
      <c r="U40" s="64"/>
      <c r="V40" s="64"/>
      <c r="W40" s="64"/>
      <c r="X40" s="89"/>
      <c r="Y40" s="49"/>
      <c r="Z40" s="64"/>
      <c r="AA40" s="64"/>
      <c r="AB40" s="64"/>
      <c r="AC40" s="64"/>
      <c r="AD40" s="64"/>
      <c r="AE40" s="64"/>
      <c r="AF40" s="64"/>
      <c r="AG40" s="64"/>
      <c r="AH40" s="64"/>
      <c r="AI40" s="64"/>
      <c r="AJ40" s="64"/>
      <c r="AK40" s="64"/>
      <c r="AL40" s="64"/>
      <c r="AM40" s="64"/>
      <c r="AN40" s="1"/>
      <c r="AO40" s="673" t="s">
        <v>644</v>
      </c>
      <c r="AP40" s="672" t="str">
        <f t="shared" si="0"/>
        <v>01-(1)-(2)　流動接触分解施設に係る触媒再生塔</v>
      </c>
      <c r="AQ40" s="83" t="s">
        <v>645</v>
      </c>
      <c r="AR40" s="96"/>
      <c r="AS40" s="96"/>
      <c r="AT40" s="96"/>
      <c r="AU40" s="96"/>
      <c r="AV40" s="96"/>
      <c r="AW40" s="96"/>
      <c r="AX40" s="96"/>
    </row>
    <row r="41" spans="2:55" ht="17.100000000000001" customHeight="1">
      <c r="B41" s="52"/>
      <c r="C41" s="64"/>
      <c r="D41" s="64"/>
      <c r="E41" s="64"/>
      <c r="F41" s="64"/>
      <c r="G41" s="64"/>
      <c r="H41" s="64"/>
      <c r="I41" s="64"/>
      <c r="J41" s="64"/>
      <c r="K41" s="64"/>
      <c r="L41" s="64"/>
      <c r="M41" s="64"/>
      <c r="N41" s="64"/>
      <c r="O41" s="64"/>
      <c r="P41" s="64"/>
      <c r="Q41" s="64"/>
      <c r="R41" s="64"/>
      <c r="S41" s="64"/>
      <c r="T41" s="64"/>
      <c r="U41" s="64"/>
      <c r="V41" s="64"/>
      <c r="W41" s="64"/>
      <c r="X41" s="89"/>
      <c r="Y41" s="49"/>
      <c r="Z41" s="64"/>
      <c r="AA41" s="64"/>
      <c r="AB41" s="64"/>
      <c r="AC41" s="64"/>
      <c r="AD41" s="64"/>
      <c r="AE41" s="64"/>
      <c r="AF41" s="64"/>
      <c r="AG41" s="64"/>
      <c r="AH41" s="64"/>
      <c r="AI41" s="64"/>
      <c r="AJ41" s="64"/>
      <c r="AK41" s="64"/>
      <c r="AL41" s="64"/>
      <c r="AM41" s="64"/>
      <c r="AN41" s="1"/>
      <c r="AO41" s="673" t="s">
        <v>646</v>
      </c>
      <c r="AP41" s="672" t="str">
        <f t="shared" si="0"/>
        <v>01-(1)-(3)　硫黄回収施設に係る燃焼炉</v>
      </c>
      <c r="AQ41" s="83" t="s">
        <v>647</v>
      </c>
      <c r="AR41" s="96"/>
      <c r="AS41" s="96"/>
      <c r="AT41" s="96"/>
      <c r="AU41" s="96"/>
      <c r="AV41" s="96"/>
      <c r="AW41" s="96"/>
      <c r="AX41" s="96"/>
      <c r="AY41" s="96"/>
    </row>
    <row r="42" spans="2:55" ht="17.100000000000001" customHeight="1">
      <c r="B42" s="52"/>
      <c r="C42" s="64"/>
      <c r="D42" s="64"/>
      <c r="E42" s="64"/>
      <c r="F42" s="64"/>
      <c r="G42" s="64"/>
      <c r="H42" s="64"/>
      <c r="I42" s="64"/>
      <c r="J42" s="64"/>
      <c r="K42" s="64"/>
      <c r="L42" s="64"/>
      <c r="M42" s="64"/>
      <c r="N42" s="64"/>
      <c r="O42" s="64"/>
      <c r="P42" s="64"/>
      <c r="Q42" s="64"/>
      <c r="R42" s="64"/>
      <c r="S42" s="64"/>
      <c r="T42" s="64"/>
      <c r="U42" s="64"/>
      <c r="V42" s="64"/>
      <c r="W42" s="64"/>
      <c r="X42" s="89"/>
      <c r="Y42" s="49"/>
      <c r="Z42" s="64"/>
      <c r="AA42" s="17"/>
      <c r="AB42" s="17"/>
      <c r="AC42" s="17"/>
      <c r="AD42" s="17"/>
      <c r="AE42" s="17"/>
      <c r="AF42" s="17"/>
      <c r="AG42" s="17"/>
      <c r="AH42" s="17"/>
      <c r="AI42" s="17"/>
      <c r="AJ42" s="17"/>
      <c r="AK42" s="17"/>
      <c r="AL42" s="17"/>
      <c r="AM42" s="17"/>
      <c r="AN42" s="1"/>
      <c r="AO42" s="673" t="s">
        <v>648</v>
      </c>
      <c r="AP42" s="672" t="str">
        <f t="shared" si="0"/>
        <v>01-(1)-(4)　洗浄施設</v>
      </c>
      <c r="AQ42" s="83" t="s">
        <v>649</v>
      </c>
      <c r="AR42" s="96"/>
      <c r="AS42" s="96"/>
      <c r="AT42" s="96"/>
      <c r="AU42" s="96"/>
      <c r="AV42" s="96"/>
      <c r="AW42" s="96"/>
      <c r="AX42" s="96"/>
      <c r="AY42" s="96"/>
    </row>
    <row r="43" spans="2:55" ht="17.100000000000001" customHeight="1">
      <c r="B43" s="1"/>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
      <c r="AO43" s="674" t="s">
        <v>650</v>
      </c>
      <c r="AP43" s="672" t="str">
        <f t="shared" si="0"/>
        <v>01-(1)-(5)　脱塩施設</v>
      </c>
      <c r="AQ43" s="83" t="s">
        <v>651</v>
      </c>
      <c r="AR43" s="96"/>
      <c r="AS43" s="96"/>
      <c r="AT43" s="96"/>
      <c r="AU43" s="96"/>
      <c r="AV43" s="96"/>
      <c r="AW43" s="96"/>
      <c r="AX43" s="96"/>
      <c r="AY43" s="96"/>
    </row>
    <row r="44" spans="2:55" ht="17.100000000000001" customHeight="1">
      <c r="B44" s="1"/>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
      <c r="AO44" s="674" t="s">
        <v>652</v>
      </c>
      <c r="AP44" s="672" t="str">
        <f t="shared" si="0"/>
        <v>01-(1)-(6)　蒸留施設</v>
      </c>
      <c r="AQ44" s="83" t="s">
        <v>653</v>
      </c>
      <c r="AR44" s="96"/>
      <c r="AS44" s="96"/>
      <c r="AT44" s="96"/>
      <c r="AU44" s="96"/>
      <c r="AV44" s="96"/>
      <c r="AW44" s="96"/>
      <c r="AX44" s="96"/>
      <c r="AY44" s="96"/>
    </row>
    <row r="45" spans="2:55" ht="17.100000000000001" customHeight="1">
      <c r="B45" s="1"/>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
      <c r="AO45" s="674" t="s">
        <v>654</v>
      </c>
      <c r="AP45" s="672" t="str">
        <f t="shared" si="0"/>
        <v>02-(1)-(1)　加熱炉</v>
      </c>
      <c r="AQ45" s="83" t="s">
        <v>643</v>
      </c>
      <c r="AR45" s="96"/>
      <c r="AS45" s="96"/>
      <c r="AT45" s="96"/>
      <c r="AU45" s="96"/>
      <c r="AV45" s="96"/>
      <c r="AW45" s="96"/>
      <c r="AX45" s="96"/>
      <c r="AY45" s="96"/>
    </row>
    <row r="46" spans="2:55" ht="17.100000000000001" customHeight="1">
      <c r="B46" s="1"/>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
      <c r="AO46" s="674" t="s">
        <v>655</v>
      </c>
      <c r="AP46" s="672" t="str">
        <f t="shared" si="0"/>
        <v>02-(1)-(2)　反応施設</v>
      </c>
      <c r="AQ46" s="83" t="s">
        <v>656</v>
      </c>
    </row>
    <row r="47" spans="2:55" ht="17.100000000000001" customHeight="1">
      <c r="B47" s="1"/>
      <c r="C47" s="17"/>
      <c r="D47" s="17"/>
      <c r="E47" s="17"/>
      <c r="F47" s="17"/>
      <c r="G47" s="17"/>
      <c r="H47" s="17"/>
      <c r="I47" s="17"/>
      <c r="J47" s="17"/>
      <c r="K47" s="17"/>
      <c r="L47" s="17"/>
      <c r="M47" s="17"/>
      <c r="N47" s="17"/>
      <c r="O47" s="17"/>
      <c r="P47" s="17"/>
      <c r="Q47" s="17"/>
      <c r="R47" s="17"/>
      <c r="S47" s="17"/>
      <c r="T47" s="17"/>
      <c r="U47" s="17"/>
      <c r="V47" s="17"/>
      <c r="W47" s="17"/>
      <c r="X47" s="17"/>
      <c r="Y47" s="17"/>
      <c r="Z47" s="17"/>
      <c r="AN47" s="1"/>
      <c r="AO47" s="674" t="s">
        <v>657</v>
      </c>
      <c r="AP47" s="672" t="str">
        <f t="shared" si="0"/>
        <v>02-(1)-(3)　洗浄施設</v>
      </c>
      <c r="AQ47" s="83" t="s">
        <v>649</v>
      </c>
      <c r="AV47" s="433"/>
      <c r="AW47" s="433"/>
      <c r="AX47" s="434"/>
    </row>
    <row r="48" spans="2:55" ht="17.100000000000001" customHeight="1">
      <c r="AO48" s="674" t="s">
        <v>658</v>
      </c>
      <c r="AP48" s="672" t="str">
        <f t="shared" si="0"/>
        <v>02-(1)-(4)　分離施設</v>
      </c>
      <c r="AQ48" s="83" t="s">
        <v>659</v>
      </c>
      <c r="AV48" s="435"/>
      <c r="AW48" s="433"/>
      <c r="AX48" s="434"/>
    </row>
    <row r="49" spans="41:50" ht="33">
      <c r="AO49" s="674" t="s">
        <v>660</v>
      </c>
      <c r="AP49" s="672" t="str">
        <f t="shared" si="0"/>
        <v>02-(1)-(5)　蒸留施設</v>
      </c>
      <c r="AQ49" s="83" t="s">
        <v>653</v>
      </c>
      <c r="AV49" s="435"/>
      <c r="AW49" s="433"/>
      <c r="AX49" s="434"/>
    </row>
    <row r="50" spans="41:50" ht="33">
      <c r="AO50" s="674" t="s">
        <v>661</v>
      </c>
      <c r="AP50" s="672" t="str">
        <f t="shared" si="0"/>
        <v>03-(1)-(1)　反応施設</v>
      </c>
      <c r="AQ50" s="83" t="s">
        <v>656</v>
      </c>
      <c r="AV50" s="435"/>
      <c r="AW50" s="433"/>
      <c r="AX50" s="434"/>
    </row>
    <row r="51" spans="41:50" ht="33">
      <c r="AO51" s="674" t="s">
        <v>662</v>
      </c>
      <c r="AP51" s="672" t="str">
        <f t="shared" si="0"/>
        <v>03-(1)-(2)　混合施設</v>
      </c>
      <c r="AQ51" s="83" t="s">
        <v>663</v>
      </c>
      <c r="AV51" s="436"/>
      <c r="AW51" s="433"/>
      <c r="AX51" s="434"/>
    </row>
    <row r="52" spans="41:50" ht="33">
      <c r="AO52" s="672" t="s">
        <v>664</v>
      </c>
      <c r="AP52" s="672" t="str">
        <f t="shared" si="0"/>
        <v>04-(1)-(1)　反応施設</v>
      </c>
      <c r="AQ52" s="83" t="s">
        <v>656</v>
      </c>
      <c r="AV52" s="436"/>
      <c r="AW52" s="433"/>
      <c r="AX52" s="434"/>
    </row>
    <row r="53" spans="41:50" ht="33">
      <c r="AO53" s="672" t="s">
        <v>665</v>
      </c>
      <c r="AP53" s="672" t="str">
        <f t="shared" si="0"/>
        <v>04-(1)-(2)　洗浄施設</v>
      </c>
      <c r="AQ53" s="83" t="s">
        <v>649</v>
      </c>
      <c r="AV53" s="436"/>
      <c r="AW53" s="433"/>
      <c r="AX53" s="434"/>
    </row>
    <row r="54" spans="41:50" ht="33">
      <c r="AO54" s="674" t="s">
        <v>666</v>
      </c>
      <c r="AP54" s="672" t="str">
        <f t="shared" si="0"/>
        <v>04-(1)-(3)　分離施設</v>
      </c>
      <c r="AQ54" s="83" t="s">
        <v>659</v>
      </c>
      <c r="AV54" s="436"/>
      <c r="AW54" s="433"/>
      <c r="AX54" s="434"/>
    </row>
    <row r="55" spans="41:50" ht="33">
      <c r="AO55" s="674" t="s">
        <v>667</v>
      </c>
      <c r="AP55" s="672" t="str">
        <f t="shared" si="0"/>
        <v>04-(1)-(4)　蒸留施設</v>
      </c>
      <c r="AQ55" s="83" t="s">
        <v>653</v>
      </c>
      <c r="AV55" s="436"/>
      <c r="AW55" s="433"/>
      <c r="AX55" s="434"/>
    </row>
    <row r="56" spans="41:50" ht="33">
      <c r="AO56" s="674" t="s">
        <v>668</v>
      </c>
      <c r="AP56" s="672" t="str">
        <f t="shared" si="0"/>
        <v>05-(1)-(1)　反応施設</v>
      </c>
      <c r="AQ56" s="83" t="s">
        <v>656</v>
      </c>
      <c r="AV56" s="436"/>
      <c r="AW56" s="433"/>
      <c r="AX56" s="434"/>
    </row>
    <row r="57" spans="41:50" ht="33">
      <c r="AO57" s="674" t="s">
        <v>669</v>
      </c>
      <c r="AP57" s="672" t="str">
        <f t="shared" si="0"/>
        <v>05-(1)-(2)　洗浄施設</v>
      </c>
      <c r="AQ57" s="83" t="s">
        <v>649</v>
      </c>
      <c r="AV57" s="436"/>
      <c r="AW57" s="433"/>
      <c r="AX57" s="434"/>
    </row>
    <row r="58" spans="41:50" ht="33">
      <c r="AO58" s="674" t="s">
        <v>670</v>
      </c>
      <c r="AP58" s="672" t="str">
        <f t="shared" si="0"/>
        <v>05-(1)-(3)　濃縮施設</v>
      </c>
      <c r="AQ58" s="83" t="s">
        <v>671</v>
      </c>
      <c r="AV58" s="436"/>
      <c r="AW58" s="433"/>
      <c r="AX58" s="434"/>
    </row>
    <row r="59" spans="41:50" ht="33">
      <c r="AO59" s="674" t="s">
        <v>672</v>
      </c>
      <c r="AP59" s="672" t="str">
        <f t="shared" si="0"/>
        <v>05-(1)-(4)　分離施設</v>
      </c>
      <c r="AQ59" s="83" t="s">
        <v>659</v>
      </c>
      <c r="AV59" s="436"/>
      <c r="AW59" s="433"/>
      <c r="AX59" s="434"/>
    </row>
    <row r="60" spans="41:50" ht="33">
      <c r="AO60" s="674" t="s">
        <v>673</v>
      </c>
      <c r="AP60" s="672" t="str">
        <f t="shared" si="0"/>
        <v>05-(1)-(5)　蒸留施設</v>
      </c>
      <c r="AQ60" s="83" t="s">
        <v>653</v>
      </c>
      <c r="AV60" s="433"/>
      <c r="AW60" s="433"/>
      <c r="AX60" s="434"/>
    </row>
    <row r="61" spans="41:50" ht="33">
      <c r="AO61" s="674" t="s">
        <v>674</v>
      </c>
      <c r="AP61" s="672" t="str">
        <f t="shared" si="0"/>
        <v>06-(1)-(1)　反応施設</v>
      </c>
      <c r="AQ61" s="83" t="s">
        <v>656</v>
      </c>
      <c r="AV61" s="433"/>
      <c r="AW61" s="433"/>
      <c r="AX61" s="434"/>
    </row>
    <row r="62" spans="41:50" ht="33">
      <c r="AO62" s="674" t="s">
        <v>675</v>
      </c>
      <c r="AP62" s="672" t="str">
        <f t="shared" si="0"/>
        <v>06-(1)-(2)　混合施設</v>
      </c>
      <c r="AQ62" s="83" t="s">
        <v>663</v>
      </c>
      <c r="AV62" s="436"/>
      <c r="AW62" s="433"/>
      <c r="AX62" s="434"/>
    </row>
    <row r="63" spans="41:50" ht="33">
      <c r="AO63" s="674" t="s">
        <v>676</v>
      </c>
      <c r="AP63" s="672" t="str">
        <f t="shared" si="0"/>
        <v>06-(1)-(3)　洗浄施設</v>
      </c>
      <c r="AQ63" s="83" t="s">
        <v>649</v>
      </c>
      <c r="AV63" s="436"/>
      <c r="AW63" s="433"/>
      <c r="AX63" s="434"/>
    </row>
    <row r="64" spans="41:50" ht="33">
      <c r="AO64" s="674" t="s">
        <v>677</v>
      </c>
      <c r="AP64" s="672" t="str">
        <f t="shared" si="0"/>
        <v>06-(1)-(4)　分離施設</v>
      </c>
      <c r="AQ64" s="83" t="s">
        <v>659</v>
      </c>
      <c r="AV64" s="436"/>
      <c r="AW64" s="433"/>
      <c r="AX64" s="434"/>
    </row>
    <row r="65" spans="41:50" ht="33">
      <c r="AO65" s="674" t="s">
        <v>678</v>
      </c>
      <c r="AP65" s="672" t="str">
        <f t="shared" si="0"/>
        <v>06-(1)-(5)　充填施設</v>
      </c>
      <c r="AQ65" s="83" t="s">
        <v>679</v>
      </c>
      <c r="AV65" s="436"/>
      <c r="AW65" s="433"/>
      <c r="AX65" s="434"/>
    </row>
    <row r="66" spans="41:50" ht="33">
      <c r="AO66" s="674" t="s">
        <v>680</v>
      </c>
      <c r="AP66" s="672" t="str">
        <f t="shared" si="0"/>
        <v>07-(1)-(1)　反応施設</v>
      </c>
      <c r="AQ66" s="83" t="s">
        <v>656</v>
      </c>
      <c r="AV66" s="436"/>
      <c r="AW66" s="433"/>
      <c r="AX66" s="434"/>
    </row>
    <row r="67" spans="41:50" ht="33">
      <c r="AO67" s="674" t="s">
        <v>681</v>
      </c>
      <c r="AP67" s="672" t="str">
        <f t="shared" si="0"/>
        <v>07-(1)-(2)　蒸留施設</v>
      </c>
      <c r="AQ67" s="83" t="s">
        <v>653</v>
      </c>
      <c r="AV67" s="436"/>
      <c r="AW67" s="433"/>
      <c r="AX67" s="434"/>
    </row>
    <row r="68" spans="41:50" ht="33">
      <c r="AO68" s="674" t="s">
        <v>682</v>
      </c>
      <c r="AP68" s="672" t="str">
        <f t="shared" si="0"/>
        <v>07-(1)-(3)　精製施設</v>
      </c>
      <c r="AQ68" s="83" t="s">
        <v>683</v>
      </c>
      <c r="AV68" s="436"/>
      <c r="AW68" s="433"/>
      <c r="AX68" s="434"/>
    </row>
    <row r="69" spans="41:50" ht="33">
      <c r="AO69" s="674" t="s">
        <v>684</v>
      </c>
      <c r="AP69" s="672" t="str">
        <f t="shared" si="0"/>
        <v>07-(1)-(4)　塩析施設</v>
      </c>
      <c r="AQ69" s="83" t="s">
        <v>685</v>
      </c>
      <c r="AV69" s="436"/>
      <c r="AW69" s="433"/>
      <c r="AX69" s="434"/>
    </row>
    <row r="70" spans="41:50" ht="33">
      <c r="AO70" s="674" t="s">
        <v>686</v>
      </c>
      <c r="AP70" s="672" t="str">
        <f t="shared" si="0"/>
        <v>07-(1)-(5)　混合施設</v>
      </c>
      <c r="AQ70" s="83" t="s">
        <v>663</v>
      </c>
      <c r="AV70" s="436"/>
      <c r="AW70" s="433"/>
      <c r="AX70" s="434"/>
    </row>
    <row r="71" spans="41:50" ht="33">
      <c r="AO71" s="674" t="s">
        <v>687</v>
      </c>
      <c r="AP71" s="672" t="str">
        <f t="shared" si="0"/>
        <v>08-(1)-(1)　反応施設</v>
      </c>
      <c r="AQ71" s="83" t="s">
        <v>656</v>
      </c>
      <c r="AV71" s="436"/>
      <c r="AW71" s="433"/>
      <c r="AX71" s="434"/>
    </row>
    <row r="72" spans="41:50" ht="33">
      <c r="AO72" s="674" t="s">
        <v>688</v>
      </c>
      <c r="AP72" s="672" t="str">
        <f t="shared" si="0"/>
        <v>08-(1)-(2)　発酵施設</v>
      </c>
      <c r="AQ72" s="83" t="s">
        <v>689</v>
      </c>
      <c r="AV72" s="436"/>
      <c r="AW72" s="433"/>
      <c r="AX72" s="434"/>
    </row>
    <row r="73" spans="41:50" ht="33">
      <c r="AO73" s="674" t="s">
        <v>690</v>
      </c>
      <c r="AP73" s="672" t="str">
        <f t="shared" si="0"/>
        <v>08-(1)-(3)　抽出施設</v>
      </c>
      <c r="AQ73" s="83" t="s">
        <v>691</v>
      </c>
      <c r="AV73" s="436"/>
      <c r="AW73" s="433"/>
      <c r="AX73" s="434"/>
    </row>
    <row r="74" spans="41:50" ht="49.5">
      <c r="AO74" s="674" t="s">
        <v>692</v>
      </c>
      <c r="AP74" s="672" t="str">
        <f t="shared" si="0"/>
        <v>08-(1)-(4)　動物原料処理施設</v>
      </c>
      <c r="AQ74" s="83" t="s">
        <v>693</v>
      </c>
      <c r="AV74" s="436"/>
      <c r="AW74" s="433"/>
      <c r="AX74" s="434"/>
    </row>
    <row r="75" spans="41:50" ht="33">
      <c r="AO75" s="674" t="s">
        <v>694</v>
      </c>
      <c r="AP75" s="672" t="str">
        <f t="shared" si="0"/>
        <v>08-(1)-(5)　蒸留施設</v>
      </c>
      <c r="AQ75" s="83" t="s">
        <v>653</v>
      </c>
      <c r="AV75" s="436"/>
      <c r="AW75" s="433"/>
      <c r="AX75" s="434"/>
    </row>
    <row r="76" spans="41:50" ht="33">
      <c r="AO76" s="674" t="s">
        <v>695</v>
      </c>
      <c r="AP76" s="672" t="str">
        <f t="shared" si="0"/>
        <v>08-(1)-(6)　混合施設</v>
      </c>
      <c r="AQ76" s="83" t="s">
        <v>663</v>
      </c>
      <c r="AV76" s="436"/>
      <c r="AW76" s="433"/>
      <c r="AX76" s="434"/>
    </row>
    <row r="77" spans="41:50" ht="33">
      <c r="AO77" s="674" t="s">
        <v>696</v>
      </c>
      <c r="AP77" s="672" t="str">
        <f t="shared" si="0"/>
        <v>08-(1)-(7)　分離施設</v>
      </c>
      <c r="AQ77" s="83" t="s">
        <v>659</v>
      </c>
      <c r="AV77" s="436"/>
      <c r="AW77" s="433"/>
      <c r="AX77" s="434"/>
    </row>
    <row r="78" spans="41:50" ht="33">
      <c r="AO78" s="674" t="s">
        <v>697</v>
      </c>
      <c r="AP78" s="672" t="str">
        <f t="shared" si="0"/>
        <v>08-(1)-(8)　洗浄施設</v>
      </c>
      <c r="AQ78" s="83" t="s">
        <v>649</v>
      </c>
      <c r="AV78" s="436"/>
      <c r="AW78" s="433"/>
      <c r="AX78" s="434"/>
    </row>
    <row r="79" spans="41:50" ht="33">
      <c r="AO79" s="674" t="s">
        <v>698</v>
      </c>
      <c r="AP79" s="672" t="str">
        <f t="shared" si="0"/>
        <v>08-(1)-(9)　濃縮施設</v>
      </c>
      <c r="AQ79" s="83" t="s">
        <v>671</v>
      </c>
      <c r="AV79" s="436"/>
      <c r="AW79" s="433"/>
      <c r="AX79" s="434"/>
    </row>
    <row r="80" spans="41:50" ht="33">
      <c r="AO80" s="674" t="s">
        <v>699</v>
      </c>
      <c r="AP80" s="672" t="str">
        <f t="shared" si="0"/>
        <v>09-(1)-(1)　反応施設</v>
      </c>
      <c r="AQ80" s="83" t="s">
        <v>656</v>
      </c>
      <c r="AV80" s="436"/>
      <c r="AW80" s="433"/>
      <c r="AX80" s="434"/>
    </row>
    <row r="81" spans="41:50" ht="33">
      <c r="AO81" s="674" t="s">
        <v>700</v>
      </c>
      <c r="AP81" s="672" t="str">
        <f t="shared" si="0"/>
        <v>09-(1)-(2)　抽出施設</v>
      </c>
      <c r="AQ81" s="83" t="s">
        <v>691</v>
      </c>
      <c r="AV81" s="436"/>
      <c r="AW81" s="433"/>
      <c r="AX81" s="434"/>
    </row>
    <row r="82" spans="41:50" ht="33">
      <c r="AO82" s="674" t="s">
        <v>701</v>
      </c>
      <c r="AP82" s="672" t="str">
        <f t="shared" si="0"/>
        <v>09-(1)-(3)　混合施設</v>
      </c>
      <c r="AQ82" s="83" t="s">
        <v>663</v>
      </c>
      <c r="AV82" s="436"/>
      <c r="AW82" s="433"/>
      <c r="AX82" s="434"/>
    </row>
    <row r="83" spans="41:50" ht="33">
      <c r="AO83" s="674" t="s">
        <v>702</v>
      </c>
      <c r="AP83" s="672" t="str">
        <f t="shared" si="0"/>
        <v>09-(1)-(4)　充填施設</v>
      </c>
      <c r="AQ83" s="83" t="s">
        <v>679</v>
      </c>
      <c r="AV83" s="436"/>
      <c r="AW83" s="433"/>
      <c r="AX83" s="434"/>
    </row>
    <row r="84" spans="41:50" ht="33">
      <c r="AO84" s="674" t="s">
        <v>703</v>
      </c>
      <c r="AP84" s="672" t="str">
        <f t="shared" si="0"/>
        <v>09-(1)-(5)　洗浄施設</v>
      </c>
      <c r="AQ84" s="83" t="s">
        <v>649</v>
      </c>
      <c r="AV84" s="436"/>
      <c r="AW84" s="433"/>
      <c r="AX84" s="434"/>
    </row>
    <row r="85" spans="41:50" ht="33">
      <c r="AO85" s="674" t="s">
        <v>704</v>
      </c>
      <c r="AP85" s="672" t="str">
        <f t="shared" si="0"/>
        <v>09-(1)-(6)　分離施設</v>
      </c>
      <c r="AQ85" s="83" t="s">
        <v>659</v>
      </c>
      <c r="AV85" s="436"/>
      <c r="AW85" s="433"/>
      <c r="AX85" s="434"/>
    </row>
    <row r="86" spans="41:50" ht="33">
      <c r="AO86" s="674" t="s">
        <v>705</v>
      </c>
      <c r="AP86" s="672" t="str">
        <f t="shared" si="0"/>
        <v>09-(1)-(7)　蒸留施設</v>
      </c>
      <c r="AQ86" s="83" t="s">
        <v>653</v>
      </c>
      <c r="AV86" s="436"/>
      <c r="AW86" s="433"/>
      <c r="AX86" s="434"/>
    </row>
    <row r="87" spans="41:50" ht="33">
      <c r="AO87" s="672" t="s">
        <v>706</v>
      </c>
      <c r="AP87" s="672" t="str">
        <f t="shared" si="0"/>
        <v>10-(1)-(1)　反応施設</v>
      </c>
      <c r="AQ87" s="83" t="s">
        <v>656</v>
      </c>
      <c r="AV87" s="436"/>
      <c r="AW87" s="433"/>
      <c r="AX87" s="434"/>
    </row>
    <row r="88" spans="41:50" ht="33">
      <c r="AO88" s="672" t="s">
        <v>707</v>
      </c>
      <c r="AP88" s="672" t="str">
        <f t="shared" si="0"/>
        <v>10-(1)-(2)　抽出施設</v>
      </c>
      <c r="AQ88" s="83" t="s">
        <v>691</v>
      </c>
      <c r="AV88" s="436"/>
      <c r="AW88" s="433"/>
      <c r="AX88" s="434"/>
    </row>
    <row r="89" spans="41:50" ht="33">
      <c r="AO89" s="672" t="s">
        <v>708</v>
      </c>
      <c r="AP89" s="672" t="str">
        <f t="shared" si="0"/>
        <v>10-(1)-(3)　混合施設</v>
      </c>
      <c r="AQ89" s="83" t="s">
        <v>663</v>
      </c>
      <c r="AV89" s="436"/>
      <c r="AW89" s="433"/>
      <c r="AX89" s="434"/>
    </row>
    <row r="90" spans="41:50" ht="33">
      <c r="AO90" s="672" t="s">
        <v>709</v>
      </c>
      <c r="AP90" s="672" t="str">
        <f t="shared" si="0"/>
        <v>10-(1)-(4)　充填施設</v>
      </c>
      <c r="AQ90" s="83" t="s">
        <v>679</v>
      </c>
      <c r="AV90" s="436"/>
      <c r="AW90" s="433"/>
      <c r="AX90" s="434"/>
    </row>
    <row r="91" spans="41:50" ht="33">
      <c r="AO91" s="672" t="s">
        <v>710</v>
      </c>
      <c r="AP91" s="672" t="str">
        <f t="shared" si="0"/>
        <v>10-(1)-(5)　洗浄施設</v>
      </c>
      <c r="AQ91" s="83" t="s">
        <v>649</v>
      </c>
      <c r="AV91" s="436"/>
      <c r="AW91" s="433"/>
      <c r="AX91" s="434"/>
    </row>
    <row r="92" spans="41:50" ht="33">
      <c r="AO92" s="672" t="s">
        <v>711</v>
      </c>
      <c r="AP92" s="672" t="str">
        <f t="shared" si="0"/>
        <v>10-(1)-(6)　分離施設</v>
      </c>
      <c r="AQ92" s="83" t="s">
        <v>659</v>
      </c>
      <c r="AV92" s="436"/>
      <c r="AW92" s="433"/>
      <c r="AX92" s="434"/>
    </row>
    <row r="93" spans="41:50" ht="33">
      <c r="AO93" s="672" t="s">
        <v>712</v>
      </c>
      <c r="AP93" s="672" t="str">
        <f t="shared" si="0"/>
        <v>11-(1)-(1)　乳化施設</v>
      </c>
      <c r="AQ93" s="83" t="s">
        <v>713</v>
      </c>
      <c r="AV93" s="436"/>
      <c r="AW93" s="433"/>
      <c r="AX93" s="434"/>
    </row>
    <row r="94" spans="41:50" ht="33">
      <c r="AO94" s="672" t="s">
        <v>714</v>
      </c>
      <c r="AP94" s="672" t="str">
        <f t="shared" si="0"/>
        <v>11-(1)-(2)　混合施設</v>
      </c>
      <c r="AQ94" s="83" t="s">
        <v>663</v>
      </c>
      <c r="AV94" s="436"/>
      <c r="AW94" s="433"/>
      <c r="AX94" s="434"/>
    </row>
    <row r="95" spans="41:50" ht="33">
      <c r="AO95" s="672" t="s">
        <v>715</v>
      </c>
      <c r="AP95" s="672" t="str">
        <f t="shared" si="0"/>
        <v>11-(1)-(3)　充填施設</v>
      </c>
      <c r="AQ95" s="83" t="s">
        <v>679</v>
      </c>
      <c r="AV95" s="433"/>
      <c r="AW95" s="433"/>
      <c r="AX95" s="434"/>
    </row>
    <row r="96" spans="41:50" ht="33">
      <c r="AO96" s="672" t="s">
        <v>716</v>
      </c>
      <c r="AP96" s="672" t="str">
        <f t="shared" si="0"/>
        <v>11-(1)-(4)　洗浄施設</v>
      </c>
      <c r="AQ96" s="83" t="s">
        <v>649</v>
      </c>
      <c r="AV96" s="433"/>
      <c r="AW96" s="433"/>
      <c r="AX96" s="434"/>
    </row>
    <row r="97" spans="41:50" ht="33">
      <c r="AO97" s="672" t="s">
        <v>717</v>
      </c>
      <c r="AP97" s="672" t="str">
        <f t="shared" si="0"/>
        <v>11-(1)-(5)　分離施設</v>
      </c>
      <c r="AQ97" s="83" t="s">
        <v>659</v>
      </c>
      <c r="AV97" s="433"/>
      <c r="AW97" s="433"/>
      <c r="AX97" s="434"/>
    </row>
    <row r="98" spans="41:50" ht="33">
      <c r="AO98" s="672" t="s">
        <v>718</v>
      </c>
      <c r="AP98" s="672" t="str">
        <f t="shared" si="0"/>
        <v>12-(1)-(1)　反応施設</v>
      </c>
      <c r="AQ98" s="83" t="s">
        <v>656</v>
      </c>
      <c r="AV98" s="433"/>
      <c r="AW98" s="433"/>
      <c r="AX98" s="434"/>
    </row>
    <row r="99" spans="41:50" ht="33">
      <c r="AO99" s="672" t="s">
        <v>719</v>
      </c>
      <c r="AP99" s="672" t="str">
        <f t="shared" si="0"/>
        <v>12-(1)-(2)　分離施設</v>
      </c>
      <c r="AQ99" s="83" t="s">
        <v>659</v>
      </c>
      <c r="AV99" s="433"/>
      <c r="AW99" s="433"/>
      <c r="AX99" s="434"/>
    </row>
    <row r="100" spans="41:50" ht="33">
      <c r="AO100" s="672" t="s">
        <v>720</v>
      </c>
      <c r="AP100" s="672" t="str">
        <f t="shared" si="0"/>
        <v>12-(1)-(3)　洗浄施設</v>
      </c>
      <c r="AQ100" s="83" t="s">
        <v>649</v>
      </c>
      <c r="AV100" s="433"/>
      <c r="AW100" s="433"/>
      <c r="AX100" s="434"/>
    </row>
    <row r="101" spans="41:50" ht="49.5">
      <c r="AO101" s="672" t="s">
        <v>721</v>
      </c>
      <c r="AP101" s="672" t="str">
        <f t="shared" si="0"/>
        <v>12-(1)-(4)　湿式紡糸施設</v>
      </c>
      <c r="AQ101" s="83" t="s">
        <v>722</v>
      </c>
      <c r="AV101" s="433"/>
      <c r="AW101" s="433"/>
      <c r="AX101" s="434"/>
    </row>
    <row r="102" spans="41:50" ht="33">
      <c r="AO102" s="672" t="s">
        <v>723</v>
      </c>
      <c r="AP102" s="672" t="str">
        <f t="shared" si="0"/>
        <v>13-(1)-(1)　成形施設</v>
      </c>
      <c r="AQ102" s="83" t="s">
        <v>724</v>
      </c>
      <c r="AV102" s="433"/>
      <c r="AW102" s="433"/>
      <c r="AX102" s="434"/>
    </row>
    <row r="103" spans="41:50" ht="49.5">
      <c r="AO103" s="672" t="s">
        <v>725</v>
      </c>
      <c r="AP103" s="672" t="str">
        <f t="shared" ref="AP103:AP166" si="1">AO103&amp;"　"&amp;AQ103</f>
        <v>13-(1)-(2)　吹き付け塗布施設</v>
      </c>
      <c r="AQ103" s="83" t="s">
        <v>726</v>
      </c>
      <c r="AV103" s="433"/>
      <c r="AW103" s="433"/>
      <c r="AX103" s="434"/>
    </row>
    <row r="104" spans="41:50" ht="33">
      <c r="AO104" s="672" t="s">
        <v>727</v>
      </c>
      <c r="AP104" s="672" t="str">
        <f t="shared" si="1"/>
        <v>13-(1)-(3)　混練施設</v>
      </c>
      <c r="AQ104" s="83" t="s">
        <v>728</v>
      </c>
      <c r="AV104" s="433"/>
      <c r="AW104" s="433"/>
      <c r="AX104" s="434"/>
    </row>
    <row r="105" spans="41:50" ht="33">
      <c r="AO105" s="672" t="s">
        <v>729</v>
      </c>
      <c r="AP105" s="672" t="str">
        <f t="shared" si="1"/>
        <v>13-(1)-(4)　破砕施設</v>
      </c>
      <c r="AQ105" s="83" t="s">
        <v>755</v>
      </c>
      <c r="AV105" s="433"/>
      <c r="AW105" s="433"/>
      <c r="AX105" s="434"/>
    </row>
    <row r="106" spans="41:50" ht="33">
      <c r="AO106" s="672" t="s">
        <v>730</v>
      </c>
      <c r="AP106" s="672" t="str">
        <f t="shared" si="1"/>
        <v>14-(1)-(1)　加熱炉</v>
      </c>
      <c r="AQ106" s="83" t="s">
        <v>643</v>
      </c>
      <c r="AV106" s="433"/>
      <c r="AW106" s="433"/>
      <c r="AX106" s="434"/>
    </row>
    <row r="107" spans="41:50" ht="33">
      <c r="AO107" s="672" t="s">
        <v>731</v>
      </c>
      <c r="AP107" s="672" t="str">
        <f t="shared" si="1"/>
        <v>14-(1)-(2)　蒸留施設</v>
      </c>
      <c r="AQ107" s="83" t="s">
        <v>653</v>
      </c>
      <c r="AV107" s="433"/>
      <c r="AW107" s="433"/>
      <c r="AX107" s="434"/>
    </row>
    <row r="108" spans="41:50" ht="33">
      <c r="AO108" s="672" t="s">
        <v>732</v>
      </c>
      <c r="AP108" s="672" t="str">
        <f t="shared" si="1"/>
        <v>14-(1)-(3)　洗浄施設</v>
      </c>
      <c r="AQ108" s="83" t="s">
        <v>649</v>
      </c>
      <c r="AV108" s="433"/>
      <c r="AW108" s="433"/>
      <c r="AX108" s="434"/>
    </row>
    <row r="109" spans="41:50" ht="33">
      <c r="AO109" s="672" t="s">
        <v>733</v>
      </c>
      <c r="AP109" s="672" t="str">
        <f t="shared" si="1"/>
        <v>14-(1)-(4)　分離施設</v>
      </c>
      <c r="AQ109" s="83" t="s">
        <v>659</v>
      </c>
      <c r="AV109" s="433"/>
      <c r="AW109" s="433"/>
      <c r="AX109" s="434"/>
    </row>
    <row r="110" spans="41:50" ht="33">
      <c r="AO110" s="672" t="s">
        <v>734</v>
      </c>
      <c r="AP110" s="672" t="str">
        <f t="shared" si="1"/>
        <v>14-(1)-(5)　分解施設</v>
      </c>
      <c r="AQ110" s="83" t="s">
        <v>735</v>
      </c>
      <c r="AV110" s="433"/>
      <c r="AW110" s="433"/>
      <c r="AX110" s="434"/>
    </row>
    <row r="111" spans="41:50" ht="33">
      <c r="AO111" s="672" t="s">
        <v>736</v>
      </c>
      <c r="AP111" s="672" t="str">
        <f t="shared" si="1"/>
        <v>15-(1)-(1)　反応施設</v>
      </c>
      <c r="AQ111" s="83" t="s">
        <v>656</v>
      </c>
      <c r="AV111" s="433"/>
      <c r="AW111" s="433"/>
      <c r="AX111" s="434"/>
    </row>
    <row r="112" spans="41:50" ht="49.5">
      <c r="AO112" s="672" t="s">
        <v>737</v>
      </c>
      <c r="AP112" s="672" t="str">
        <f t="shared" si="1"/>
        <v>15-(1)-(2)　塩化水素吸収施設</v>
      </c>
      <c r="AQ112" s="83" t="s">
        <v>738</v>
      </c>
      <c r="AV112" s="433"/>
      <c r="AW112" s="433"/>
      <c r="AX112" s="434"/>
    </row>
    <row r="113" spans="41:50" ht="33">
      <c r="AO113" s="672" t="s">
        <v>739</v>
      </c>
      <c r="AP113" s="672" t="str">
        <f t="shared" si="1"/>
        <v>15-(1)-(3)　混合施設</v>
      </c>
      <c r="AQ113" s="83" t="s">
        <v>663</v>
      </c>
      <c r="AV113" s="433"/>
      <c r="AW113" s="433"/>
      <c r="AX113" s="434"/>
    </row>
    <row r="114" spans="41:50" ht="33">
      <c r="AO114" s="672" t="s">
        <v>740</v>
      </c>
      <c r="AP114" s="672" t="str">
        <f t="shared" si="1"/>
        <v>15-(1)-(4)　発酵施設</v>
      </c>
      <c r="AQ114" s="83" t="s">
        <v>689</v>
      </c>
      <c r="AV114" s="433"/>
      <c r="AW114" s="433"/>
      <c r="AX114" s="434"/>
    </row>
    <row r="115" spans="41:50" ht="33">
      <c r="AO115" s="672" t="s">
        <v>741</v>
      </c>
      <c r="AP115" s="672" t="str">
        <f t="shared" si="1"/>
        <v>15-(1)-(5)　蒸留施設</v>
      </c>
      <c r="AQ115" s="83" t="s">
        <v>653</v>
      </c>
      <c r="AV115" s="433"/>
      <c r="AW115" s="433"/>
      <c r="AX115" s="434"/>
    </row>
    <row r="116" spans="41:50" ht="33">
      <c r="AO116" s="672" t="s">
        <v>742</v>
      </c>
      <c r="AP116" s="672" t="str">
        <f t="shared" si="1"/>
        <v>15-(1)-(6)　抽出施設</v>
      </c>
      <c r="AQ116" s="83" t="s">
        <v>691</v>
      </c>
      <c r="AV116" s="433"/>
      <c r="AW116" s="433"/>
      <c r="AX116" s="434"/>
    </row>
    <row r="117" spans="41:50" ht="33">
      <c r="AO117" s="672" t="s">
        <v>743</v>
      </c>
      <c r="AP117" s="672" t="str">
        <f t="shared" si="1"/>
        <v>15-(1)-(7)　分離施設</v>
      </c>
      <c r="AQ117" s="83" t="s">
        <v>659</v>
      </c>
      <c r="AV117" s="433"/>
      <c r="AW117" s="433"/>
      <c r="AX117" s="434"/>
    </row>
    <row r="118" spans="41:50" ht="33">
      <c r="AO118" s="672" t="s">
        <v>744</v>
      </c>
      <c r="AP118" s="672" t="str">
        <f t="shared" si="1"/>
        <v>15-(1)-(8)　洗浄施設</v>
      </c>
      <c r="AQ118" s="83" t="s">
        <v>649</v>
      </c>
      <c r="AV118" s="433"/>
      <c r="AW118" s="433"/>
      <c r="AX118" s="434"/>
    </row>
    <row r="119" spans="41:50" ht="33">
      <c r="AO119" s="672" t="s">
        <v>745</v>
      </c>
      <c r="AP119" s="672" t="str">
        <f t="shared" si="1"/>
        <v>15-(1)-(9)　濃縮施設</v>
      </c>
      <c r="AQ119" s="83" t="s">
        <v>671</v>
      </c>
      <c r="AV119" s="433"/>
      <c r="AW119" s="433"/>
      <c r="AX119" s="434"/>
    </row>
    <row r="120" spans="41:50" ht="33">
      <c r="AO120" s="672" t="s">
        <v>746</v>
      </c>
      <c r="AP120" s="672" t="str">
        <f t="shared" si="1"/>
        <v>16-(1)-(1)　反応施設</v>
      </c>
      <c r="AQ120" s="83" t="s">
        <v>656</v>
      </c>
      <c r="AV120" s="433"/>
      <c r="AW120" s="433"/>
      <c r="AX120" s="434"/>
    </row>
    <row r="121" spans="41:50" ht="33">
      <c r="AO121" s="672" t="s">
        <v>747</v>
      </c>
      <c r="AP121" s="672" t="str">
        <f t="shared" si="1"/>
        <v>16-(1)-(2)　濃縮施設</v>
      </c>
      <c r="AQ121" s="83" t="s">
        <v>671</v>
      </c>
      <c r="AV121" s="433"/>
      <c r="AW121" s="433"/>
      <c r="AX121" s="434"/>
    </row>
    <row r="122" spans="41:50" ht="33">
      <c r="AO122" s="672" t="s">
        <v>748</v>
      </c>
      <c r="AP122" s="672" t="str">
        <f t="shared" si="1"/>
        <v>16-(1)-(3)　焼成炉</v>
      </c>
      <c r="AQ122" s="83" t="s">
        <v>749</v>
      </c>
      <c r="AV122" s="433"/>
      <c r="AW122" s="433"/>
      <c r="AX122" s="434"/>
    </row>
    <row r="123" spans="41:50" ht="33">
      <c r="AO123" s="672" t="s">
        <v>750</v>
      </c>
      <c r="AP123" s="672" t="str">
        <f t="shared" si="1"/>
        <v>16-(1)-(4)　溶解炉</v>
      </c>
      <c r="AQ123" s="83" t="s">
        <v>751</v>
      </c>
      <c r="AV123" s="433"/>
      <c r="AW123" s="433"/>
      <c r="AX123" s="434"/>
    </row>
    <row r="124" spans="41:50" ht="33">
      <c r="AO124" s="672" t="s">
        <v>752</v>
      </c>
      <c r="AP124" s="672" t="str">
        <f t="shared" si="1"/>
        <v>16-(1)-(5)　焙焼炉</v>
      </c>
      <c r="AQ124" s="83" t="s">
        <v>753</v>
      </c>
      <c r="AV124" s="433"/>
      <c r="AW124" s="433"/>
      <c r="AX124" s="434"/>
    </row>
    <row r="125" spans="41:50" ht="33">
      <c r="AO125" s="672" t="s">
        <v>754</v>
      </c>
      <c r="AP125" s="672" t="str">
        <f t="shared" si="1"/>
        <v>16-(1)-(6)　破砕施設</v>
      </c>
      <c r="AQ125" s="83" t="s">
        <v>755</v>
      </c>
      <c r="AV125" s="433"/>
      <c r="AW125" s="433"/>
      <c r="AX125" s="434"/>
    </row>
    <row r="126" spans="41:50" ht="33">
      <c r="AO126" s="672" t="s">
        <v>756</v>
      </c>
      <c r="AP126" s="672" t="str">
        <f t="shared" si="1"/>
        <v>16-(1)-(7)　分離施設</v>
      </c>
      <c r="AQ126" s="83" t="s">
        <v>659</v>
      </c>
      <c r="AV126" s="433"/>
      <c r="AW126" s="433"/>
      <c r="AX126" s="434"/>
    </row>
    <row r="127" spans="41:50" ht="33">
      <c r="AO127" s="672" t="s">
        <v>757</v>
      </c>
      <c r="AP127" s="672" t="str">
        <f t="shared" si="1"/>
        <v>17-(1)-(1)　溶解炉</v>
      </c>
      <c r="AQ127" s="83" t="s">
        <v>751</v>
      </c>
      <c r="AV127" s="433"/>
      <c r="AW127" s="433"/>
      <c r="AX127" s="434"/>
    </row>
    <row r="128" spans="41:50" ht="33">
      <c r="AO128" s="672" t="s">
        <v>758</v>
      </c>
      <c r="AP128" s="672" t="str">
        <f t="shared" si="1"/>
        <v>17-(1)-(2)　反応施設</v>
      </c>
      <c r="AQ128" s="83" t="s">
        <v>656</v>
      </c>
      <c r="AV128" s="433"/>
      <c r="AW128" s="433"/>
      <c r="AX128" s="434"/>
    </row>
    <row r="129" spans="41:50" ht="33">
      <c r="AO129" s="672" t="s">
        <v>759</v>
      </c>
      <c r="AP129" s="672" t="str">
        <f t="shared" si="1"/>
        <v>17-(1)-(3)　焼成炉</v>
      </c>
      <c r="AQ129" s="83" t="s">
        <v>749</v>
      </c>
      <c r="AV129" s="433"/>
      <c r="AW129" s="433"/>
      <c r="AX129" s="434"/>
    </row>
    <row r="130" spans="41:50" ht="33">
      <c r="AO130" s="672" t="s">
        <v>760</v>
      </c>
      <c r="AP130" s="672" t="str">
        <f t="shared" si="1"/>
        <v>17-(1)-(4)　洗浄施設</v>
      </c>
      <c r="AQ130" s="83" t="s">
        <v>649</v>
      </c>
      <c r="AV130" s="433"/>
      <c r="AW130" s="433"/>
      <c r="AX130" s="434"/>
    </row>
    <row r="131" spans="41:50" ht="33">
      <c r="AO131" s="672" t="s">
        <v>761</v>
      </c>
      <c r="AP131" s="672" t="str">
        <f t="shared" si="1"/>
        <v>17-(1)-(5)　分離施設</v>
      </c>
      <c r="AQ131" s="83" t="s">
        <v>659</v>
      </c>
      <c r="AV131" s="433"/>
      <c r="AW131" s="433"/>
      <c r="AX131" s="434"/>
    </row>
    <row r="132" spans="41:50" ht="49.5">
      <c r="AO132" s="672" t="s">
        <v>762</v>
      </c>
      <c r="AP132" s="672" t="str">
        <f t="shared" si="1"/>
        <v>17-(1)-(6)　湿式分別施設</v>
      </c>
      <c r="AQ132" s="83" t="s">
        <v>763</v>
      </c>
      <c r="AV132" s="433"/>
      <c r="AW132" s="433"/>
      <c r="AX132" s="434"/>
    </row>
    <row r="133" spans="41:50" ht="33">
      <c r="AO133" s="672" t="s">
        <v>764</v>
      </c>
      <c r="AP133" s="672" t="str">
        <f t="shared" si="1"/>
        <v>18-(1)-(1)　焙焼炉</v>
      </c>
      <c r="AQ133" s="83" t="s">
        <v>753</v>
      </c>
      <c r="AV133" s="433"/>
      <c r="AW133" s="433"/>
      <c r="AX133" s="434"/>
    </row>
    <row r="134" spans="41:50" ht="33">
      <c r="AO134" s="672" t="s">
        <v>765</v>
      </c>
      <c r="AP134" s="672" t="str">
        <f t="shared" si="1"/>
        <v>18-(1)-(2)　反応施設</v>
      </c>
      <c r="AQ134" s="83" t="s">
        <v>656</v>
      </c>
      <c r="AV134" s="433"/>
      <c r="AW134" s="433"/>
      <c r="AX134" s="434"/>
    </row>
    <row r="135" spans="41:50" ht="66">
      <c r="AO135" s="672" t="s">
        <v>766</v>
      </c>
      <c r="AP135" s="672" t="str">
        <f t="shared" si="1"/>
        <v>18-(1)-(3)　亜硫酸ガス冷却洗浄施設</v>
      </c>
      <c r="AQ135" s="83" t="s">
        <v>767</v>
      </c>
      <c r="AV135" s="433"/>
      <c r="AW135" s="433"/>
      <c r="AX135" s="434"/>
    </row>
    <row r="136" spans="41:50" ht="49.5">
      <c r="AO136" s="672" t="s">
        <v>768</v>
      </c>
      <c r="AP136" s="672" t="str">
        <f t="shared" si="1"/>
        <v>18-(1)-(4)　塩化水素吸収施設</v>
      </c>
      <c r="AQ136" s="83" t="s">
        <v>738</v>
      </c>
      <c r="AV136" s="433"/>
      <c r="AW136" s="433"/>
      <c r="AX136" s="434"/>
    </row>
    <row r="137" spans="41:50" ht="33">
      <c r="AO137" s="672" t="s">
        <v>769</v>
      </c>
      <c r="AP137" s="672" t="str">
        <f t="shared" si="1"/>
        <v>18-(1)-(5)　分離施設</v>
      </c>
      <c r="AQ137" s="83" t="s">
        <v>659</v>
      </c>
      <c r="AV137" s="433"/>
      <c r="AW137" s="433"/>
      <c r="AX137" s="434"/>
    </row>
    <row r="138" spans="41:50" ht="33">
      <c r="AO138" s="672" t="s">
        <v>770</v>
      </c>
      <c r="AP138" s="672" t="str">
        <f t="shared" si="1"/>
        <v>18-(1)-(6)　電解施設</v>
      </c>
      <c r="AQ138" s="83" t="s">
        <v>771</v>
      </c>
      <c r="AV138" s="433"/>
      <c r="AW138" s="433"/>
      <c r="AX138" s="434"/>
    </row>
    <row r="139" spans="41:50" ht="33">
      <c r="AO139" s="674" t="s">
        <v>772</v>
      </c>
      <c r="AP139" s="672" t="str">
        <f t="shared" si="1"/>
        <v>19-(1)-( 1)　焙焼炉</v>
      </c>
      <c r="AQ139" s="83" t="s">
        <v>753</v>
      </c>
      <c r="AV139" s="433"/>
      <c r="AW139" s="433"/>
      <c r="AX139" s="434"/>
    </row>
    <row r="140" spans="41:50" ht="33">
      <c r="AO140" s="674" t="s">
        <v>773</v>
      </c>
      <c r="AP140" s="672" t="str">
        <f t="shared" si="1"/>
        <v>19-(1)-( 2)　煆焼炉</v>
      </c>
      <c r="AQ140" s="83" t="s">
        <v>774</v>
      </c>
      <c r="AV140" s="433"/>
      <c r="AW140" s="433"/>
      <c r="AX140" s="434"/>
    </row>
    <row r="141" spans="41:50" ht="33">
      <c r="AO141" s="674" t="s">
        <v>775</v>
      </c>
      <c r="AP141" s="672" t="str">
        <f t="shared" si="1"/>
        <v>19-(1)-( 3)　直火炉</v>
      </c>
      <c r="AQ141" s="83" t="s">
        <v>776</v>
      </c>
      <c r="AV141" s="433"/>
      <c r="AW141" s="433"/>
      <c r="AX141" s="434"/>
    </row>
    <row r="142" spans="41:50" ht="33">
      <c r="AO142" s="674" t="s">
        <v>777</v>
      </c>
      <c r="AP142" s="672" t="str">
        <f t="shared" si="1"/>
        <v>19-(1)-( 4)　反応施設</v>
      </c>
      <c r="AQ142" s="83" t="s">
        <v>656</v>
      </c>
      <c r="AV142" s="433"/>
      <c r="AW142" s="433"/>
      <c r="AX142" s="434"/>
    </row>
    <row r="143" spans="41:50" ht="49.5">
      <c r="AO143" s="674" t="s">
        <v>778</v>
      </c>
      <c r="AP143" s="672" t="str">
        <f t="shared" si="1"/>
        <v>19-(1)-( 5)　塩化水素吸収施設</v>
      </c>
      <c r="AQ143" s="83" t="s">
        <v>738</v>
      </c>
      <c r="AV143" s="433"/>
      <c r="AW143" s="433"/>
      <c r="AX143" s="434"/>
    </row>
    <row r="144" spans="41:50" ht="33">
      <c r="AO144" s="674" t="s">
        <v>779</v>
      </c>
      <c r="AP144" s="672" t="str">
        <f t="shared" si="1"/>
        <v>19-(1)-( 6)　蒸留施設</v>
      </c>
      <c r="AQ144" s="83" t="s">
        <v>653</v>
      </c>
      <c r="AV144" s="433"/>
      <c r="AW144" s="433"/>
      <c r="AX144" s="434"/>
    </row>
    <row r="145" spans="41:50" ht="33">
      <c r="AO145" s="674" t="s">
        <v>780</v>
      </c>
      <c r="AP145" s="672" t="str">
        <f t="shared" si="1"/>
        <v>19-(1)-( 7)　抽出施設</v>
      </c>
      <c r="AQ145" s="83" t="s">
        <v>691</v>
      </c>
      <c r="AV145" s="433"/>
      <c r="AW145" s="433"/>
      <c r="AX145" s="434"/>
    </row>
    <row r="146" spans="41:50" ht="33">
      <c r="AO146" s="674" t="s">
        <v>781</v>
      </c>
      <c r="AP146" s="672" t="str">
        <f t="shared" si="1"/>
        <v>19-(1)-( 8)　分離施設</v>
      </c>
      <c r="AQ146" s="83" t="s">
        <v>659</v>
      </c>
      <c r="AV146" s="433"/>
      <c r="AW146" s="433"/>
      <c r="AX146" s="434"/>
    </row>
    <row r="147" spans="41:50" ht="33">
      <c r="AO147" s="674" t="s">
        <v>782</v>
      </c>
      <c r="AP147" s="672" t="str">
        <f t="shared" si="1"/>
        <v>19-(1)-( 9)　混合施設</v>
      </c>
      <c r="AQ147" s="83" t="s">
        <v>663</v>
      </c>
      <c r="AV147" s="436"/>
      <c r="AW147" s="433"/>
      <c r="AX147" s="434"/>
    </row>
    <row r="148" spans="41:50" ht="33">
      <c r="AO148" s="674" t="s">
        <v>783</v>
      </c>
      <c r="AP148" s="672" t="str">
        <f t="shared" si="1"/>
        <v>19-(1)-(10)　濃縮施設</v>
      </c>
      <c r="AQ148" s="83" t="s">
        <v>671</v>
      </c>
      <c r="AV148" s="436"/>
      <c r="AW148" s="433"/>
      <c r="AX148" s="434"/>
    </row>
    <row r="149" spans="41:50" ht="33">
      <c r="AO149" s="674" t="s">
        <v>784</v>
      </c>
      <c r="AP149" s="672" t="str">
        <f t="shared" si="1"/>
        <v>19-(1)-(11)　電解施設</v>
      </c>
      <c r="AQ149" s="83" t="s">
        <v>771</v>
      </c>
      <c r="AV149" s="436"/>
      <c r="AW149" s="433"/>
      <c r="AX149" s="434"/>
    </row>
    <row r="150" spans="41:50" ht="33">
      <c r="AO150" s="674" t="s">
        <v>785</v>
      </c>
      <c r="AP150" s="672" t="str">
        <f t="shared" si="1"/>
        <v>19-(1)-(12)　分別施設</v>
      </c>
      <c r="AQ150" s="83" t="s">
        <v>786</v>
      </c>
      <c r="AV150" s="436"/>
      <c r="AW150" s="433"/>
      <c r="AX150" s="434"/>
    </row>
    <row r="151" spans="41:50" ht="33">
      <c r="AO151" s="674" t="s">
        <v>787</v>
      </c>
      <c r="AP151" s="672" t="str">
        <f t="shared" si="1"/>
        <v>19-(1)-(13)　洗浄施設</v>
      </c>
      <c r="AQ151" s="83" t="s">
        <v>649</v>
      </c>
      <c r="AV151" s="436"/>
      <c r="AW151" s="433"/>
      <c r="AX151" s="434"/>
    </row>
    <row r="152" spans="41:50" ht="33">
      <c r="AO152" s="674" t="s">
        <v>788</v>
      </c>
      <c r="AP152" s="672" t="str">
        <f t="shared" si="1"/>
        <v>19-(1)-(14)　破砕施設</v>
      </c>
      <c r="AQ152" s="83" t="s">
        <v>755</v>
      </c>
      <c r="AV152" s="436"/>
      <c r="AW152" s="433"/>
      <c r="AX152" s="434"/>
    </row>
    <row r="153" spans="41:50" ht="33">
      <c r="AO153" s="674" t="s">
        <v>789</v>
      </c>
      <c r="AP153" s="672" t="str">
        <f t="shared" si="1"/>
        <v>19-(1)-(15)　磨砕施設</v>
      </c>
      <c r="AQ153" s="83" t="s">
        <v>790</v>
      </c>
      <c r="AV153" s="436"/>
      <c r="AW153" s="433"/>
      <c r="AX153" s="434"/>
    </row>
    <row r="154" spans="41:50" ht="33">
      <c r="AO154" s="674" t="s">
        <v>791</v>
      </c>
      <c r="AP154" s="672" t="str">
        <f t="shared" si="1"/>
        <v>20-(1)-(1)　コークス炉</v>
      </c>
      <c r="AQ154" s="83" t="s">
        <v>792</v>
      </c>
      <c r="AV154" s="436"/>
      <c r="AW154" s="433"/>
      <c r="AX154" s="434"/>
    </row>
    <row r="155" spans="41:50" ht="49.5">
      <c r="AO155" s="674" t="s">
        <v>793</v>
      </c>
      <c r="AP155" s="672" t="str">
        <f t="shared" si="1"/>
        <v>20-(1)-(2)　ガス冷却洗浄施設</v>
      </c>
      <c r="AQ155" s="83" t="s">
        <v>794</v>
      </c>
      <c r="AV155" s="436"/>
      <c r="AW155" s="433"/>
      <c r="AX155" s="434"/>
    </row>
    <row r="156" spans="41:50" ht="33">
      <c r="AO156" s="674" t="s">
        <v>795</v>
      </c>
      <c r="AP156" s="672" t="str">
        <f t="shared" si="1"/>
        <v>20-(1)-(3)　分離施設</v>
      </c>
      <c r="AQ156" s="83" t="s">
        <v>659</v>
      </c>
      <c r="AV156" s="436"/>
      <c r="AW156" s="433"/>
      <c r="AX156" s="434"/>
    </row>
    <row r="157" spans="41:50" ht="49.5">
      <c r="AO157" s="674" t="s">
        <v>796</v>
      </c>
      <c r="AP157" s="672" t="str">
        <f t="shared" si="1"/>
        <v>21-(1)-(1)　はり合せ成形施設</v>
      </c>
      <c r="AQ157" s="83" t="s">
        <v>797</v>
      </c>
      <c r="AV157" s="436"/>
      <c r="AW157" s="433"/>
      <c r="AX157" s="434"/>
    </row>
    <row r="158" spans="41:50" ht="33">
      <c r="AO158" s="674" t="s">
        <v>798</v>
      </c>
      <c r="AP158" s="672" t="str">
        <f t="shared" si="1"/>
        <v>21-(1)-(2)　混練施設</v>
      </c>
      <c r="AQ158" s="83" t="s">
        <v>728</v>
      </c>
      <c r="AV158" s="436"/>
      <c r="AW158" s="433"/>
      <c r="AX158" s="434"/>
    </row>
    <row r="159" spans="41:50" ht="33">
      <c r="AO159" s="674" t="s">
        <v>799</v>
      </c>
      <c r="AP159" s="672" t="str">
        <f t="shared" si="1"/>
        <v>21-(1)-(3)　加硫施設</v>
      </c>
      <c r="AQ159" s="83" t="s">
        <v>800</v>
      </c>
      <c r="AV159" s="436"/>
      <c r="AW159" s="433"/>
      <c r="AX159" s="434"/>
    </row>
    <row r="160" spans="41:50" ht="33">
      <c r="AO160" s="674" t="s">
        <v>801</v>
      </c>
      <c r="AP160" s="672" t="str">
        <f t="shared" si="1"/>
        <v>21-(1)-(4)　洗浄施設</v>
      </c>
      <c r="AQ160" s="83" t="s">
        <v>649</v>
      </c>
      <c r="AV160" s="436"/>
      <c r="AW160" s="433"/>
      <c r="AX160" s="434"/>
    </row>
    <row r="161" spans="41:50" ht="49.5">
      <c r="AO161" s="674" t="s">
        <v>802</v>
      </c>
      <c r="AP161" s="672" t="str">
        <f t="shared" si="1"/>
        <v>21-(1)-(5)　ラテックス処理施設</v>
      </c>
      <c r="AQ161" s="83" t="s">
        <v>803</v>
      </c>
      <c r="AV161" s="436"/>
      <c r="AW161" s="433"/>
      <c r="AX161" s="434"/>
    </row>
    <row r="162" spans="41:50" ht="33">
      <c r="AO162" s="674" t="s">
        <v>804</v>
      </c>
      <c r="AP162" s="672" t="str">
        <f t="shared" si="1"/>
        <v>22-(1)-(1)　溶鉱炉</v>
      </c>
      <c r="AQ162" s="83" t="s">
        <v>805</v>
      </c>
      <c r="AV162" s="436"/>
      <c r="AW162" s="433"/>
      <c r="AX162" s="434"/>
    </row>
    <row r="163" spans="41:50" ht="33">
      <c r="AO163" s="674" t="s">
        <v>806</v>
      </c>
      <c r="AP163" s="672" t="str">
        <f t="shared" si="1"/>
        <v>22-(1)-(2)　転炉</v>
      </c>
      <c r="AQ163" s="83" t="s">
        <v>807</v>
      </c>
      <c r="AV163" s="436"/>
      <c r="AW163" s="433"/>
      <c r="AX163" s="434"/>
    </row>
    <row r="164" spans="41:50" ht="33">
      <c r="AO164" s="674" t="s">
        <v>808</v>
      </c>
      <c r="AP164" s="672" t="str">
        <f t="shared" si="1"/>
        <v>22-(1)-(3)　平炉</v>
      </c>
      <c r="AQ164" s="83" t="s">
        <v>809</v>
      </c>
      <c r="AV164" s="436"/>
      <c r="AW164" s="433"/>
      <c r="AX164" s="434"/>
    </row>
    <row r="165" spans="41:50" ht="33">
      <c r="AO165" s="674" t="s">
        <v>810</v>
      </c>
      <c r="AP165" s="672" t="str">
        <f t="shared" si="1"/>
        <v>22-(1)-(4)　焼結炉</v>
      </c>
      <c r="AQ165" s="83" t="s">
        <v>811</v>
      </c>
      <c r="AV165" s="436"/>
      <c r="AW165" s="433"/>
      <c r="AX165" s="434"/>
    </row>
    <row r="166" spans="41:50" ht="33">
      <c r="AO166" s="674" t="s">
        <v>812</v>
      </c>
      <c r="AP166" s="672" t="str">
        <f t="shared" si="1"/>
        <v>22-(1)-(5)　金属溶解炉</v>
      </c>
      <c r="AQ166" s="83" t="s">
        <v>813</v>
      </c>
      <c r="AV166" s="436"/>
      <c r="AW166" s="433"/>
      <c r="AX166" s="434"/>
    </row>
    <row r="167" spans="41:50" ht="33">
      <c r="AO167" s="674" t="s">
        <v>814</v>
      </c>
      <c r="AP167" s="672" t="str">
        <f t="shared" ref="AP167:AP230" si="2">AO167&amp;"　"&amp;AQ167</f>
        <v>22-(1)-(6)　金属加熱炉</v>
      </c>
      <c r="AQ167" s="83" t="s">
        <v>815</v>
      </c>
      <c r="AV167" s="436"/>
      <c r="AW167" s="433"/>
      <c r="AX167" s="434"/>
    </row>
    <row r="168" spans="41:50" ht="33">
      <c r="AO168" s="674" t="s">
        <v>816</v>
      </c>
      <c r="AP168" s="672" t="str">
        <f t="shared" si="2"/>
        <v>22-(1)-(7)　焙焼炉</v>
      </c>
      <c r="AQ168" s="83" t="s">
        <v>753</v>
      </c>
      <c r="AV168" s="436"/>
      <c r="AW168" s="433"/>
      <c r="AX168" s="434"/>
    </row>
    <row r="169" spans="41:50" ht="49.5">
      <c r="AO169" s="674" t="s">
        <v>817</v>
      </c>
      <c r="AP169" s="672" t="str">
        <f t="shared" si="2"/>
        <v>22-(1)-(8)　製鋼用電気炉</v>
      </c>
      <c r="AQ169" s="83" t="s">
        <v>818</v>
      </c>
      <c r="AV169" s="436"/>
      <c r="AW169" s="433"/>
      <c r="AX169" s="434"/>
    </row>
    <row r="170" spans="41:50" ht="33">
      <c r="AO170" s="674" t="s">
        <v>819</v>
      </c>
      <c r="AP170" s="672" t="str">
        <f t="shared" si="2"/>
        <v>22-(1)-(9)　圧延施設</v>
      </c>
      <c r="AQ170" s="83" t="s">
        <v>820</v>
      </c>
      <c r="AV170" s="436"/>
      <c r="AW170" s="433"/>
      <c r="AX170" s="434"/>
    </row>
    <row r="171" spans="41:50" ht="33">
      <c r="AO171" s="674" t="s">
        <v>821</v>
      </c>
      <c r="AP171" s="672" t="str">
        <f t="shared" si="2"/>
        <v>23-(1)-( 1)　金属溶解炉</v>
      </c>
      <c r="AQ171" s="83" t="s">
        <v>813</v>
      </c>
      <c r="AV171" s="436"/>
      <c r="AW171" s="433"/>
      <c r="AX171" s="434"/>
    </row>
    <row r="172" spans="41:50" ht="33">
      <c r="AO172" s="674" t="s">
        <v>822</v>
      </c>
      <c r="AP172" s="672" t="str">
        <f t="shared" si="2"/>
        <v>23-(1)-( 2)　金属加熱炉</v>
      </c>
      <c r="AQ172" s="83" t="s">
        <v>815</v>
      </c>
      <c r="AV172" s="436"/>
      <c r="AW172" s="433"/>
      <c r="AX172" s="434"/>
    </row>
    <row r="173" spans="41:50" ht="33">
      <c r="AO173" s="674" t="s">
        <v>823</v>
      </c>
      <c r="AP173" s="672" t="str">
        <f t="shared" si="2"/>
        <v>23-(1)-( 3)　煆焼炉</v>
      </c>
      <c r="AQ173" s="83" t="s">
        <v>774</v>
      </c>
      <c r="AV173" s="436"/>
      <c r="AW173" s="433"/>
      <c r="AX173" s="434"/>
    </row>
    <row r="174" spans="41:50" ht="33">
      <c r="AO174" s="674" t="s">
        <v>824</v>
      </c>
      <c r="AP174" s="672" t="str">
        <f t="shared" si="2"/>
        <v>23-(1)-( 4)　反応炉</v>
      </c>
      <c r="AQ174" s="83" t="s">
        <v>825</v>
      </c>
      <c r="AV174" s="436"/>
      <c r="AW174" s="433"/>
      <c r="AX174" s="434"/>
    </row>
    <row r="175" spans="41:50" ht="33">
      <c r="AO175" s="674" t="s">
        <v>826</v>
      </c>
      <c r="AP175" s="672" t="str">
        <f t="shared" si="2"/>
        <v>23-(1)-( 5)　直火炉</v>
      </c>
      <c r="AQ175" s="83" t="s">
        <v>776</v>
      </c>
      <c r="AV175" s="436"/>
      <c r="AW175" s="433"/>
      <c r="AX175" s="434"/>
    </row>
    <row r="176" spans="41:50" ht="33">
      <c r="AO176" s="674" t="s">
        <v>827</v>
      </c>
      <c r="AP176" s="672" t="str">
        <f t="shared" si="2"/>
        <v>23-(1)-( 6)　焼結炉</v>
      </c>
      <c r="AQ176" s="83" t="s">
        <v>811</v>
      </c>
      <c r="AV176" s="436"/>
      <c r="AW176" s="433"/>
      <c r="AX176" s="434"/>
    </row>
    <row r="177" spans="41:50" ht="33">
      <c r="AO177" s="674" t="s">
        <v>828</v>
      </c>
      <c r="AP177" s="672" t="str">
        <f t="shared" si="2"/>
        <v>23-(1)-( 7)　ろ過施設</v>
      </c>
      <c r="AQ177" s="83" t="s">
        <v>829</v>
      </c>
      <c r="AV177" s="436"/>
      <c r="AW177" s="433"/>
      <c r="AX177" s="434"/>
    </row>
    <row r="178" spans="41:50" ht="33">
      <c r="AO178" s="674" t="s">
        <v>830</v>
      </c>
      <c r="AP178" s="672" t="str">
        <f t="shared" si="2"/>
        <v>23-(1)-( 8)　還元施設</v>
      </c>
      <c r="AQ178" s="83" t="s">
        <v>831</v>
      </c>
      <c r="AV178" s="436"/>
      <c r="AW178" s="433"/>
      <c r="AX178" s="434"/>
    </row>
    <row r="179" spans="41:50" ht="33">
      <c r="AO179" s="674" t="s">
        <v>832</v>
      </c>
      <c r="AP179" s="672" t="str">
        <f t="shared" si="2"/>
        <v>23-(1)-( 9)　電解施設</v>
      </c>
      <c r="AQ179" s="83" t="s">
        <v>771</v>
      </c>
      <c r="AV179" s="436"/>
      <c r="AW179" s="433"/>
      <c r="AX179" s="434"/>
    </row>
    <row r="180" spans="41:50" ht="49.5">
      <c r="AO180" s="674" t="s">
        <v>833</v>
      </c>
      <c r="AP180" s="672" t="str">
        <f t="shared" si="2"/>
        <v>23-(1)-(10)　水銀精製施設</v>
      </c>
      <c r="AQ180" s="83" t="s">
        <v>834</v>
      </c>
      <c r="AV180" s="436"/>
      <c r="AW180" s="433"/>
      <c r="AX180" s="434"/>
    </row>
    <row r="181" spans="41:50" ht="33">
      <c r="AO181" s="674" t="s">
        <v>835</v>
      </c>
      <c r="AP181" s="672" t="str">
        <f t="shared" si="2"/>
        <v>23-(1)-(11)　圧延施設</v>
      </c>
      <c r="AQ181" s="83" t="s">
        <v>820</v>
      </c>
      <c r="AV181" s="436"/>
      <c r="AW181" s="433"/>
      <c r="AX181" s="434"/>
    </row>
    <row r="182" spans="41:50" ht="66">
      <c r="AO182" s="674" t="s">
        <v>836</v>
      </c>
      <c r="AP182" s="672" t="str">
        <f t="shared" si="2"/>
        <v>23-(1)-(12)　二酸化珪素蒸着成長施設</v>
      </c>
      <c r="AQ182" s="83" t="s">
        <v>837</v>
      </c>
      <c r="AV182" s="436"/>
      <c r="AW182" s="433"/>
      <c r="AX182" s="434"/>
    </row>
    <row r="183" spans="41:50" ht="33">
      <c r="AO183" s="674" t="s">
        <v>838</v>
      </c>
      <c r="AP183" s="672" t="str">
        <f t="shared" si="2"/>
        <v>24-(1)-( 1)　金属溶解炉</v>
      </c>
      <c r="AQ183" s="83" t="s">
        <v>813</v>
      </c>
      <c r="AV183" s="436"/>
      <c r="AW183" s="433"/>
      <c r="AX183" s="434"/>
    </row>
    <row r="184" spans="41:50" ht="33">
      <c r="AO184" s="674" t="s">
        <v>839</v>
      </c>
      <c r="AP184" s="672" t="str">
        <f t="shared" si="2"/>
        <v>24-(1)-( 2)　熱処理施設</v>
      </c>
      <c r="AQ184" s="83" t="s">
        <v>840</v>
      </c>
      <c r="AV184" s="436"/>
      <c r="AW184" s="433"/>
      <c r="AX184" s="434"/>
    </row>
    <row r="185" spans="41:50" ht="33">
      <c r="AO185" s="674" t="s">
        <v>841</v>
      </c>
      <c r="AP185" s="672" t="str">
        <f t="shared" si="2"/>
        <v>24-(1)-( 3)　鍛造施設</v>
      </c>
      <c r="AQ185" s="83" t="s">
        <v>842</v>
      </c>
      <c r="AV185" s="436"/>
      <c r="AW185" s="433"/>
      <c r="AX185" s="434"/>
    </row>
    <row r="186" spans="41:50" ht="49.5">
      <c r="AO186" s="674" t="s">
        <v>843</v>
      </c>
      <c r="AP186" s="672" t="str">
        <f t="shared" si="2"/>
        <v>24-(1)-( 4)　動力プレス機</v>
      </c>
      <c r="AQ186" s="83" t="s">
        <v>844</v>
      </c>
      <c r="AV186" s="436"/>
      <c r="AW186" s="433"/>
      <c r="AX186" s="434"/>
    </row>
    <row r="187" spans="41:50" ht="33">
      <c r="AO187" s="674" t="s">
        <v>845</v>
      </c>
      <c r="AP187" s="672" t="str">
        <f t="shared" si="2"/>
        <v>24-(1)-( 5)　せん断機</v>
      </c>
      <c r="AQ187" s="83" t="s">
        <v>846</v>
      </c>
      <c r="AV187" s="436"/>
      <c r="AW187" s="433"/>
      <c r="AX187" s="434"/>
    </row>
    <row r="188" spans="41:50" ht="66">
      <c r="AO188" s="674" t="s">
        <v>847</v>
      </c>
      <c r="AP188" s="672" t="str">
        <f t="shared" si="2"/>
        <v>24-(1)-( 6)　ロール式ベンディングマシン</v>
      </c>
      <c r="AQ188" s="83" t="s">
        <v>848</v>
      </c>
      <c r="AV188" s="436"/>
      <c r="AW188" s="433"/>
      <c r="AX188" s="434"/>
    </row>
    <row r="189" spans="41:50" ht="66">
      <c r="AO189" s="674" t="s">
        <v>849</v>
      </c>
      <c r="AP189" s="672" t="str">
        <f t="shared" si="2"/>
        <v>24-(1)-( 7)　ワイヤーフォーミングマシン</v>
      </c>
      <c r="AQ189" s="83" t="s">
        <v>850</v>
      </c>
      <c r="AV189" s="436"/>
      <c r="AW189" s="433"/>
      <c r="AX189" s="434"/>
    </row>
    <row r="190" spans="41:50" ht="49.5">
      <c r="AO190" s="674" t="s">
        <v>851</v>
      </c>
      <c r="AP190" s="672" t="str">
        <f t="shared" si="2"/>
        <v>24-(1)-( 8)　鋳型造型施設</v>
      </c>
      <c r="AQ190" s="83" t="s">
        <v>852</v>
      </c>
      <c r="AV190" s="436"/>
      <c r="AW190" s="433"/>
      <c r="AX190" s="434"/>
    </row>
    <row r="191" spans="41:50" ht="49.5">
      <c r="AO191" s="674" t="s">
        <v>853</v>
      </c>
      <c r="AP191" s="672" t="str">
        <f t="shared" si="2"/>
        <v>24-(1)-( 9)　型ばらし施設</v>
      </c>
      <c r="AQ191" s="83" t="s">
        <v>854</v>
      </c>
      <c r="AV191" s="436"/>
      <c r="AW191" s="433"/>
      <c r="AX191" s="434"/>
    </row>
    <row r="192" spans="41:50" ht="33">
      <c r="AO192" s="674" t="s">
        <v>855</v>
      </c>
      <c r="AP192" s="672" t="str">
        <f t="shared" si="2"/>
        <v>24-(1)-(10)　タンブラー</v>
      </c>
      <c r="AQ192" s="83" t="s">
        <v>856</v>
      </c>
      <c r="AV192" s="436"/>
      <c r="AW192" s="433"/>
      <c r="AX192" s="434"/>
    </row>
    <row r="193" spans="41:50" ht="33">
      <c r="AO193" s="674" t="s">
        <v>857</v>
      </c>
      <c r="AP193" s="672" t="str">
        <f t="shared" si="2"/>
        <v>24-(1)-(11)　ブラスト</v>
      </c>
      <c r="AQ193" s="83" t="s">
        <v>858</v>
      </c>
      <c r="AV193" s="436"/>
      <c r="AW193" s="433"/>
      <c r="AX193" s="434"/>
    </row>
    <row r="194" spans="41:50" ht="33">
      <c r="AO194" s="674" t="s">
        <v>859</v>
      </c>
      <c r="AP194" s="672" t="str">
        <f t="shared" si="2"/>
        <v>25-(1)-( 1)　金属溶解炉</v>
      </c>
      <c r="AQ194" s="83" t="s">
        <v>813</v>
      </c>
      <c r="AV194" s="436"/>
      <c r="AW194" s="433"/>
      <c r="AX194" s="434"/>
    </row>
    <row r="195" spans="41:50" ht="33">
      <c r="AO195" s="674" t="s">
        <v>860</v>
      </c>
      <c r="AP195" s="672" t="str">
        <f t="shared" si="2"/>
        <v>25-(1)-( 2)　熱処理施設</v>
      </c>
      <c r="AQ195" s="83" t="s">
        <v>840</v>
      </c>
      <c r="AV195" s="436"/>
      <c r="AW195" s="433"/>
      <c r="AX195" s="434"/>
    </row>
    <row r="196" spans="41:50" ht="33">
      <c r="AO196" s="674" t="s">
        <v>861</v>
      </c>
      <c r="AP196" s="672" t="str">
        <f t="shared" si="2"/>
        <v>25-(1)-( 3)　鍛造施設</v>
      </c>
      <c r="AQ196" s="83" t="s">
        <v>842</v>
      </c>
      <c r="AV196" s="436"/>
      <c r="AW196" s="433"/>
      <c r="AX196" s="434"/>
    </row>
    <row r="197" spans="41:50" ht="33">
      <c r="AO197" s="674" t="s">
        <v>862</v>
      </c>
      <c r="AP197" s="672" t="str">
        <f t="shared" si="2"/>
        <v>25-(1)-( 4)　化成施設</v>
      </c>
      <c r="AQ197" s="83" t="s">
        <v>863</v>
      </c>
      <c r="AV197" s="436"/>
      <c r="AW197" s="433"/>
      <c r="AX197" s="434"/>
    </row>
    <row r="198" spans="41:50" ht="49.5">
      <c r="AO198" s="674" t="s">
        <v>864</v>
      </c>
      <c r="AP198" s="672" t="str">
        <f t="shared" si="2"/>
        <v>25-(1)-( 5)　水銀精製施設</v>
      </c>
      <c r="AQ198" s="83" t="s">
        <v>834</v>
      </c>
      <c r="AV198" s="436"/>
      <c r="AW198" s="433"/>
      <c r="AX198" s="434"/>
    </row>
    <row r="199" spans="41:50" ht="49.5">
      <c r="AO199" s="674" t="s">
        <v>865</v>
      </c>
      <c r="AP199" s="672" t="str">
        <f t="shared" si="2"/>
        <v>25-(1)-( 6)　動力プレス機</v>
      </c>
      <c r="AQ199" s="83" t="s">
        <v>844</v>
      </c>
      <c r="AV199" s="436"/>
      <c r="AW199" s="433"/>
      <c r="AX199" s="434"/>
    </row>
    <row r="200" spans="41:50" ht="33">
      <c r="AO200" s="674" t="s">
        <v>866</v>
      </c>
      <c r="AP200" s="672" t="str">
        <f t="shared" si="2"/>
        <v>25-(1)-( 7)　せん断機</v>
      </c>
      <c r="AQ200" s="83" t="s">
        <v>846</v>
      </c>
      <c r="AV200" s="436"/>
      <c r="AW200" s="433"/>
      <c r="AX200" s="434"/>
    </row>
    <row r="201" spans="41:50" ht="66">
      <c r="AO201" s="674" t="s">
        <v>867</v>
      </c>
      <c r="AP201" s="672" t="str">
        <f t="shared" si="2"/>
        <v>25-(1)-( 8)　ロール式ベンディングマシン</v>
      </c>
      <c r="AQ201" s="83" t="s">
        <v>848</v>
      </c>
      <c r="AV201" s="436"/>
      <c r="AW201" s="433"/>
      <c r="AX201" s="434"/>
    </row>
    <row r="202" spans="41:50" ht="66">
      <c r="AO202" s="674" t="s">
        <v>868</v>
      </c>
      <c r="AP202" s="672" t="str">
        <f t="shared" si="2"/>
        <v>25-(1)-( 9)　ワイヤーフォーミングマシン</v>
      </c>
      <c r="AQ202" s="83" t="s">
        <v>850</v>
      </c>
      <c r="AV202" s="436"/>
      <c r="AW202" s="433"/>
      <c r="AX202" s="434"/>
    </row>
    <row r="203" spans="41:50" ht="49.5">
      <c r="AO203" s="674" t="s">
        <v>869</v>
      </c>
      <c r="AP203" s="672" t="str">
        <f t="shared" si="2"/>
        <v>25-(1)-(10)　鋳型造型施設</v>
      </c>
      <c r="AQ203" s="83" t="s">
        <v>852</v>
      </c>
      <c r="AV203" s="436"/>
      <c r="AW203" s="433"/>
      <c r="AX203" s="434"/>
    </row>
    <row r="204" spans="41:50" ht="49.5">
      <c r="AO204" s="674" t="s">
        <v>870</v>
      </c>
      <c r="AP204" s="672" t="str">
        <f t="shared" si="2"/>
        <v>25-(1)-(11)　型ばらし施設</v>
      </c>
      <c r="AQ204" s="83" t="s">
        <v>854</v>
      </c>
      <c r="AV204" s="436"/>
      <c r="AW204" s="433"/>
      <c r="AX204" s="434"/>
    </row>
    <row r="205" spans="41:50" ht="33">
      <c r="AO205" s="674" t="s">
        <v>871</v>
      </c>
      <c r="AP205" s="672" t="str">
        <f t="shared" si="2"/>
        <v>25-(1)-(12)　タンブラー</v>
      </c>
      <c r="AQ205" s="83" t="s">
        <v>856</v>
      </c>
      <c r="AV205" s="436"/>
      <c r="AW205" s="433"/>
      <c r="AX205" s="434"/>
    </row>
    <row r="206" spans="41:50" ht="33">
      <c r="AO206" s="674" t="s">
        <v>872</v>
      </c>
      <c r="AP206" s="672" t="str">
        <f t="shared" si="2"/>
        <v>25-(1)-(13)　ブラスト</v>
      </c>
      <c r="AQ206" s="83" t="s">
        <v>858</v>
      </c>
      <c r="AV206" s="436"/>
      <c r="AW206" s="433"/>
      <c r="AX206" s="434"/>
    </row>
    <row r="207" spans="41:50" ht="49.5">
      <c r="AO207" s="674" t="s">
        <v>873</v>
      </c>
      <c r="AP207" s="672" t="str">
        <f t="shared" si="2"/>
        <v>25-(1)-(14)　化学気相成長施設</v>
      </c>
      <c r="AQ207" s="83" t="s">
        <v>874</v>
      </c>
      <c r="AV207" s="436"/>
      <c r="AW207" s="433"/>
      <c r="AX207" s="434"/>
    </row>
    <row r="208" spans="41:50" ht="33">
      <c r="AO208" s="674" t="s">
        <v>875</v>
      </c>
      <c r="AP208" s="672" t="str">
        <f t="shared" si="2"/>
        <v>26-(1)-( 1)　金属溶解炉</v>
      </c>
      <c r="AQ208" s="83" t="s">
        <v>813</v>
      </c>
      <c r="AV208" s="436"/>
      <c r="AW208" s="433"/>
      <c r="AX208" s="434"/>
    </row>
    <row r="209" spans="41:50" ht="49.5">
      <c r="AO209" s="674" t="s">
        <v>876</v>
      </c>
      <c r="AP209" s="672" t="str">
        <f t="shared" si="2"/>
        <v>26-(1)-( 2)　船舶製造施設</v>
      </c>
      <c r="AQ209" s="83" t="s">
        <v>877</v>
      </c>
      <c r="AV209" s="436"/>
      <c r="AW209" s="433"/>
      <c r="AX209" s="434"/>
    </row>
    <row r="210" spans="41:50" ht="33">
      <c r="AO210" s="674" t="s">
        <v>878</v>
      </c>
      <c r="AP210" s="672" t="str">
        <f t="shared" si="2"/>
        <v>26-(1)-( 3)　熱処理施設</v>
      </c>
      <c r="AQ210" s="83" t="s">
        <v>840</v>
      </c>
      <c r="AV210" s="436"/>
      <c r="AW210" s="433"/>
      <c r="AX210" s="434"/>
    </row>
    <row r="211" spans="41:50" ht="33">
      <c r="AO211" s="674" t="s">
        <v>879</v>
      </c>
      <c r="AP211" s="672" t="str">
        <f t="shared" si="2"/>
        <v>26-(1)-( 4)　鍛造施設</v>
      </c>
      <c r="AQ211" s="83" t="s">
        <v>842</v>
      </c>
      <c r="AV211" s="436"/>
      <c r="AW211" s="433"/>
      <c r="AX211" s="434"/>
    </row>
    <row r="212" spans="41:50" ht="49.5">
      <c r="AO212" s="674" t="s">
        <v>880</v>
      </c>
      <c r="AP212" s="672" t="str">
        <f t="shared" si="2"/>
        <v>26-(1)-( 5)　動力プレス機</v>
      </c>
      <c r="AQ212" s="83" t="s">
        <v>844</v>
      </c>
      <c r="AV212" s="436"/>
      <c r="AW212" s="433"/>
      <c r="AX212" s="434"/>
    </row>
    <row r="213" spans="41:50" ht="33">
      <c r="AO213" s="674" t="s">
        <v>881</v>
      </c>
      <c r="AP213" s="672" t="str">
        <f t="shared" si="2"/>
        <v>26-(1)-( 6)　せん断機</v>
      </c>
      <c r="AQ213" s="83" t="s">
        <v>846</v>
      </c>
      <c r="AV213" s="436"/>
      <c r="AW213" s="433"/>
      <c r="AX213" s="434"/>
    </row>
    <row r="214" spans="41:50" ht="66">
      <c r="AO214" s="674" t="s">
        <v>882</v>
      </c>
      <c r="AP214" s="672" t="str">
        <f t="shared" si="2"/>
        <v>26-(1)-( 7)　ロール式ベンディングマシン</v>
      </c>
      <c r="AQ214" s="83" t="s">
        <v>848</v>
      </c>
      <c r="AV214" s="436"/>
      <c r="AW214" s="433"/>
      <c r="AX214" s="434"/>
    </row>
    <row r="215" spans="41:50" ht="66">
      <c r="AO215" s="674" t="s">
        <v>883</v>
      </c>
      <c r="AP215" s="672" t="str">
        <f t="shared" si="2"/>
        <v>26-(1)-( 8)　ワイヤーフォーミングマシン</v>
      </c>
      <c r="AQ215" s="83" t="s">
        <v>850</v>
      </c>
      <c r="AV215" s="436"/>
      <c r="AW215" s="433"/>
      <c r="AX215" s="434"/>
    </row>
    <row r="216" spans="41:50" ht="49.5">
      <c r="AO216" s="674" t="s">
        <v>884</v>
      </c>
      <c r="AP216" s="672" t="str">
        <f t="shared" si="2"/>
        <v>26-(1)-( 9)　 鋳型造型施設</v>
      </c>
      <c r="AQ216" s="83" t="s">
        <v>885</v>
      </c>
      <c r="AV216" s="436"/>
      <c r="AW216" s="433"/>
      <c r="AX216" s="434"/>
    </row>
    <row r="217" spans="41:50" ht="49.5">
      <c r="AO217" s="674" t="s">
        <v>886</v>
      </c>
      <c r="AP217" s="672" t="str">
        <f t="shared" si="2"/>
        <v>26-(1)-(10)　型ばらし施設</v>
      </c>
      <c r="AQ217" s="83" t="s">
        <v>854</v>
      </c>
      <c r="AV217" s="436"/>
      <c r="AW217" s="433"/>
      <c r="AX217" s="434"/>
    </row>
    <row r="218" spans="41:50" ht="33">
      <c r="AO218" s="674" t="s">
        <v>887</v>
      </c>
      <c r="AP218" s="672" t="str">
        <f t="shared" si="2"/>
        <v>26-(1)-(11)　タンブラー</v>
      </c>
      <c r="AQ218" s="83" t="s">
        <v>856</v>
      </c>
      <c r="AV218" s="436"/>
      <c r="AW218" s="433"/>
      <c r="AX218" s="434"/>
    </row>
    <row r="219" spans="41:50" ht="33">
      <c r="AO219" s="674" t="s">
        <v>888</v>
      </c>
      <c r="AP219" s="672" t="str">
        <f t="shared" si="2"/>
        <v>26-(1)-(12)　ブラスト</v>
      </c>
      <c r="AQ219" s="83" t="s">
        <v>858</v>
      </c>
      <c r="AV219" s="436"/>
      <c r="AW219" s="433"/>
      <c r="AX219" s="434"/>
    </row>
    <row r="220" spans="41:50" ht="33">
      <c r="AO220" s="674" t="s">
        <v>889</v>
      </c>
      <c r="AP220" s="672" t="str">
        <f t="shared" si="2"/>
        <v>27-(1)-( 1)　金属溶解炉</v>
      </c>
      <c r="AQ220" s="83" t="s">
        <v>813</v>
      </c>
      <c r="AV220" s="436"/>
      <c r="AW220" s="433"/>
      <c r="AX220" s="434"/>
    </row>
    <row r="221" spans="41:50" ht="33">
      <c r="AO221" s="674" t="s">
        <v>890</v>
      </c>
      <c r="AP221" s="672" t="str">
        <f t="shared" si="2"/>
        <v>27-(1)-( 2)　熱処理施設</v>
      </c>
      <c r="AQ221" s="83" t="s">
        <v>840</v>
      </c>
      <c r="AV221" s="436"/>
      <c r="AW221" s="433"/>
      <c r="AX221" s="434"/>
    </row>
    <row r="222" spans="41:50" ht="33">
      <c r="AO222" s="674" t="s">
        <v>891</v>
      </c>
      <c r="AP222" s="672" t="str">
        <f t="shared" si="2"/>
        <v>27-(1)-( 3)　鍛造施設</v>
      </c>
      <c r="AQ222" s="83" t="s">
        <v>842</v>
      </c>
      <c r="AV222" s="436"/>
      <c r="AW222" s="433"/>
      <c r="AX222" s="434"/>
    </row>
    <row r="223" spans="41:50" ht="49.5">
      <c r="AO223" s="674" t="s">
        <v>892</v>
      </c>
      <c r="AP223" s="672" t="str">
        <f t="shared" si="2"/>
        <v>27-(1)-( 4)　水銀精製施設</v>
      </c>
      <c r="AQ223" s="83" t="s">
        <v>834</v>
      </c>
      <c r="AV223" s="436"/>
      <c r="AW223" s="433"/>
      <c r="AX223" s="434"/>
    </row>
    <row r="224" spans="41:50" ht="49.5">
      <c r="AO224" s="674" t="s">
        <v>893</v>
      </c>
      <c r="AP224" s="672" t="str">
        <f t="shared" si="2"/>
        <v>27-(1)-( 5)　動力プレス機</v>
      </c>
      <c r="AQ224" s="83" t="s">
        <v>844</v>
      </c>
      <c r="AV224" s="436"/>
      <c r="AW224" s="433"/>
      <c r="AX224" s="434"/>
    </row>
    <row r="225" spans="41:50" ht="33">
      <c r="AO225" s="674" t="s">
        <v>894</v>
      </c>
      <c r="AP225" s="672" t="str">
        <f t="shared" si="2"/>
        <v>27-(1)-( 6)　せん断機</v>
      </c>
      <c r="AQ225" s="83" t="s">
        <v>846</v>
      </c>
      <c r="AV225" s="436"/>
      <c r="AW225" s="433"/>
      <c r="AX225" s="434"/>
    </row>
    <row r="226" spans="41:50" ht="66">
      <c r="AO226" s="674" t="s">
        <v>895</v>
      </c>
      <c r="AP226" s="672" t="str">
        <f t="shared" si="2"/>
        <v>27-(1)-( 7)　ロール式ベンディングマシン</v>
      </c>
      <c r="AQ226" s="83" t="s">
        <v>848</v>
      </c>
      <c r="AV226" s="436"/>
      <c r="AW226" s="433"/>
      <c r="AX226" s="434"/>
    </row>
    <row r="227" spans="41:50" ht="49.5">
      <c r="AO227" s="674" t="s">
        <v>896</v>
      </c>
      <c r="AP227" s="672" t="str">
        <f t="shared" si="2"/>
        <v>27-(1)-( 8)　鋳型造型施設</v>
      </c>
      <c r="AQ227" s="83" t="s">
        <v>852</v>
      </c>
      <c r="AV227" s="436"/>
      <c r="AW227" s="433"/>
      <c r="AX227" s="434"/>
    </row>
    <row r="228" spans="41:50" ht="49.5">
      <c r="AO228" s="674" t="s">
        <v>897</v>
      </c>
      <c r="AP228" s="672" t="str">
        <f t="shared" si="2"/>
        <v>27-(1)-( 9)　型ばらし施設</v>
      </c>
      <c r="AQ228" s="83" t="s">
        <v>854</v>
      </c>
      <c r="AV228" s="436"/>
      <c r="AW228" s="433"/>
      <c r="AX228" s="434"/>
    </row>
    <row r="229" spans="41:50" ht="33">
      <c r="AO229" s="674" t="s">
        <v>898</v>
      </c>
      <c r="AP229" s="672" t="str">
        <f t="shared" si="2"/>
        <v>27-(1)-(10)　タンブラー</v>
      </c>
      <c r="AQ229" s="83" t="s">
        <v>856</v>
      </c>
      <c r="AV229" s="436"/>
      <c r="AW229" s="433"/>
      <c r="AX229" s="434"/>
    </row>
    <row r="230" spans="41:50" ht="33">
      <c r="AO230" s="674" t="s">
        <v>899</v>
      </c>
      <c r="AP230" s="672" t="str">
        <f t="shared" si="2"/>
        <v>27-(1)-(11)　ブラスト</v>
      </c>
      <c r="AQ230" s="83" t="s">
        <v>858</v>
      </c>
      <c r="AV230" s="436"/>
      <c r="AW230" s="433"/>
      <c r="AX230" s="434"/>
    </row>
    <row r="231" spans="41:50" ht="33">
      <c r="AO231" s="674" t="s">
        <v>900</v>
      </c>
      <c r="AP231" s="672" t="str">
        <f t="shared" ref="AP231:AP294" si="3">AO231&amp;"　"&amp;AQ231</f>
        <v>28-(1)-( 1)　金属溶解炉</v>
      </c>
      <c r="AQ231" s="83" t="s">
        <v>813</v>
      </c>
      <c r="AV231" s="436"/>
      <c r="AW231" s="433"/>
      <c r="AX231" s="434"/>
    </row>
    <row r="232" spans="41:50" ht="33">
      <c r="AO232" s="674" t="s">
        <v>901</v>
      </c>
      <c r="AP232" s="672" t="str">
        <f t="shared" si="3"/>
        <v>28-(1)-( 2)　熱処理施設</v>
      </c>
      <c r="AQ232" s="83" t="s">
        <v>840</v>
      </c>
      <c r="AV232" s="436"/>
      <c r="AW232" s="433"/>
      <c r="AX232" s="434"/>
    </row>
    <row r="233" spans="41:50" ht="33">
      <c r="AO233" s="674" t="s">
        <v>902</v>
      </c>
      <c r="AP233" s="672" t="str">
        <f t="shared" si="3"/>
        <v>28-(1)-( 3)　鍛造施設</v>
      </c>
      <c r="AQ233" s="83" t="s">
        <v>842</v>
      </c>
      <c r="AV233" s="436"/>
      <c r="AW233" s="433"/>
      <c r="AX233" s="434"/>
    </row>
    <row r="234" spans="41:50" ht="49.5">
      <c r="AO234" s="674" t="s">
        <v>903</v>
      </c>
      <c r="AP234" s="672" t="str">
        <f t="shared" si="3"/>
        <v>28-(1)-( 4)　動力プレス機</v>
      </c>
      <c r="AQ234" s="83" t="s">
        <v>844</v>
      </c>
      <c r="AV234" s="436"/>
      <c r="AW234" s="433"/>
      <c r="AX234" s="434"/>
    </row>
    <row r="235" spans="41:50" ht="33">
      <c r="AO235" s="674" t="s">
        <v>904</v>
      </c>
      <c r="AP235" s="672" t="str">
        <f t="shared" si="3"/>
        <v>28-(1)-( 5)　せん断機</v>
      </c>
      <c r="AQ235" s="83" t="s">
        <v>846</v>
      </c>
      <c r="AV235" s="436"/>
      <c r="AW235" s="433"/>
      <c r="AX235" s="434"/>
    </row>
    <row r="236" spans="41:50" ht="66">
      <c r="AO236" s="674" t="s">
        <v>905</v>
      </c>
      <c r="AP236" s="672" t="str">
        <f t="shared" si="3"/>
        <v>28-(1)-( 6)　ロール式ベンディングマシン</v>
      </c>
      <c r="AQ236" s="83" t="s">
        <v>848</v>
      </c>
      <c r="AV236" s="436"/>
      <c r="AW236" s="433"/>
      <c r="AX236" s="434"/>
    </row>
    <row r="237" spans="41:50" ht="66">
      <c r="AO237" s="674" t="s">
        <v>906</v>
      </c>
      <c r="AP237" s="672" t="str">
        <f t="shared" si="3"/>
        <v>28-(1)-( 7)　ワイヤーフォーミングマシン</v>
      </c>
      <c r="AQ237" s="83" t="s">
        <v>850</v>
      </c>
      <c r="AV237" s="436"/>
      <c r="AW237" s="433"/>
      <c r="AX237" s="434"/>
    </row>
    <row r="238" spans="41:50" ht="49.5">
      <c r="AO238" s="674" t="s">
        <v>907</v>
      </c>
      <c r="AP238" s="672" t="str">
        <f t="shared" si="3"/>
        <v>28-(1)-( 8)　鋳型造型施設</v>
      </c>
      <c r="AQ238" s="83" t="s">
        <v>852</v>
      </c>
      <c r="AV238" s="436"/>
      <c r="AW238" s="433"/>
      <c r="AX238" s="434"/>
    </row>
    <row r="239" spans="41:50" ht="49.5">
      <c r="AO239" s="674" t="s">
        <v>908</v>
      </c>
      <c r="AP239" s="672" t="str">
        <f t="shared" si="3"/>
        <v>28-(1)-( 9)　型ばらし施設</v>
      </c>
      <c r="AQ239" s="83" t="s">
        <v>854</v>
      </c>
      <c r="AV239" s="436"/>
      <c r="AW239" s="433"/>
      <c r="AX239" s="434"/>
    </row>
    <row r="240" spans="41:50" ht="33">
      <c r="AO240" s="674" t="s">
        <v>909</v>
      </c>
      <c r="AP240" s="672" t="str">
        <f t="shared" si="3"/>
        <v>28-(1)-(10)　タンブラー</v>
      </c>
      <c r="AQ240" s="83" t="s">
        <v>856</v>
      </c>
      <c r="AV240" s="436"/>
      <c r="AW240" s="433"/>
      <c r="AX240" s="434"/>
    </row>
    <row r="241" spans="41:50" ht="33">
      <c r="AO241" s="674" t="s">
        <v>910</v>
      </c>
      <c r="AP241" s="672" t="str">
        <f t="shared" si="3"/>
        <v>28-(1)-(11)　ブラスト</v>
      </c>
      <c r="AQ241" s="83" t="s">
        <v>858</v>
      </c>
      <c r="AV241" s="436"/>
      <c r="AW241" s="433"/>
      <c r="AX241" s="434"/>
    </row>
    <row r="242" spans="41:50" ht="33">
      <c r="AO242" s="674" t="s">
        <v>911</v>
      </c>
      <c r="AP242" s="672" t="str">
        <f t="shared" si="3"/>
        <v>29-(1)-(1)　焼成炉</v>
      </c>
      <c r="AQ242" s="83" t="s">
        <v>749</v>
      </c>
      <c r="AV242" s="436"/>
      <c r="AW242" s="433"/>
      <c r="AX242" s="434"/>
    </row>
    <row r="243" spans="41:50" ht="49.5">
      <c r="AO243" s="674" t="s">
        <v>912</v>
      </c>
      <c r="AP243" s="672" t="str">
        <f t="shared" si="3"/>
        <v>29-(1)-(2)　アスファルトプラント</v>
      </c>
      <c r="AQ243" s="83" t="s">
        <v>913</v>
      </c>
      <c r="AV243" s="436"/>
      <c r="AW243" s="433"/>
      <c r="AX243" s="434"/>
    </row>
    <row r="244" spans="41:50" ht="49.5">
      <c r="AO244" s="674" t="s">
        <v>914</v>
      </c>
      <c r="AP244" s="672" t="str">
        <f t="shared" si="3"/>
        <v>29-(1)-(3)　コンベア施設</v>
      </c>
      <c r="AQ244" s="83" t="s">
        <v>915</v>
      </c>
      <c r="AV244" s="436"/>
      <c r="AW244" s="433"/>
      <c r="AX244" s="434"/>
    </row>
    <row r="245" spans="41:50" ht="33">
      <c r="AO245" s="674" t="s">
        <v>916</v>
      </c>
      <c r="AP245" s="672" t="str">
        <f t="shared" si="3"/>
        <v>29-(1)-(4)　破砕施設</v>
      </c>
      <c r="AQ245" s="83" t="s">
        <v>755</v>
      </c>
      <c r="AV245" s="436"/>
      <c r="AW245" s="433"/>
      <c r="AX245" s="434"/>
    </row>
    <row r="246" spans="41:50" ht="33">
      <c r="AO246" s="674" t="s">
        <v>917</v>
      </c>
      <c r="AP246" s="672" t="str">
        <f t="shared" si="3"/>
        <v>29-(1)-(5)　磨砕施設</v>
      </c>
      <c r="AQ246" s="83" t="s">
        <v>790</v>
      </c>
      <c r="AV246" s="436"/>
      <c r="AW246" s="433"/>
      <c r="AX246" s="434"/>
    </row>
    <row r="247" spans="41:50" ht="33">
      <c r="AO247" s="674" t="s">
        <v>918</v>
      </c>
      <c r="AP247" s="672" t="str">
        <f t="shared" si="3"/>
        <v>29-(1)-(6)　分別施設</v>
      </c>
      <c r="AQ247" s="83" t="s">
        <v>786</v>
      </c>
      <c r="AV247" s="436"/>
      <c r="AW247" s="433"/>
      <c r="AX247" s="434"/>
    </row>
    <row r="248" spans="41:50" ht="49.5">
      <c r="AO248" s="674" t="s">
        <v>919</v>
      </c>
      <c r="AP248" s="672" t="str">
        <f t="shared" si="3"/>
        <v>29-(1)-(7)　石材切断施設</v>
      </c>
      <c r="AQ248" s="83" t="s">
        <v>920</v>
      </c>
      <c r="AV248" s="436"/>
      <c r="AW248" s="433"/>
      <c r="AX248" s="434"/>
    </row>
    <row r="249" spans="41:50" ht="33">
      <c r="AO249" s="674" t="s">
        <v>921</v>
      </c>
      <c r="AP249" s="672" t="str">
        <f t="shared" si="3"/>
        <v>30-(1)-(1)　焼成炉</v>
      </c>
      <c r="AQ249" s="83" t="s">
        <v>749</v>
      </c>
      <c r="AV249" s="436"/>
      <c r="AW249" s="433"/>
      <c r="AX249" s="434"/>
    </row>
    <row r="250" spans="41:50" ht="49.5">
      <c r="AO250" s="674" t="s">
        <v>922</v>
      </c>
      <c r="AP250" s="672" t="str">
        <f t="shared" si="3"/>
        <v>30-(1)-(2)　コンベア施設</v>
      </c>
      <c r="AQ250" s="83" t="s">
        <v>915</v>
      </c>
      <c r="AV250" s="436"/>
      <c r="AW250" s="433"/>
      <c r="AX250" s="434"/>
    </row>
    <row r="251" spans="41:50" ht="33">
      <c r="AO251" s="674" t="s">
        <v>923</v>
      </c>
      <c r="AP251" s="672" t="str">
        <f t="shared" si="3"/>
        <v>30-(1)-(3)　破砕施設</v>
      </c>
      <c r="AQ251" s="83" t="s">
        <v>755</v>
      </c>
      <c r="AV251" s="436"/>
      <c r="AW251" s="433"/>
      <c r="AX251" s="434"/>
    </row>
    <row r="252" spans="41:50" ht="33">
      <c r="AO252" s="674" t="s">
        <v>924</v>
      </c>
      <c r="AP252" s="672" t="str">
        <f t="shared" si="3"/>
        <v>30-(1)-(4)　磨砕施設</v>
      </c>
      <c r="AQ252" s="83" t="s">
        <v>790</v>
      </c>
      <c r="AV252" s="436"/>
      <c r="AW252" s="433"/>
      <c r="AX252" s="434"/>
    </row>
    <row r="253" spans="41:50" ht="49.5">
      <c r="AO253" s="674" t="s">
        <v>925</v>
      </c>
      <c r="AP253" s="672" t="str">
        <f t="shared" si="3"/>
        <v>30-(1)-(5)　コンクリートプラント</v>
      </c>
      <c r="AQ253" s="83" t="s">
        <v>926</v>
      </c>
      <c r="AV253" s="436"/>
      <c r="AW253" s="433"/>
      <c r="AX253" s="434"/>
    </row>
    <row r="254" spans="41:50" ht="33">
      <c r="AO254" s="674" t="s">
        <v>927</v>
      </c>
      <c r="AP254" s="672" t="str">
        <f t="shared" si="3"/>
        <v>30-(1)-(6)　成形施設</v>
      </c>
      <c r="AQ254" s="83" t="s">
        <v>724</v>
      </c>
      <c r="AV254" s="436"/>
      <c r="AW254" s="433"/>
      <c r="AX254" s="434"/>
    </row>
    <row r="255" spans="41:50" ht="33">
      <c r="AO255" s="674" t="s">
        <v>928</v>
      </c>
      <c r="AP255" s="672" t="str">
        <f t="shared" si="3"/>
        <v>30-(1)-(7)　抄造施設</v>
      </c>
      <c r="AQ255" s="83" t="s">
        <v>929</v>
      </c>
      <c r="AV255" s="436"/>
      <c r="AW255" s="433"/>
      <c r="AX255" s="434"/>
    </row>
    <row r="256" spans="41:50" ht="33">
      <c r="AO256" s="674" t="s">
        <v>930</v>
      </c>
      <c r="AP256" s="672" t="str">
        <f t="shared" si="3"/>
        <v>30-(1)-(8)　水養生施設</v>
      </c>
      <c r="AQ256" s="83" t="s">
        <v>931</v>
      </c>
      <c r="AV256" s="436"/>
      <c r="AW256" s="433"/>
      <c r="AX256" s="434"/>
    </row>
    <row r="257" spans="41:50" ht="33">
      <c r="AO257" s="674" t="s">
        <v>932</v>
      </c>
      <c r="AP257" s="672" t="str">
        <f t="shared" si="3"/>
        <v>31-(1)-(1)　溶融炉</v>
      </c>
      <c r="AQ257" s="83" t="s">
        <v>933</v>
      </c>
      <c r="AV257" s="436"/>
      <c r="AW257" s="433"/>
      <c r="AX257" s="434"/>
    </row>
    <row r="258" spans="41:50" ht="33">
      <c r="AO258" s="674" t="s">
        <v>934</v>
      </c>
      <c r="AP258" s="672" t="str">
        <f t="shared" si="3"/>
        <v>31-(1)-(2)　保温炉</v>
      </c>
      <c r="AQ258" s="83" t="s">
        <v>935</v>
      </c>
      <c r="AV258" s="436"/>
      <c r="AW258" s="433"/>
      <c r="AX258" s="434"/>
    </row>
    <row r="259" spans="41:50" ht="33">
      <c r="AO259" s="674" t="s">
        <v>936</v>
      </c>
      <c r="AP259" s="672" t="str">
        <f t="shared" si="3"/>
        <v>31-(1)-(3)　洗浄施設</v>
      </c>
      <c r="AQ259" s="83" t="s">
        <v>649</v>
      </c>
      <c r="AV259" s="436"/>
      <c r="AW259" s="433"/>
      <c r="AX259" s="434"/>
    </row>
    <row r="260" spans="41:50" ht="33">
      <c r="AO260" s="674" t="s">
        <v>937</v>
      </c>
      <c r="AP260" s="672" t="str">
        <f t="shared" si="3"/>
        <v>31-(1)-(4)　処理施設</v>
      </c>
      <c r="AQ260" s="83" t="s">
        <v>938</v>
      </c>
      <c r="AV260" s="436"/>
      <c r="AW260" s="433"/>
      <c r="AX260" s="434"/>
    </row>
    <row r="261" spans="41:50" ht="49.5">
      <c r="AO261" s="674" t="s">
        <v>939</v>
      </c>
      <c r="AP261" s="672" t="str">
        <f t="shared" si="3"/>
        <v>31-(1)-(5)　樹脂吹き付け塗布施設</v>
      </c>
      <c r="AQ261" s="83" t="s">
        <v>940</v>
      </c>
      <c r="AV261" s="436"/>
      <c r="AW261" s="433"/>
      <c r="AX261" s="434"/>
    </row>
    <row r="262" spans="41:50" ht="33">
      <c r="AO262" s="674" t="s">
        <v>941</v>
      </c>
      <c r="AP262" s="672" t="str">
        <f t="shared" si="3"/>
        <v>31-(1)-(6)　破砕施設</v>
      </c>
      <c r="AQ262" s="83" t="s">
        <v>755</v>
      </c>
      <c r="AV262" s="436"/>
      <c r="AW262" s="433"/>
      <c r="AX262" s="434"/>
    </row>
    <row r="263" spans="41:50" ht="33">
      <c r="AO263" s="674" t="s">
        <v>942</v>
      </c>
      <c r="AP263" s="672" t="str">
        <f t="shared" si="3"/>
        <v>31-(1)-(7)　磨砕施設</v>
      </c>
      <c r="AQ263" s="83" t="s">
        <v>790</v>
      </c>
      <c r="AV263" s="436"/>
      <c r="AW263" s="433"/>
      <c r="AX263" s="434"/>
    </row>
    <row r="264" spans="41:50" ht="66">
      <c r="AO264" s="674" t="s">
        <v>943</v>
      </c>
      <c r="AP264" s="672" t="str">
        <f t="shared" si="3"/>
        <v>31-(1)-(8)　二酸化珪素蒸着成長施設</v>
      </c>
      <c r="AQ264" s="83" t="s">
        <v>837</v>
      </c>
      <c r="AV264" s="436"/>
      <c r="AW264" s="433"/>
      <c r="AX264" s="434"/>
    </row>
    <row r="265" spans="41:50" ht="33">
      <c r="AO265" s="674" t="s">
        <v>944</v>
      </c>
      <c r="AP265" s="672" t="str">
        <f t="shared" si="3"/>
        <v>32-(1)-(1)　焼成炉</v>
      </c>
      <c r="AQ265" s="83" t="s">
        <v>749</v>
      </c>
      <c r="AV265" s="436"/>
      <c r="AW265" s="433"/>
      <c r="AX265" s="434"/>
    </row>
    <row r="266" spans="41:50" ht="33">
      <c r="AO266" s="674" t="s">
        <v>945</v>
      </c>
      <c r="AP266" s="672" t="str">
        <f t="shared" si="3"/>
        <v>32-(1)-(2)　処理施設</v>
      </c>
      <c r="AQ266" s="83" t="s">
        <v>938</v>
      </c>
      <c r="AV266" s="436"/>
      <c r="AW266" s="433"/>
      <c r="AX266" s="434"/>
    </row>
    <row r="267" spans="41:50" ht="33">
      <c r="AO267" s="674" t="s">
        <v>946</v>
      </c>
      <c r="AP267" s="672" t="str">
        <f t="shared" si="3"/>
        <v>32-(1)-(3)　破砕施設</v>
      </c>
      <c r="AQ267" s="83" t="s">
        <v>755</v>
      </c>
      <c r="AV267" s="436"/>
      <c r="AW267" s="433"/>
      <c r="AX267" s="434"/>
    </row>
    <row r="268" spans="41:50" ht="33">
      <c r="AO268" s="674" t="s">
        <v>947</v>
      </c>
      <c r="AP268" s="672" t="str">
        <f t="shared" si="3"/>
        <v>32-(1)-(4)　磨砕施設</v>
      </c>
      <c r="AQ268" s="83" t="s">
        <v>790</v>
      </c>
      <c r="AV268" s="436"/>
      <c r="AW268" s="433"/>
      <c r="AX268" s="434"/>
    </row>
    <row r="269" spans="41:50" ht="49.5">
      <c r="AO269" s="674" t="s">
        <v>948</v>
      </c>
      <c r="AP269" s="672" t="str">
        <f t="shared" si="3"/>
        <v>32-(1)-(5)　湿式分別施設</v>
      </c>
      <c r="AQ269" s="83" t="s">
        <v>763</v>
      </c>
      <c r="AV269" s="436"/>
      <c r="AW269" s="433"/>
      <c r="AX269" s="434"/>
    </row>
    <row r="270" spans="41:50" ht="33">
      <c r="AO270" s="674" t="s">
        <v>949</v>
      </c>
      <c r="AP270" s="672" t="str">
        <f t="shared" si="3"/>
        <v>32-(1)-(6)　脱水施設</v>
      </c>
      <c r="AQ270" s="83" t="s">
        <v>950</v>
      </c>
      <c r="AV270" s="436"/>
      <c r="AW270" s="433"/>
      <c r="AX270" s="434"/>
    </row>
    <row r="271" spans="41:50" ht="33">
      <c r="AO271" s="674" t="s">
        <v>951</v>
      </c>
      <c r="AP271" s="672" t="str">
        <f t="shared" si="3"/>
        <v>32-(1)-(7)　成形施設</v>
      </c>
      <c r="AQ271" s="83" t="s">
        <v>724</v>
      </c>
      <c r="AV271" s="436"/>
      <c r="AW271" s="433"/>
      <c r="AX271" s="434"/>
    </row>
    <row r="272" spans="41:50" ht="33">
      <c r="AO272" s="674" t="s">
        <v>952</v>
      </c>
      <c r="AP272" s="672" t="str">
        <f t="shared" si="3"/>
        <v>33-(1)-(1)　焼成炉</v>
      </c>
      <c r="AQ272" s="83" t="s">
        <v>749</v>
      </c>
      <c r="AV272" s="436"/>
      <c r="AW272" s="433"/>
      <c r="AX272" s="434"/>
    </row>
    <row r="273" spans="41:50" ht="33">
      <c r="AO273" s="674" t="s">
        <v>953</v>
      </c>
      <c r="AP273" s="672" t="str">
        <f t="shared" si="3"/>
        <v>33-(1)-(2)　破砕施設</v>
      </c>
      <c r="AQ273" s="83" t="s">
        <v>755</v>
      </c>
      <c r="AV273" s="436"/>
      <c r="AW273" s="433"/>
      <c r="AX273" s="434"/>
    </row>
    <row r="274" spans="41:50" ht="33">
      <c r="AO274" s="674" t="s">
        <v>954</v>
      </c>
      <c r="AP274" s="672" t="str">
        <f t="shared" si="3"/>
        <v>33-(1)-(3)　分別施設</v>
      </c>
      <c r="AQ274" s="83" t="s">
        <v>786</v>
      </c>
      <c r="AV274" s="436"/>
      <c r="AW274" s="433"/>
      <c r="AX274" s="434"/>
    </row>
    <row r="275" spans="41:50" ht="33">
      <c r="AO275" s="674" t="s">
        <v>955</v>
      </c>
      <c r="AP275" s="672" t="str">
        <f t="shared" si="3"/>
        <v>33-(1)-(4)　混練施設</v>
      </c>
      <c r="AQ275" s="83" t="s">
        <v>728</v>
      </c>
      <c r="AV275" s="436"/>
      <c r="AW275" s="433"/>
      <c r="AX275" s="434"/>
    </row>
    <row r="276" spans="41:50" ht="33">
      <c r="AO276" s="674" t="s">
        <v>956</v>
      </c>
      <c r="AP276" s="672" t="str">
        <f t="shared" si="3"/>
        <v>33-(1)-(5)　成形施設</v>
      </c>
      <c r="AQ276" s="83" t="s">
        <v>724</v>
      </c>
      <c r="AV276" s="436"/>
      <c r="AW276" s="433"/>
      <c r="AX276" s="434"/>
    </row>
    <row r="277" spans="41:50" ht="49.5">
      <c r="AO277" s="674" t="s">
        <v>957</v>
      </c>
      <c r="AP277" s="672" t="str">
        <f t="shared" si="3"/>
        <v>33-(1)-(6)　仕上げ加工施設</v>
      </c>
      <c r="AQ277" s="83" t="s">
        <v>958</v>
      </c>
      <c r="AV277" s="436"/>
      <c r="AW277" s="433"/>
      <c r="AX277" s="434"/>
    </row>
    <row r="278" spans="41:50" ht="33">
      <c r="AO278" s="674" t="s">
        <v>959</v>
      </c>
      <c r="AP278" s="672" t="str">
        <f t="shared" si="3"/>
        <v>33-(1)-(7)　冷却施設</v>
      </c>
      <c r="AQ278" s="83" t="s">
        <v>960</v>
      </c>
      <c r="AV278" s="436"/>
      <c r="AW278" s="433"/>
      <c r="AX278" s="434"/>
    </row>
    <row r="279" spans="41:50" ht="33">
      <c r="AO279" s="674" t="s">
        <v>961</v>
      </c>
      <c r="AP279" s="672" t="str">
        <f t="shared" si="3"/>
        <v>34-(1)-(1)　焼成炉</v>
      </c>
      <c r="AQ279" s="83" t="s">
        <v>749</v>
      </c>
      <c r="AV279" s="436"/>
      <c r="AW279" s="433"/>
      <c r="AX279" s="434"/>
    </row>
    <row r="280" spans="41:50" ht="33">
      <c r="AO280" s="674" t="s">
        <v>962</v>
      </c>
      <c r="AP280" s="672" t="str">
        <f t="shared" si="3"/>
        <v>34-(1)-(2)　破砕施設</v>
      </c>
      <c r="AQ280" s="83" t="s">
        <v>755</v>
      </c>
      <c r="AV280" s="436"/>
      <c r="AW280" s="433"/>
      <c r="AX280" s="434"/>
    </row>
    <row r="281" spans="41:50" ht="33">
      <c r="AO281" s="674" t="s">
        <v>963</v>
      </c>
      <c r="AP281" s="672" t="str">
        <f t="shared" si="3"/>
        <v>34-(1)-(3)　磨砕施設</v>
      </c>
      <c r="AQ281" s="83" t="s">
        <v>790</v>
      </c>
      <c r="AV281" s="436"/>
      <c r="AW281" s="433"/>
      <c r="AX281" s="434"/>
    </row>
    <row r="282" spans="41:50" ht="33">
      <c r="AO282" s="674" t="s">
        <v>964</v>
      </c>
      <c r="AP282" s="672" t="str">
        <f t="shared" si="3"/>
        <v>34-(1)-(4)　分別施設</v>
      </c>
      <c r="AQ282" s="83" t="s">
        <v>786</v>
      </c>
      <c r="AV282" s="436"/>
      <c r="AW282" s="433"/>
      <c r="AX282" s="434"/>
    </row>
    <row r="283" spans="41:50" ht="33">
      <c r="AO283" s="674" t="s">
        <v>965</v>
      </c>
      <c r="AP283" s="672" t="str">
        <f t="shared" si="3"/>
        <v>34-(1)-(5)　成形施設</v>
      </c>
      <c r="AQ283" s="83" t="s">
        <v>724</v>
      </c>
      <c r="AV283" s="436"/>
      <c r="AW283" s="433"/>
      <c r="AX283" s="434"/>
    </row>
    <row r="284" spans="41:50" ht="33">
      <c r="AO284" s="674" t="s">
        <v>966</v>
      </c>
      <c r="AP284" s="672" t="str">
        <f t="shared" si="3"/>
        <v>34-(1)-(6)　脱水施設</v>
      </c>
      <c r="AQ284" s="83" t="s">
        <v>950</v>
      </c>
      <c r="AV284" s="436"/>
      <c r="AW284" s="433"/>
      <c r="AX284" s="434"/>
    </row>
    <row r="285" spans="41:50" ht="33">
      <c r="AO285" s="674" t="s">
        <v>967</v>
      </c>
      <c r="AP285" s="672" t="str">
        <f t="shared" si="3"/>
        <v>34-(1)-(7)　混合施設</v>
      </c>
      <c r="AQ285" s="83" t="s">
        <v>663</v>
      </c>
      <c r="AV285" s="436"/>
      <c r="AW285" s="433"/>
      <c r="AX285" s="434"/>
    </row>
    <row r="286" spans="41:50" ht="33">
      <c r="AO286" s="674" t="s">
        <v>968</v>
      </c>
      <c r="AP286" s="672" t="str">
        <f t="shared" si="3"/>
        <v>34-(1)-(8)　処理施設</v>
      </c>
      <c r="AQ286" s="83" t="s">
        <v>938</v>
      </c>
      <c r="AV286" s="436"/>
      <c r="AW286" s="433"/>
      <c r="AX286" s="434"/>
    </row>
    <row r="287" spans="41:50" ht="49.5">
      <c r="AO287" s="674" t="s">
        <v>969</v>
      </c>
      <c r="AP287" s="672" t="str">
        <f t="shared" si="3"/>
        <v>35-(1)-( 1)　原料貯蔵施設</v>
      </c>
      <c r="AQ287" s="83" t="s">
        <v>970</v>
      </c>
      <c r="AV287" s="436"/>
      <c r="AW287" s="433"/>
      <c r="AX287" s="434"/>
    </row>
    <row r="288" spans="41:50" ht="49.5">
      <c r="AO288" s="674" t="s">
        <v>971</v>
      </c>
      <c r="AP288" s="672" t="str">
        <f t="shared" si="3"/>
        <v>35-(1)-( 2)　原料処理施設</v>
      </c>
      <c r="AQ288" s="83" t="s">
        <v>972</v>
      </c>
      <c r="AV288" s="436"/>
      <c r="AW288" s="433"/>
      <c r="AX288" s="434"/>
    </row>
    <row r="289" spans="41:50" ht="33">
      <c r="AO289" s="674" t="s">
        <v>973</v>
      </c>
      <c r="AP289" s="672" t="str">
        <f t="shared" si="3"/>
        <v>35-(1)-( 3)　洗浄施設</v>
      </c>
      <c r="AQ289" s="83" t="s">
        <v>649</v>
      </c>
      <c r="AV289" s="436"/>
      <c r="AW289" s="433"/>
      <c r="AX289" s="434"/>
    </row>
    <row r="290" spans="41:50" ht="33">
      <c r="AO290" s="674" t="s">
        <v>974</v>
      </c>
      <c r="AP290" s="672" t="str">
        <f t="shared" si="3"/>
        <v>35-(1)-( 4)　湯煮施設</v>
      </c>
      <c r="AQ290" s="83" t="s">
        <v>975</v>
      </c>
      <c r="AV290" s="436"/>
      <c r="AW290" s="433"/>
      <c r="AX290" s="434"/>
    </row>
    <row r="291" spans="41:50" ht="33">
      <c r="AO291" s="674" t="s">
        <v>976</v>
      </c>
      <c r="AP291" s="672" t="str">
        <f t="shared" si="3"/>
        <v>35-(1)-( 5)　圧搾施設</v>
      </c>
      <c r="AQ291" s="83" t="s">
        <v>977</v>
      </c>
      <c r="AV291" s="436"/>
      <c r="AW291" s="433"/>
      <c r="AX291" s="434"/>
    </row>
    <row r="292" spans="41:50" ht="33">
      <c r="AO292" s="674" t="s">
        <v>978</v>
      </c>
      <c r="AP292" s="672" t="str">
        <f t="shared" si="3"/>
        <v>35-(1)-( 6)　濃縮施設</v>
      </c>
      <c r="AQ292" s="83" t="s">
        <v>671</v>
      </c>
      <c r="AV292" s="436"/>
      <c r="AW292" s="433"/>
      <c r="AX292" s="434"/>
    </row>
    <row r="293" spans="41:50" ht="33">
      <c r="AO293" s="674" t="s">
        <v>979</v>
      </c>
      <c r="AP293" s="672" t="str">
        <f t="shared" si="3"/>
        <v>35-(1)-( 7)　破砕施設</v>
      </c>
      <c r="AQ293" s="83" t="s">
        <v>755</v>
      </c>
      <c r="AV293" s="436"/>
      <c r="AW293" s="433"/>
      <c r="AX293" s="434"/>
    </row>
    <row r="294" spans="41:50" ht="33">
      <c r="AO294" s="674" t="s">
        <v>980</v>
      </c>
      <c r="AP294" s="672" t="str">
        <f t="shared" si="3"/>
        <v>35-(1)-( 8)　混合施設</v>
      </c>
      <c r="AQ294" s="83" t="s">
        <v>663</v>
      </c>
      <c r="AV294" s="436"/>
      <c r="AW294" s="433"/>
      <c r="AX294" s="434"/>
    </row>
    <row r="295" spans="41:50" ht="33">
      <c r="AO295" s="674" t="s">
        <v>981</v>
      </c>
      <c r="AP295" s="672" t="str">
        <f t="shared" ref="AP295:AP358" si="4">AO295&amp;"　"&amp;AQ295</f>
        <v>35-(1)-( 9)　発酵施設</v>
      </c>
      <c r="AQ295" s="83" t="s">
        <v>689</v>
      </c>
      <c r="AV295" s="436"/>
      <c r="AW295" s="433"/>
      <c r="AX295" s="434"/>
    </row>
    <row r="296" spans="41:50" ht="33">
      <c r="AO296" s="674" t="s">
        <v>982</v>
      </c>
      <c r="AP296" s="672" t="str">
        <f t="shared" si="4"/>
        <v>35-(1)-(10)　乾燥施設</v>
      </c>
      <c r="AQ296" s="83" t="s">
        <v>983</v>
      </c>
      <c r="AV296" s="436"/>
      <c r="AW296" s="433"/>
      <c r="AX296" s="434"/>
    </row>
    <row r="297" spans="41:50" ht="33">
      <c r="AO297" s="674" t="s">
        <v>984</v>
      </c>
      <c r="AP297" s="672" t="str">
        <f t="shared" si="4"/>
        <v>36-(1)-( 1)　製綿機</v>
      </c>
      <c r="AQ297" s="83" t="s">
        <v>985</v>
      </c>
      <c r="AV297" s="436"/>
      <c r="AW297" s="433"/>
      <c r="AX297" s="434"/>
    </row>
    <row r="298" spans="41:50" ht="33">
      <c r="AO298" s="674" t="s">
        <v>986</v>
      </c>
      <c r="AP298" s="672" t="str">
        <f t="shared" si="4"/>
        <v>36-(1)-( 2)　打綿機</v>
      </c>
      <c r="AQ298" s="83" t="s">
        <v>987</v>
      </c>
      <c r="AV298" s="436"/>
      <c r="AW298" s="433"/>
      <c r="AX298" s="434"/>
    </row>
    <row r="299" spans="41:50" ht="33">
      <c r="AO299" s="674" t="s">
        <v>988</v>
      </c>
      <c r="AP299" s="672" t="str">
        <f t="shared" si="4"/>
        <v>36-(1)-( 3)　動力撚糸機</v>
      </c>
      <c r="AQ299" s="83" t="s">
        <v>989</v>
      </c>
      <c r="AV299" s="436"/>
      <c r="AW299" s="433"/>
      <c r="AX299" s="434"/>
    </row>
    <row r="300" spans="41:50" ht="33">
      <c r="AO300" s="674" t="s">
        <v>990</v>
      </c>
      <c r="AP300" s="672" t="str">
        <f t="shared" si="4"/>
        <v>36-(1)-( 4)　動力織機</v>
      </c>
      <c r="AQ300" s="83" t="s">
        <v>991</v>
      </c>
      <c r="AV300" s="436"/>
      <c r="AW300" s="433"/>
      <c r="AX300" s="434"/>
    </row>
    <row r="301" spans="41:50" ht="33">
      <c r="AO301" s="674" t="s">
        <v>992</v>
      </c>
      <c r="AP301" s="672" t="str">
        <f t="shared" si="4"/>
        <v>36-(1)-( 5)　動力編み機</v>
      </c>
      <c r="AQ301" s="83" t="s">
        <v>993</v>
      </c>
      <c r="AV301" s="436"/>
      <c r="AW301" s="433"/>
      <c r="AX301" s="434"/>
    </row>
    <row r="302" spans="41:50" ht="49.5">
      <c r="AO302" s="674" t="s">
        <v>994</v>
      </c>
      <c r="AP302" s="672" t="str">
        <f t="shared" si="4"/>
        <v>36-(1)-( 6)　原料処理施設</v>
      </c>
      <c r="AQ302" s="83" t="s">
        <v>972</v>
      </c>
      <c r="AV302" s="436"/>
      <c r="AW302" s="433"/>
      <c r="AX302" s="434"/>
    </row>
    <row r="303" spans="41:50" ht="33">
      <c r="AO303" s="674" t="s">
        <v>995</v>
      </c>
      <c r="AP303" s="672" t="str">
        <f t="shared" si="4"/>
        <v>36-(1)-( 7)　精練施設</v>
      </c>
      <c r="AQ303" s="83" t="s">
        <v>996</v>
      </c>
      <c r="AV303" s="436"/>
      <c r="AW303" s="433"/>
      <c r="AX303" s="434"/>
    </row>
    <row r="304" spans="41:50" ht="49.5">
      <c r="AO304" s="674" t="s">
        <v>997</v>
      </c>
      <c r="AP304" s="672" t="str">
        <f t="shared" si="4"/>
        <v>36-(1)-( 8)　シルケット機</v>
      </c>
      <c r="AQ304" s="83" t="s">
        <v>998</v>
      </c>
      <c r="AV304" s="436"/>
      <c r="AW304" s="433"/>
      <c r="AX304" s="434"/>
    </row>
    <row r="305" spans="41:50" ht="33">
      <c r="AO305" s="674" t="s">
        <v>999</v>
      </c>
      <c r="AP305" s="672" t="str">
        <f t="shared" si="4"/>
        <v>36-(1)-( 9)　漂白施設</v>
      </c>
      <c r="AQ305" s="83" t="s">
        <v>1000</v>
      </c>
      <c r="AV305" s="436"/>
      <c r="AW305" s="433"/>
      <c r="AX305" s="434"/>
    </row>
    <row r="306" spans="41:50" ht="49.5">
      <c r="AO306" s="674" t="s">
        <v>1001</v>
      </c>
      <c r="AP306" s="672" t="str">
        <f t="shared" si="4"/>
        <v>36-(1)-(10)　薬液浸透施設</v>
      </c>
      <c r="AQ306" s="83" t="s">
        <v>1002</v>
      </c>
      <c r="AV306" s="436"/>
      <c r="AW306" s="433"/>
      <c r="AX306" s="434"/>
    </row>
    <row r="307" spans="41:50" ht="33">
      <c r="AO307" s="674" t="s">
        <v>1003</v>
      </c>
      <c r="AP307" s="672" t="str">
        <f t="shared" si="4"/>
        <v>36-(1)-(11)　洗浄施設</v>
      </c>
      <c r="AQ307" s="83" t="s">
        <v>649</v>
      </c>
      <c r="AV307" s="436"/>
      <c r="AW307" s="433"/>
      <c r="AX307" s="434"/>
    </row>
    <row r="308" spans="41:50" ht="49.5">
      <c r="AO308" s="674" t="s">
        <v>1004</v>
      </c>
      <c r="AP308" s="672" t="str">
        <f t="shared" si="4"/>
        <v>36-(1)-(12)　副蚕処理施設</v>
      </c>
      <c r="AQ308" s="83" t="s">
        <v>1005</v>
      </c>
      <c r="AV308" s="436"/>
      <c r="AW308" s="433"/>
      <c r="AX308" s="434"/>
    </row>
    <row r="309" spans="41:50" ht="33">
      <c r="AO309" s="674" t="s">
        <v>1006</v>
      </c>
      <c r="AP309" s="672" t="str">
        <f t="shared" si="4"/>
        <v>36-(1)-(13)　染色施設</v>
      </c>
      <c r="AQ309" s="83" t="s">
        <v>1007</v>
      </c>
      <c r="AV309" s="436"/>
      <c r="AW309" s="433"/>
      <c r="AX309" s="434"/>
    </row>
    <row r="310" spans="41:50" ht="49.5">
      <c r="AO310" s="674" t="s">
        <v>1008</v>
      </c>
      <c r="AP310" s="672" t="str">
        <f t="shared" si="4"/>
        <v>36-(1)-(14)　まゆ湯煮施設</v>
      </c>
      <c r="AQ310" s="83" t="s">
        <v>1009</v>
      </c>
      <c r="AV310" s="436"/>
      <c r="AW310" s="433"/>
      <c r="AX310" s="434"/>
    </row>
    <row r="311" spans="41:50" ht="49.5">
      <c r="AO311" s="674" t="s">
        <v>1010</v>
      </c>
      <c r="AP311" s="672" t="str">
        <f t="shared" si="4"/>
        <v>37-(1)-(1)　水づけ軟化施設</v>
      </c>
      <c r="AQ311" s="83" t="s">
        <v>1011</v>
      </c>
      <c r="AV311" s="436"/>
      <c r="AW311" s="433"/>
      <c r="AX311" s="434"/>
    </row>
    <row r="312" spans="41:50" ht="33">
      <c r="AO312" s="674" t="s">
        <v>1012</v>
      </c>
      <c r="AP312" s="672" t="str">
        <f t="shared" si="4"/>
        <v>37-(1)-(2)　洗浄施設</v>
      </c>
      <c r="AQ312" s="83" t="s">
        <v>649</v>
      </c>
      <c r="AV312" s="436"/>
      <c r="AW312" s="433"/>
      <c r="AX312" s="434"/>
    </row>
    <row r="313" spans="41:50" ht="49.5">
      <c r="AO313" s="674" t="s">
        <v>1013</v>
      </c>
      <c r="AP313" s="672" t="str">
        <f t="shared" si="4"/>
        <v>37-(1)-(3)　石灰づけ施設</v>
      </c>
      <c r="AQ313" s="83" t="s">
        <v>1014</v>
      </c>
      <c r="AV313" s="436"/>
      <c r="AW313" s="433"/>
      <c r="AX313" s="434"/>
    </row>
    <row r="314" spans="41:50" ht="33">
      <c r="AO314" s="674" t="s">
        <v>1015</v>
      </c>
      <c r="AP314" s="672" t="str">
        <f t="shared" si="4"/>
        <v>37-(1)-(4)　なめし施設</v>
      </c>
      <c r="AQ314" s="83" t="s">
        <v>1016</v>
      </c>
      <c r="AV314" s="436"/>
      <c r="AW314" s="433"/>
      <c r="AX314" s="434"/>
    </row>
    <row r="315" spans="41:50" ht="33">
      <c r="AO315" s="674" t="s">
        <v>1017</v>
      </c>
      <c r="AP315" s="672" t="str">
        <f t="shared" si="4"/>
        <v>37-(1)-(5)　染色施設</v>
      </c>
      <c r="AQ315" s="83" t="s">
        <v>1007</v>
      </c>
      <c r="AV315" s="436"/>
      <c r="AW315" s="433"/>
      <c r="AX315" s="434"/>
    </row>
    <row r="316" spans="41:50" ht="33">
      <c r="AO316" s="674" t="s">
        <v>1018</v>
      </c>
      <c r="AP316" s="672" t="str">
        <f t="shared" si="4"/>
        <v>38-(1)-( 1)　バーカー</v>
      </c>
      <c r="AQ316" s="83" t="s">
        <v>1019</v>
      </c>
      <c r="AV316" s="436"/>
      <c r="AW316" s="433"/>
      <c r="AX316" s="434"/>
    </row>
    <row r="317" spans="41:50" ht="33">
      <c r="AO317" s="674" t="s">
        <v>1020</v>
      </c>
      <c r="AP317" s="672" t="str">
        <f t="shared" si="4"/>
        <v>38-(1)-( 2)　チッパー</v>
      </c>
      <c r="AQ317" s="83" t="s">
        <v>1021</v>
      </c>
      <c r="AV317" s="436"/>
      <c r="AW317" s="433"/>
      <c r="AX317" s="434"/>
    </row>
    <row r="318" spans="41:50" ht="33">
      <c r="AO318" s="674" t="s">
        <v>1022</v>
      </c>
      <c r="AP318" s="672" t="str">
        <f t="shared" si="4"/>
        <v>38-(1)-( 3)　現像施設</v>
      </c>
      <c r="AQ318" s="83" t="s">
        <v>1023</v>
      </c>
      <c r="AV318" s="436"/>
      <c r="AW318" s="433"/>
      <c r="AX318" s="434"/>
    </row>
    <row r="319" spans="41:50" ht="49.5">
      <c r="AO319" s="674" t="s">
        <v>1024</v>
      </c>
      <c r="AP319" s="672" t="str">
        <f t="shared" si="4"/>
        <v>38-(1)-( 4)　はり合せ施設</v>
      </c>
      <c r="AQ319" s="83" t="s">
        <v>1025</v>
      </c>
      <c r="AV319" s="436"/>
      <c r="AW319" s="433"/>
      <c r="AX319" s="434"/>
    </row>
    <row r="320" spans="41:50" ht="33">
      <c r="AO320" s="674" t="s">
        <v>1026</v>
      </c>
      <c r="AP320" s="672" t="str">
        <f t="shared" si="4"/>
        <v>38-(1)-( 5)　砕木施設</v>
      </c>
      <c r="AQ320" s="83" t="s">
        <v>1027</v>
      </c>
      <c r="AV320" s="436"/>
      <c r="AW320" s="433"/>
      <c r="AX320" s="434"/>
    </row>
    <row r="321" spans="41:50" ht="33">
      <c r="AO321" s="674" t="s">
        <v>1028</v>
      </c>
      <c r="AP321" s="672" t="str">
        <f t="shared" si="4"/>
        <v>38-(1)-( 6)　湯煮施設</v>
      </c>
      <c r="AQ321" s="83" t="s">
        <v>975</v>
      </c>
      <c r="AV321" s="436"/>
      <c r="AW321" s="433"/>
      <c r="AX321" s="434"/>
    </row>
    <row r="322" spans="41:50" ht="66">
      <c r="AO322" s="674" t="s">
        <v>1029</v>
      </c>
      <c r="AP322" s="672" t="str">
        <f t="shared" si="4"/>
        <v>38-(1)-( 7)　パネル打ち抜き用プレス機</v>
      </c>
      <c r="AQ322" s="83" t="s">
        <v>1030</v>
      </c>
      <c r="AV322" s="436"/>
      <c r="AW322" s="433"/>
      <c r="AX322" s="434"/>
    </row>
    <row r="323" spans="41:50" ht="49.5">
      <c r="AO323" s="674" t="s">
        <v>1031</v>
      </c>
      <c r="AP323" s="672" t="str">
        <f t="shared" si="4"/>
        <v>38-(1)-( 8)　動力のこぎり盤</v>
      </c>
      <c r="AQ323" s="83" t="s">
        <v>1032</v>
      </c>
      <c r="AV323" s="436"/>
      <c r="AW323" s="433"/>
      <c r="AX323" s="434"/>
    </row>
    <row r="324" spans="41:50" ht="49.5">
      <c r="AO324" s="674" t="s">
        <v>1033</v>
      </c>
      <c r="AP324" s="672" t="str">
        <f t="shared" si="4"/>
        <v>38-(1)-( 9)　動力かんな盤</v>
      </c>
      <c r="AQ324" s="83" t="s">
        <v>1034</v>
      </c>
      <c r="AV324" s="436"/>
      <c r="AW324" s="433"/>
      <c r="AX324" s="434"/>
    </row>
    <row r="325" spans="41:50" ht="49.5">
      <c r="AO325" s="674" t="s">
        <v>1035</v>
      </c>
      <c r="AP325" s="672" t="str">
        <f t="shared" si="4"/>
        <v>38-(1)-(10)　薬液浸透施設</v>
      </c>
      <c r="AQ325" s="83" t="s">
        <v>1002</v>
      </c>
      <c r="AV325" s="436"/>
      <c r="AW325" s="433"/>
      <c r="AX325" s="434"/>
    </row>
    <row r="326" spans="41:50" ht="49.5">
      <c r="AO326" s="674" t="s">
        <v>1036</v>
      </c>
      <c r="AP326" s="672" t="str">
        <f t="shared" si="4"/>
        <v>39-(1)-( 1)　原料処理施設</v>
      </c>
      <c r="AQ326" s="83" t="s">
        <v>972</v>
      </c>
      <c r="AV326" s="436"/>
      <c r="AW326" s="433"/>
      <c r="AX326" s="434"/>
    </row>
    <row r="327" spans="41:50" ht="33">
      <c r="AO327" s="674" t="s">
        <v>1037</v>
      </c>
      <c r="AP327" s="672" t="str">
        <f t="shared" si="4"/>
        <v>39-(1)-( 2)　バーカー</v>
      </c>
      <c r="AQ327" s="83" t="s">
        <v>1019</v>
      </c>
      <c r="AV327" s="436"/>
      <c r="AW327" s="433"/>
      <c r="AX327" s="434"/>
    </row>
    <row r="328" spans="41:50" ht="33">
      <c r="AO328" s="674" t="s">
        <v>1038</v>
      </c>
      <c r="AP328" s="672" t="str">
        <f t="shared" si="4"/>
        <v>39-(1)-( 3)　蒸解施設</v>
      </c>
      <c r="AQ328" s="83" t="s">
        <v>1039</v>
      </c>
      <c r="AV328" s="436"/>
      <c r="AW328" s="433"/>
      <c r="AX328" s="434"/>
    </row>
    <row r="329" spans="41:50" ht="49.5">
      <c r="AO329" s="674" t="s">
        <v>1040</v>
      </c>
      <c r="AP329" s="672" t="str">
        <f t="shared" si="4"/>
        <v>39-(1)-( 4)　蒸解廃液濃縮施設</v>
      </c>
      <c r="AQ329" s="83" t="s">
        <v>1041</v>
      </c>
      <c r="AV329" s="436"/>
      <c r="AW329" s="433"/>
      <c r="AX329" s="434"/>
    </row>
    <row r="330" spans="41:50" ht="33">
      <c r="AO330" s="674" t="s">
        <v>1042</v>
      </c>
      <c r="AP330" s="672" t="str">
        <f t="shared" si="4"/>
        <v>39-(1)-( 5)　洗浄施設</v>
      </c>
      <c r="AQ330" s="83" t="s">
        <v>649</v>
      </c>
      <c r="AV330" s="436"/>
      <c r="AW330" s="433"/>
      <c r="AX330" s="434"/>
    </row>
    <row r="331" spans="41:50" ht="33">
      <c r="AO331" s="674" t="s">
        <v>1043</v>
      </c>
      <c r="AP331" s="672" t="str">
        <f t="shared" si="4"/>
        <v>39-(1)-( 6)　漂白施設</v>
      </c>
      <c r="AQ331" s="83" t="s">
        <v>1000</v>
      </c>
      <c r="AV331" s="436"/>
      <c r="AW331" s="433"/>
      <c r="AX331" s="434"/>
    </row>
    <row r="332" spans="41:50" ht="49.5">
      <c r="AO332" s="674" t="s">
        <v>1044</v>
      </c>
      <c r="AP332" s="672" t="str">
        <f t="shared" si="4"/>
        <v>39-(1)-( 7)　動力のこぎり盤</v>
      </c>
      <c r="AQ332" s="83" t="s">
        <v>1032</v>
      </c>
      <c r="AV332" s="436"/>
      <c r="AW332" s="433"/>
      <c r="AX332" s="434"/>
    </row>
    <row r="333" spans="41:50" ht="33">
      <c r="AO333" s="674" t="s">
        <v>1045</v>
      </c>
      <c r="AP333" s="672" t="str">
        <f t="shared" si="4"/>
        <v>39-(1)-( 8)　砕木施設</v>
      </c>
      <c r="AQ333" s="83" t="s">
        <v>1027</v>
      </c>
      <c r="AV333" s="436"/>
      <c r="AW333" s="433"/>
      <c r="AX333" s="434"/>
    </row>
    <row r="334" spans="41:50" ht="33">
      <c r="AO334" s="674" t="s">
        <v>1046</v>
      </c>
      <c r="AP334" s="672" t="str">
        <f t="shared" si="4"/>
        <v>39-(1)-( 9)　チッパー</v>
      </c>
      <c r="AQ334" s="83" t="s">
        <v>1021</v>
      </c>
      <c r="AV334" s="436"/>
      <c r="AW334" s="433"/>
      <c r="AX334" s="434"/>
    </row>
    <row r="335" spans="41:50" ht="33">
      <c r="AO335" s="674" t="s">
        <v>1047</v>
      </c>
      <c r="AP335" s="672" t="str">
        <f t="shared" si="4"/>
        <v>39-(1)-(10)　抄紙施設</v>
      </c>
      <c r="AQ335" s="83" t="s">
        <v>1048</v>
      </c>
      <c r="AV335" s="436"/>
      <c r="AW335" s="433"/>
      <c r="AX335" s="434"/>
    </row>
    <row r="336" spans="41:50" ht="49.5">
      <c r="AO336" s="674" t="s">
        <v>1049</v>
      </c>
      <c r="AP336" s="672" t="str">
        <f t="shared" si="4"/>
        <v>39-(1)-(11)　セロファン製膜施設</v>
      </c>
      <c r="AQ336" s="83" t="s">
        <v>1050</v>
      </c>
      <c r="AV336" s="436"/>
      <c r="AW336" s="433"/>
      <c r="AX336" s="434"/>
    </row>
    <row r="337" spans="41:50" ht="49.5">
      <c r="AO337" s="674" t="s">
        <v>1051</v>
      </c>
      <c r="AP337" s="672" t="str">
        <f t="shared" si="4"/>
        <v>39-(1)-(12)　湿式繊維板成型施設</v>
      </c>
      <c r="AQ337" s="83" t="s">
        <v>1052</v>
      </c>
      <c r="AV337" s="436"/>
      <c r="AW337" s="433"/>
      <c r="AX337" s="434"/>
    </row>
    <row r="338" spans="41:50" ht="49.5">
      <c r="AO338" s="674" t="s">
        <v>1053</v>
      </c>
      <c r="AP338" s="672" t="str">
        <f t="shared" si="4"/>
        <v>39-(1)-(13)　コルゲートマシン</v>
      </c>
      <c r="AQ338" s="83" t="s">
        <v>1054</v>
      </c>
      <c r="AV338" s="436"/>
      <c r="AW338" s="433"/>
      <c r="AX338" s="434"/>
    </row>
    <row r="339" spans="41:50" ht="49.5">
      <c r="AO339" s="674" t="s">
        <v>1055</v>
      </c>
      <c r="AP339" s="672" t="str">
        <f t="shared" si="4"/>
        <v>39-(1)-(14)　はり合せ施設</v>
      </c>
      <c r="AQ339" s="83" t="s">
        <v>1025</v>
      </c>
      <c r="AV339" s="436"/>
      <c r="AW339" s="433"/>
      <c r="AX339" s="434"/>
    </row>
    <row r="340" spans="41:50" ht="33">
      <c r="AO340" s="674" t="s">
        <v>1056</v>
      </c>
      <c r="AP340" s="672" t="str">
        <f t="shared" si="4"/>
        <v>40-(1)-(1)　直火炉</v>
      </c>
      <c r="AQ340" s="83" t="s">
        <v>776</v>
      </c>
      <c r="AV340" s="436"/>
      <c r="AW340" s="433"/>
      <c r="AX340" s="434"/>
    </row>
    <row r="341" spans="41:50" ht="49.5">
      <c r="AO341" s="674" t="s">
        <v>1057</v>
      </c>
      <c r="AP341" s="672" t="str">
        <f t="shared" si="4"/>
        <v>40-(1)-(2)　動力のこぎり盤</v>
      </c>
      <c r="AQ341" s="83" t="s">
        <v>1032</v>
      </c>
      <c r="AV341" s="436"/>
      <c r="AW341" s="433"/>
      <c r="AX341" s="434"/>
    </row>
    <row r="342" spans="41:50" ht="49.5">
      <c r="AO342" s="674" t="s">
        <v>1058</v>
      </c>
      <c r="AP342" s="672" t="str">
        <f t="shared" si="4"/>
        <v>40-(1)-(3)　原料処理施設</v>
      </c>
      <c r="AQ342" s="83" t="s">
        <v>972</v>
      </c>
      <c r="AV342" s="436"/>
      <c r="AW342" s="433"/>
      <c r="AX342" s="434"/>
    </row>
    <row r="343" spans="41:50" ht="33">
      <c r="AO343" s="674" t="s">
        <v>1059</v>
      </c>
      <c r="AP343" s="672" t="str">
        <f t="shared" si="4"/>
        <v>40-(1)-(4)　洗浄施設</v>
      </c>
      <c r="AQ343" s="83" t="s">
        <v>649</v>
      </c>
      <c r="AV343" s="436"/>
      <c r="AW343" s="433"/>
      <c r="AX343" s="434"/>
    </row>
    <row r="344" spans="41:50" ht="33">
      <c r="AO344" s="674" t="s">
        <v>1060</v>
      </c>
      <c r="AP344" s="672" t="str">
        <f t="shared" si="4"/>
        <v>40-(1)-(5)　湯煮施設</v>
      </c>
      <c r="AQ344" s="83" t="s">
        <v>975</v>
      </c>
      <c r="AV344" s="436"/>
      <c r="AW344" s="433"/>
      <c r="AX344" s="434"/>
    </row>
    <row r="345" spans="41:50" ht="33">
      <c r="AO345" s="674" t="s">
        <v>1061</v>
      </c>
      <c r="AP345" s="672" t="str">
        <f t="shared" si="4"/>
        <v>40-(1)-(6)　発酵施設</v>
      </c>
      <c r="AQ345" s="83" t="s">
        <v>689</v>
      </c>
      <c r="AV345" s="436"/>
      <c r="AW345" s="433"/>
      <c r="AX345" s="434"/>
    </row>
    <row r="346" spans="41:50" ht="33">
      <c r="AO346" s="674" t="s">
        <v>1062</v>
      </c>
      <c r="AP346" s="672" t="str">
        <f t="shared" si="4"/>
        <v>40-(1)-(7)　分離施設</v>
      </c>
      <c r="AQ346" s="83" t="s">
        <v>659</v>
      </c>
      <c r="AV346" s="436"/>
      <c r="AW346" s="433"/>
      <c r="AX346" s="434"/>
    </row>
    <row r="347" spans="41:50" ht="33">
      <c r="AO347" s="674" t="s">
        <v>1063</v>
      </c>
      <c r="AP347" s="672" t="str">
        <f t="shared" si="4"/>
        <v>41-(1)-(1)　直火炉</v>
      </c>
      <c r="AQ347" s="83" t="s">
        <v>776</v>
      </c>
      <c r="AV347" s="436"/>
      <c r="AW347" s="433"/>
      <c r="AX347" s="434"/>
    </row>
    <row r="348" spans="41:50" ht="49.5">
      <c r="AO348" s="674" t="s">
        <v>1064</v>
      </c>
      <c r="AP348" s="672" t="str">
        <f t="shared" si="4"/>
        <v>41-(1)-(2)　原料処理施設</v>
      </c>
      <c r="AQ348" s="83" t="s">
        <v>972</v>
      </c>
      <c r="AV348" s="436"/>
      <c r="AW348" s="433"/>
      <c r="AX348" s="434"/>
    </row>
    <row r="349" spans="41:50" ht="33">
      <c r="AO349" s="674" t="s">
        <v>1065</v>
      </c>
      <c r="AP349" s="672" t="str">
        <f t="shared" si="4"/>
        <v>41-(1)-(3)　洗浄施設</v>
      </c>
      <c r="AQ349" s="83" t="s">
        <v>649</v>
      </c>
      <c r="AV349" s="436"/>
      <c r="AW349" s="433"/>
      <c r="AX349" s="434"/>
    </row>
    <row r="350" spans="41:50" ht="33">
      <c r="AO350" s="674" t="s">
        <v>1066</v>
      </c>
      <c r="AP350" s="672" t="str">
        <f t="shared" si="4"/>
        <v>41-(1)-(4)　湯煮施設</v>
      </c>
      <c r="AQ350" s="83" t="s">
        <v>975</v>
      </c>
      <c r="AV350" s="436"/>
      <c r="AW350" s="433"/>
      <c r="AX350" s="434"/>
    </row>
    <row r="351" spans="41:50" ht="33">
      <c r="AO351" s="674" t="s">
        <v>1067</v>
      </c>
      <c r="AP351" s="672" t="str">
        <f t="shared" si="4"/>
        <v>41-(1)-(5)　圧搾施設</v>
      </c>
      <c r="AQ351" s="83" t="s">
        <v>977</v>
      </c>
      <c r="AV351" s="436"/>
      <c r="AW351" s="433"/>
      <c r="AX351" s="434"/>
    </row>
    <row r="352" spans="41:50" ht="33">
      <c r="AO352" s="674" t="s">
        <v>1068</v>
      </c>
      <c r="AP352" s="672" t="str">
        <f t="shared" si="4"/>
        <v>42-(1)-(1)　直火炉</v>
      </c>
      <c r="AQ352" s="83" t="s">
        <v>776</v>
      </c>
      <c r="AV352" s="436"/>
      <c r="AW352" s="433"/>
      <c r="AX352" s="434"/>
    </row>
    <row r="353" spans="41:50" ht="49.5">
      <c r="AO353" s="674" t="s">
        <v>1069</v>
      </c>
      <c r="AP353" s="672" t="str">
        <f t="shared" si="4"/>
        <v>42-(1)-(2)　原料処理施設</v>
      </c>
      <c r="AQ353" s="83" t="s">
        <v>972</v>
      </c>
      <c r="AV353" s="436"/>
      <c r="AW353" s="433"/>
      <c r="AX353" s="434"/>
    </row>
    <row r="354" spans="41:50" ht="33">
      <c r="AO354" s="674" t="s">
        <v>1070</v>
      </c>
      <c r="AP354" s="672" t="str">
        <f t="shared" si="4"/>
        <v>42-(1)-(3)　洗浄施設</v>
      </c>
      <c r="AQ354" s="83" t="s">
        <v>649</v>
      </c>
      <c r="AV354" s="436"/>
      <c r="AW354" s="433"/>
      <c r="AX354" s="434"/>
    </row>
    <row r="355" spans="41:50" ht="33">
      <c r="AO355" s="674" t="s">
        <v>1071</v>
      </c>
      <c r="AP355" s="672" t="str">
        <f t="shared" si="4"/>
        <v>42-(1)-(4)　湯煮施設</v>
      </c>
      <c r="AQ355" s="83" t="s">
        <v>975</v>
      </c>
      <c r="AV355" s="436"/>
      <c r="AW355" s="433"/>
      <c r="AX355" s="434"/>
    </row>
    <row r="356" spans="41:50" ht="33">
      <c r="AO356" s="674" t="s">
        <v>1072</v>
      </c>
      <c r="AP356" s="672" t="str">
        <f t="shared" si="4"/>
        <v>42-(1)-(5)　濃縮施設</v>
      </c>
      <c r="AQ356" s="83" t="s">
        <v>671</v>
      </c>
      <c r="AV356" s="436"/>
      <c r="AW356" s="433"/>
      <c r="AX356" s="434"/>
    </row>
    <row r="357" spans="41:50" ht="33">
      <c r="AO357" s="674" t="s">
        <v>1073</v>
      </c>
      <c r="AP357" s="672" t="str">
        <f t="shared" si="4"/>
        <v>42-(1)-(6)　精製施設</v>
      </c>
      <c r="AQ357" s="83" t="s">
        <v>683</v>
      </c>
      <c r="AV357" s="436"/>
      <c r="AW357" s="433"/>
      <c r="AX357" s="434"/>
    </row>
    <row r="358" spans="41:50" ht="33">
      <c r="AO358" s="674" t="s">
        <v>1074</v>
      </c>
      <c r="AP358" s="672" t="str">
        <f t="shared" si="4"/>
        <v>42-(1)-(7)　抽出施設</v>
      </c>
      <c r="AQ358" s="83" t="s">
        <v>691</v>
      </c>
      <c r="AV358" s="436"/>
      <c r="AW358" s="433"/>
      <c r="AX358" s="434"/>
    </row>
    <row r="359" spans="41:50" ht="33">
      <c r="AO359" s="674" t="s">
        <v>1075</v>
      </c>
      <c r="AP359" s="672" t="str">
        <f t="shared" ref="AP359:AP422" si="5">AO359&amp;"　"&amp;AQ359</f>
        <v>42-(1)-(8)　ろ過施設</v>
      </c>
      <c r="AQ359" s="83" t="s">
        <v>829</v>
      </c>
      <c r="AV359" s="436"/>
      <c r="AW359" s="433"/>
      <c r="AX359" s="434"/>
    </row>
    <row r="360" spans="41:50" ht="33">
      <c r="AO360" s="674" t="s">
        <v>1076</v>
      </c>
      <c r="AP360" s="672" t="str">
        <f t="shared" si="5"/>
        <v>42-(1)-(9)　混合施設</v>
      </c>
      <c r="AQ360" s="83" t="s">
        <v>663</v>
      </c>
      <c r="AV360" s="436"/>
      <c r="AW360" s="433"/>
      <c r="AX360" s="434"/>
    </row>
    <row r="361" spans="41:50" ht="49.5">
      <c r="AO361" s="674" t="s">
        <v>1077</v>
      </c>
      <c r="AP361" s="672" t="str">
        <f t="shared" si="5"/>
        <v>43-(1)-(1)　原料処理施設</v>
      </c>
      <c r="AQ361" s="83" t="s">
        <v>972</v>
      </c>
      <c r="AV361" s="436"/>
      <c r="AW361" s="433"/>
      <c r="AX361" s="434"/>
    </row>
    <row r="362" spans="41:50" ht="33">
      <c r="AO362" s="674" t="s">
        <v>1078</v>
      </c>
      <c r="AP362" s="672" t="str">
        <f t="shared" si="5"/>
        <v>43-(1)-(2)　洗浄施設</v>
      </c>
      <c r="AQ362" s="83" t="s">
        <v>649</v>
      </c>
      <c r="AV362" s="436"/>
      <c r="AW362" s="433"/>
      <c r="AX362" s="434"/>
    </row>
    <row r="363" spans="41:50" ht="33">
      <c r="AO363" s="674" t="s">
        <v>1079</v>
      </c>
      <c r="AP363" s="672" t="str">
        <f t="shared" si="5"/>
        <v>43-(1)-(3)　分離施設</v>
      </c>
      <c r="AQ363" s="83" t="s">
        <v>659</v>
      </c>
      <c r="AV363" s="436"/>
      <c r="AW363" s="433"/>
      <c r="AX363" s="434"/>
    </row>
    <row r="364" spans="41:50" ht="33">
      <c r="AO364" s="674" t="s">
        <v>1080</v>
      </c>
      <c r="AP364" s="672" t="str">
        <f t="shared" si="5"/>
        <v>43-(1)-(4)　精製施設</v>
      </c>
      <c r="AQ364" s="83" t="s">
        <v>683</v>
      </c>
      <c r="AV364" s="436"/>
      <c r="AW364" s="433"/>
      <c r="AX364" s="434"/>
    </row>
    <row r="365" spans="41:50" ht="33">
      <c r="AO365" s="674" t="s">
        <v>1081</v>
      </c>
      <c r="AP365" s="672" t="str">
        <f t="shared" si="5"/>
        <v>44-(1)-(1)　直火炉</v>
      </c>
      <c r="AQ365" s="83" t="s">
        <v>776</v>
      </c>
      <c r="AV365" s="436"/>
      <c r="AW365" s="433"/>
      <c r="AX365" s="434"/>
    </row>
    <row r="366" spans="41:50" ht="33">
      <c r="AO366" s="674" t="s">
        <v>1082</v>
      </c>
      <c r="AP366" s="672" t="str">
        <f t="shared" si="5"/>
        <v>44-(1)-(2)　洗浄施設</v>
      </c>
      <c r="AQ366" s="83" t="s">
        <v>649</v>
      </c>
      <c r="AV366" s="436"/>
      <c r="AW366" s="433"/>
      <c r="AX366" s="434"/>
    </row>
    <row r="367" spans="41:50" ht="33">
      <c r="AO367" s="674" t="s">
        <v>1083</v>
      </c>
      <c r="AP367" s="672" t="str">
        <f t="shared" si="5"/>
        <v>44-(1)-(3)　混合施設</v>
      </c>
      <c r="AQ367" s="83" t="s">
        <v>663</v>
      </c>
      <c r="AV367" s="436"/>
      <c r="AW367" s="433"/>
      <c r="AX367" s="434"/>
    </row>
    <row r="368" spans="41:50" ht="49.5">
      <c r="AO368" s="674" t="s">
        <v>1084</v>
      </c>
      <c r="AP368" s="672" t="str">
        <f t="shared" si="5"/>
        <v>45-(1)-(1)　原料処理施設</v>
      </c>
      <c r="AQ368" s="83" t="s">
        <v>972</v>
      </c>
      <c r="AV368" s="436"/>
      <c r="AW368" s="433"/>
      <c r="AX368" s="434"/>
    </row>
    <row r="369" spans="41:50" ht="33">
      <c r="AO369" s="674" t="s">
        <v>1085</v>
      </c>
      <c r="AP369" s="672" t="str">
        <f t="shared" si="5"/>
        <v>45-(1)-(2)　洗浄施設</v>
      </c>
      <c r="AQ369" s="83" t="s">
        <v>649</v>
      </c>
      <c r="AV369" s="436"/>
      <c r="AW369" s="433"/>
      <c r="AX369" s="434"/>
    </row>
    <row r="370" spans="41:50" ht="33">
      <c r="AO370" s="674" t="s">
        <v>1086</v>
      </c>
      <c r="AP370" s="672" t="str">
        <f t="shared" si="5"/>
        <v>45-(1)-(3)　湯煮施設</v>
      </c>
      <c r="AQ370" s="83" t="s">
        <v>975</v>
      </c>
      <c r="AV370" s="436"/>
      <c r="AW370" s="433"/>
      <c r="AX370" s="434"/>
    </row>
    <row r="371" spans="41:50" ht="33">
      <c r="AO371" s="674" t="s">
        <v>1087</v>
      </c>
      <c r="AP371" s="672" t="str">
        <f t="shared" si="5"/>
        <v>45-(1)-(4)　搾汁施設</v>
      </c>
      <c r="AQ371" s="83" t="s">
        <v>1088</v>
      </c>
      <c r="AV371" s="436"/>
      <c r="AW371" s="433"/>
      <c r="AX371" s="434"/>
    </row>
    <row r="372" spans="41:50" ht="33">
      <c r="AO372" s="674" t="s">
        <v>1089</v>
      </c>
      <c r="AP372" s="672" t="str">
        <f t="shared" si="5"/>
        <v>45-(1)-(5)　ろ過施設</v>
      </c>
      <c r="AQ372" s="83" t="s">
        <v>829</v>
      </c>
      <c r="AV372" s="436"/>
      <c r="AW372" s="433"/>
      <c r="AX372" s="434"/>
    </row>
    <row r="373" spans="41:50" ht="33">
      <c r="AO373" s="674" t="s">
        <v>1090</v>
      </c>
      <c r="AP373" s="672" t="str">
        <f t="shared" si="5"/>
        <v>45-(1)-(6)　発酵施設</v>
      </c>
      <c r="AQ373" s="83" t="s">
        <v>689</v>
      </c>
      <c r="AV373" s="436"/>
      <c r="AW373" s="433"/>
      <c r="AX373" s="434"/>
    </row>
    <row r="374" spans="41:50" ht="33">
      <c r="AO374" s="674" t="s">
        <v>1091</v>
      </c>
      <c r="AP374" s="672" t="str">
        <f t="shared" si="5"/>
        <v>45-(1)-(7)　蒸留施設</v>
      </c>
      <c r="AQ374" s="83" t="s">
        <v>653</v>
      </c>
      <c r="AV374" s="436"/>
      <c r="AW374" s="433"/>
      <c r="AX374" s="434"/>
    </row>
    <row r="375" spans="41:50" ht="33">
      <c r="AO375" s="674" t="s">
        <v>1092</v>
      </c>
      <c r="AP375" s="672" t="str">
        <f t="shared" si="5"/>
        <v>46-(1)-(1)　焙せん施設</v>
      </c>
      <c r="AQ375" s="83" t="s">
        <v>1093</v>
      </c>
      <c r="AV375" s="436"/>
      <c r="AW375" s="433"/>
      <c r="AX375" s="434"/>
    </row>
    <row r="376" spans="41:50" ht="33">
      <c r="AO376" s="674" t="s">
        <v>1094</v>
      </c>
      <c r="AP376" s="672" t="str">
        <f t="shared" si="5"/>
        <v>46-(1)-(2)　抽出施設</v>
      </c>
      <c r="AQ376" s="83" t="s">
        <v>691</v>
      </c>
      <c r="AV376" s="436"/>
      <c r="AW376" s="433"/>
      <c r="AX376" s="434"/>
    </row>
    <row r="377" spans="41:50" ht="33">
      <c r="AO377" s="674" t="s">
        <v>1095</v>
      </c>
      <c r="AP377" s="672" t="str">
        <f t="shared" si="5"/>
        <v>46-(1)-(3)　湯煮施設</v>
      </c>
      <c r="AQ377" s="83" t="s">
        <v>975</v>
      </c>
      <c r="AV377" s="436"/>
      <c r="AW377" s="433"/>
      <c r="AX377" s="434"/>
    </row>
    <row r="378" spans="41:50" ht="49.5">
      <c r="AO378" s="674" t="s">
        <v>1096</v>
      </c>
      <c r="AP378" s="672" t="str">
        <f t="shared" si="5"/>
        <v>46-(1)-(4)　原料処理施設</v>
      </c>
      <c r="AQ378" s="83" t="s">
        <v>972</v>
      </c>
      <c r="AV378" s="436"/>
      <c r="AW378" s="433"/>
      <c r="AX378" s="434"/>
    </row>
    <row r="379" spans="41:50" ht="33">
      <c r="AO379" s="674" t="s">
        <v>1097</v>
      </c>
      <c r="AP379" s="672" t="str">
        <f t="shared" si="5"/>
        <v>46-(1)-(5)　洗浄施設</v>
      </c>
      <c r="AQ379" s="83" t="s">
        <v>649</v>
      </c>
      <c r="AV379" s="436"/>
      <c r="AW379" s="433"/>
      <c r="AX379" s="434"/>
    </row>
    <row r="380" spans="41:50" ht="33">
      <c r="AO380" s="674" t="s">
        <v>1098</v>
      </c>
      <c r="AP380" s="672" t="str">
        <f t="shared" si="5"/>
        <v>46-(1)-(6)　圧搾施設</v>
      </c>
      <c r="AQ380" s="83" t="s">
        <v>977</v>
      </c>
      <c r="AV380" s="436"/>
      <c r="AW380" s="433"/>
      <c r="AX380" s="434"/>
    </row>
    <row r="381" spans="41:50" ht="33">
      <c r="AO381" s="674" t="s">
        <v>1099</v>
      </c>
      <c r="AP381" s="672" t="str">
        <f t="shared" si="5"/>
        <v>46-(1)-(7)　分離施設</v>
      </c>
      <c r="AQ381" s="83" t="s">
        <v>659</v>
      </c>
      <c r="AV381" s="436"/>
      <c r="AW381" s="433"/>
      <c r="AX381" s="434"/>
    </row>
    <row r="382" spans="41:50" ht="33">
      <c r="AO382" s="674" t="s">
        <v>1100</v>
      </c>
      <c r="AP382" s="672" t="str">
        <f t="shared" si="5"/>
        <v>46-(1)-(8)　精製施設</v>
      </c>
      <c r="AQ382" s="83" t="s">
        <v>683</v>
      </c>
      <c r="AV382" s="436"/>
      <c r="AW382" s="433"/>
      <c r="AX382" s="434"/>
    </row>
    <row r="383" spans="41:50" ht="33">
      <c r="AO383" s="674" t="s">
        <v>1101</v>
      </c>
      <c r="AP383" s="672" t="str">
        <f t="shared" si="5"/>
        <v>47-(1)-(1)　精米機</v>
      </c>
      <c r="AQ383" s="83" t="s">
        <v>1102</v>
      </c>
      <c r="AV383" s="436"/>
      <c r="AW383" s="433"/>
      <c r="AX383" s="434"/>
    </row>
    <row r="384" spans="41:50" ht="33">
      <c r="AO384" s="674" t="s">
        <v>1103</v>
      </c>
      <c r="AP384" s="672" t="str">
        <f t="shared" si="5"/>
        <v>47-(1)-(2)　精麦機</v>
      </c>
      <c r="AQ384" s="83" t="s">
        <v>1104</v>
      </c>
      <c r="AV384" s="436"/>
      <c r="AW384" s="433"/>
      <c r="AX384" s="434"/>
    </row>
    <row r="385" spans="41:50" ht="33">
      <c r="AO385" s="674" t="s">
        <v>1105</v>
      </c>
      <c r="AP385" s="672" t="str">
        <f t="shared" si="5"/>
        <v>47-(1)-(3)　製粉機</v>
      </c>
      <c r="AQ385" s="83" t="s">
        <v>1106</v>
      </c>
      <c r="AV385" s="436"/>
      <c r="AW385" s="433"/>
      <c r="AX385" s="434"/>
    </row>
    <row r="386" spans="41:50" ht="33">
      <c r="AO386" s="674" t="s">
        <v>1107</v>
      </c>
      <c r="AP386" s="672" t="str">
        <f t="shared" si="5"/>
        <v>47-(1)-(4)　洗浄施設</v>
      </c>
      <c r="AQ386" s="83" t="s">
        <v>649</v>
      </c>
      <c r="AV386" s="436"/>
      <c r="AW386" s="433"/>
      <c r="AX386" s="434"/>
    </row>
    <row r="387" spans="41:50" ht="33">
      <c r="AO387" s="674" t="s">
        <v>1108</v>
      </c>
      <c r="AP387" s="672" t="str">
        <f t="shared" si="5"/>
        <v>48-(1)-( 1)　直火炉</v>
      </c>
      <c r="AQ387" s="83" t="s">
        <v>776</v>
      </c>
      <c r="AV387" s="436"/>
      <c r="AW387" s="433"/>
      <c r="AX387" s="434"/>
    </row>
    <row r="388" spans="41:50" ht="33">
      <c r="AO388" s="674" t="s">
        <v>1109</v>
      </c>
      <c r="AP388" s="672" t="str">
        <f t="shared" si="5"/>
        <v>48-(1)-( 2)　焙せん施設</v>
      </c>
      <c r="AQ388" s="83" t="s">
        <v>1093</v>
      </c>
      <c r="AV388" s="436"/>
      <c r="AW388" s="433"/>
      <c r="AX388" s="434"/>
    </row>
    <row r="389" spans="41:50" ht="49.5">
      <c r="AO389" s="674" t="s">
        <v>1110</v>
      </c>
      <c r="AP389" s="672" t="str">
        <f t="shared" si="5"/>
        <v>48-(1)-( 3)　原料処理施設</v>
      </c>
      <c r="AQ389" s="83" t="s">
        <v>972</v>
      </c>
      <c r="AV389" s="436"/>
      <c r="AW389" s="433"/>
      <c r="AX389" s="434"/>
    </row>
    <row r="390" spans="41:50" ht="33">
      <c r="AO390" s="674" t="s">
        <v>1111</v>
      </c>
      <c r="AP390" s="672" t="str">
        <f t="shared" si="5"/>
        <v>48-(1)-( 4)　洗浄施設</v>
      </c>
      <c r="AQ390" s="83" t="s">
        <v>649</v>
      </c>
      <c r="AV390" s="436"/>
      <c r="AW390" s="433"/>
      <c r="AX390" s="434"/>
    </row>
    <row r="391" spans="41:50" ht="33">
      <c r="AO391" s="674" t="s">
        <v>1112</v>
      </c>
      <c r="AP391" s="672" t="str">
        <f t="shared" si="5"/>
        <v>48-(1)-( 5)　湯煮施設</v>
      </c>
      <c r="AQ391" s="83" t="s">
        <v>975</v>
      </c>
      <c r="AV391" s="436"/>
      <c r="AW391" s="433"/>
      <c r="AX391" s="434"/>
    </row>
    <row r="392" spans="41:50" ht="33">
      <c r="AO392" s="674" t="s">
        <v>1113</v>
      </c>
      <c r="AP392" s="672" t="str">
        <f t="shared" si="5"/>
        <v>48-(1)-( 6)　発酵施設</v>
      </c>
      <c r="AQ392" s="83" t="s">
        <v>689</v>
      </c>
      <c r="AV392" s="436"/>
      <c r="AW392" s="433"/>
      <c r="AX392" s="434"/>
    </row>
    <row r="393" spans="41:50" ht="33">
      <c r="AO393" s="674" t="s">
        <v>1114</v>
      </c>
      <c r="AP393" s="672" t="str">
        <f t="shared" si="5"/>
        <v>48-(1)-( 7)　抽出施設</v>
      </c>
      <c r="AQ393" s="83" t="s">
        <v>691</v>
      </c>
      <c r="AV393" s="436"/>
      <c r="AW393" s="433"/>
      <c r="AX393" s="434"/>
    </row>
    <row r="394" spans="41:50" ht="33">
      <c r="AO394" s="674" t="s">
        <v>1115</v>
      </c>
      <c r="AP394" s="672" t="str">
        <f t="shared" si="5"/>
        <v>48-(1)-( 8)　分離施設</v>
      </c>
      <c r="AQ394" s="83" t="s">
        <v>659</v>
      </c>
      <c r="AV394" s="436"/>
      <c r="AW394" s="433"/>
      <c r="AX394" s="434"/>
    </row>
    <row r="395" spans="41:50" ht="33">
      <c r="AO395" s="674" t="s">
        <v>1116</v>
      </c>
      <c r="AP395" s="672" t="str">
        <f t="shared" si="5"/>
        <v>48-(1)-( 9)　精製施設</v>
      </c>
      <c r="AQ395" s="83" t="s">
        <v>683</v>
      </c>
      <c r="AV395" s="436"/>
      <c r="AW395" s="433"/>
      <c r="AX395" s="434"/>
    </row>
    <row r="396" spans="41:50" ht="33">
      <c r="AO396" s="674" t="s">
        <v>1117</v>
      </c>
      <c r="AP396" s="672" t="str">
        <f t="shared" si="5"/>
        <v>48-(1)-(10)　調理施設</v>
      </c>
      <c r="AQ396" s="83" t="s">
        <v>1118</v>
      </c>
      <c r="AV396" s="436"/>
      <c r="AW396" s="433"/>
      <c r="AX396" s="434"/>
    </row>
    <row r="397" spans="41:50" ht="33">
      <c r="AO397" s="674" t="s">
        <v>1119</v>
      </c>
      <c r="AP397" s="672" t="str">
        <f t="shared" si="5"/>
        <v>48-(1)-(11)　渋だめ</v>
      </c>
      <c r="AQ397" s="83" t="s">
        <v>1120</v>
      </c>
      <c r="AV397" s="436"/>
      <c r="AW397" s="433"/>
      <c r="AX397" s="434"/>
    </row>
    <row r="398" spans="41:50" ht="33">
      <c r="AO398" s="674" t="s">
        <v>1121</v>
      </c>
      <c r="AP398" s="672" t="str">
        <f t="shared" si="5"/>
        <v>48-(1)-(12)　磨砕施設</v>
      </c>
      <c r="AQ398" s="83" t="s">
        <v>790</v>
      </c>
      <c r="AV398" s="436"/>
      <c r="AW398" s="433"/>
      <c r="AX398" s="434"/>
    </row>
    <row r="399" spans="41:50" ht="49.5">
      <c r="AO399" s="674" t="s">
        <v>1122</v>
      </c>
      <c r="AP399" s="672" t="str">
        <f t="shared" si="5"/>
        <v>49-(1)-(1)　ガスタービン</v>
      </c>
      <c r="AQ399" s="83" t="s">
        <v>1123</v>
      </c>
      <c r="AV399" s="436"/>
      <c r="AW399" s="433"/>
      <c r="AX399" s="434"/>
    </row>
    <row r="400" spans="41:50" ht="49.5">
      <c r="AO400" s="674" t="s">
        <v>1124</v>
      </c>
      <c r="AP400" s="672" t="str">
        <f t="shared" si="5"/>
        <v>49-(1)-(2)　ディーゼルエンジン</v>
      </c>
      <c r="AQ400" s="83" t="s">
        <v>1125</v>
      </c>
      <c r="AV400" s="436"/>
      <c r="AW400" s="433"/>
      <c r="AX400" s="434"/>
    </row>
    <row r="401" spans="41:50" ht="49.5">
      <c r="AO401" s="674" t="s">
        <v>1126</v>
      </c>
      <c r="AP401" s="672" t="str">
        <f t="shared" si="5"/>
        <v>49-(1)-(3)　ガスエンジン</v>
      </c>
      <c r="AQ401" s="83" t="s">
        <v>1127</v>
      </c>
      <c r="AV401" s="436"/>
      <c r="AW401" s="433"/>
      <c r="AX401" s="434"/>
    </row>
    <row r="402" spans="41:50" ht="33">
      <c r="AO402" s="674" t="s">
        <v>1128</v>
      </c>
      <c r="AP402" s="672" t="str">
        <f t="shared" si="5"/>
        <v>50-(1)-(1)　ガス発生炉</v>
      </c>
      <c r="AQ402" s="83" t="s">
        <v>1129</v>
      </c>
      <c r="AV402" s="436"/>
      <c r="AW402" s="433"/>
      <c r="AX402" s="434"/>
    </row>
    <row r="403" spans="41:50" ht="33">
      <c r="AO403" s="674" t="s">
        <v>1130</v>
      </c>
      <c r="AP403" s="672" t="str">
        <f t="shared" si="5"/>
        <v>50-(1)-(2)　加熱炉</v>
      </c>
      <c r="AQ403" s="83" t="s">
        <v>643</v>
      </c>
      <c r="AV403" s="436"/>
      <c r="AW403" s="433"/>
      <c r="AX403" s="434"/>
    </row>
    <row r="404" spans="41:50" ht="33">
      <c r="AO404" s="674" t="s">
        <v>1131</v>
      </c>
      <c r="AP404" s="672" t="str">
        <f t="shared" si="5"/>
        <v>50-(1)-(3)　コークス炉</v>
      </c>
      <c r="AQ404" s="83" t="s">
        <v>792</v>
      </c>
      <c r="AV404" s="436"/>
      <c r="AW404" s="433"/>
      <c r="AX404" s="434"/>
    </row>
    <row r="405" spans="41:50" ht="33">
      <c r="AO405" s="674" t="s">
        <v>1132</v>
      </c>
      <c r="AP405" s="672" t="str">
        <f t="shared" si="5"/>
        <v>50-(1)-(4)　分離施設</v>
      </c>
      <c r="AQ405" s="83" t="s">
        <v>659</v>
      </c>
      <c r="AV405" s="436"/>
      <c r="AW405" s="433"/>
      <c r="AX405" s="434"/>
    </row>
    <row r="406" spans="41:50" ht="49.5">
      <c r="AO406" s="674" t="s">
        <v>1133</v>
      </c>
      <c r="AP406" s="672" t="str">
        <f t="shared" si="5"/>
        <v>50-(1)-(5)　ガス冷却洗浄施設</v>
      </c>
      <c r="AQ406" s="83" t="s">
        <v>794</v>
      </c>
      <c r="AV406" s="436"/>
      <c r="AW406" s="433"/>
      <c r="AX406" s="434"/>
    </row>
    <row r="407" spans="41:50" ht="49.5">
      <c r="AO407" s="674" t="s">
        <v>1134</v>
      </c>
      <c r="AP407" s="672" t="str">
        <f t="shared" si="5"/>
        <v>51-(1)-( 1)　金属回収焼却炉</v>
      </c>
      <c r="AQ407" s="83" t="s">
        <v>1135</v>
      </c>
      <c r="AV407" s="436"/>
      <c r="AW407" s="433"/>
      <c r="AX407" s="434"/>
    </row>
    <row r="408" spans="41:50" ht="33">
      <c r="AO408" s="674" t="s">
        <v>1136</v>
      </c>
      <c r="AP408" s="672" t="str">
        <f t="shared" si="5"/>
        <v>51-(1)-( 2)　金属溶解炉</v>
      </c>
      <c r="AQ408" s="83" t="s">
        <v>813</v>
      </c>
      <c r="AV408" s="436"/>
      <c r="AW408" s="433"/>
      <c r="AX408" s="434"/>
    </row>
    <row r="409" spans="41:50" ht="49.5">
      <c r="AO409" s="674" t="s">
        <v>1137</v>
      </c>
      <c r="AP409" s="672" t="str">
        <f t="shared" si="5"/>
        <v>51-(1)-( 3)　容器洗浄施設</v>
      </c>
      <c r="AQ409" s="83" t="s">
        <v>1138</v>
      </c>
      <c r="AV409" s="436"/>
      <c r="AW409" s="433"/>
      <c r="AX409" s="434"/>
    </row>
    <row r="410" spans="41:50" ht="49.5">
      <c r="AO410" s="674" t="s">
        <v>1139</v>
      </c>
      <c r="AP410" s="672" t="str">
        <f t="shared" si="5"/>
        <v>51-(1)-( 4)　白土処理施設</v>
      </c>
      <c r="AQ410" s="83" t="s">
        <v>1140</v>
      </c>
      <c r="AV410" s="436"/>
      <c r="AW410" s="433"/>
      <c r="AX410" s="434"/>
    </row>
    <row r="411" spans="41:50" ht="33">
      <c r="AO411" s="674" t="s">
        <v>1141</v>
      </c>
      <c r="AP411" s="672" t="str">
        <f t="shared" si="5"/>
        <v>51-(1)-( 5)　蒸留施設</v>
      </c>
      <c r="AQ411" s="83" t="s">
        <v>653</v>
      </c>
      <c r="AV411" s="436"/>
      <c r="AW411" s="433"/>
      <c r="AX411" s="434"/>
    </row>
    <row r="412" spans="41:50" ht="49.5">
      <c r="AO412" s="674" t="s">
        <v>1142</v>
      </c>
      <c r="AP412" s="672" t="str">
        <f t="shared" si="5"/>
        <v>51-(1)-( 6)　動力プレス機</v>
      </c>
      <c r="AQ412" s="83" t="s">
        <v>844</v>
      </c>
      <c r="AV412" s="436"/>
      <c r="AW412" s="433"/>
      <c r="AX412" s="434"/>
    </row>
    <row r="413" spans="41:50" ht="33">
      <c r="AO413" s="674" t="s">
        <v>1143</v>
      </c>
      <c r="AP413" s="672" t="str">
        <f t="shared" si="5"/>
        <v>51-(1)-( 7)　せん断機</v>
      </c>
      <c r="AQ413" s="83" t="s">
        <v>846</v>
      </c>
      <c r="AV413" s="436"/>
      <c r="AW413" s="433"/>
      <c r="AX413" s="434"/>
    </row>
    <row r="414" spans="41:50" ht="33">
      <c r="AO414" s="674" t="s">
        <v>1144</v>
      </c>
      <c r="AP414" s="672" t="str">
        <f t="shared" si="5"/>
        <v>51-(1)-( 8)　破砕施設</v>
      </c>
      <c r="AQ414" s="83" t="s">
        <v>755</v>
      </c>
      <c r="AV414" s="436"/>
      <c r="AW414" s="433"/>
      <c r="AX414" s="434"/>
    </row>
    <row r="415" spans="41:50" ht="33">
      <c r="AO415" s="674" t="s">
        <v>1145</v>
      </c>
      <c r="AP415" s="672" t="str">
        <f t="shared" si="5"/>
        <v>51-(1)-( 9)　磨砕施設</v>
      </c>
      <c r="AQ415" s="83" t="s">
        <v>790</v>
      </c>
      <c r="AV415" s="436"/>
      <c r="AW415" s="433"/>
      <c r="AX415" s="434"/>
    </row>
    <row r="416" spans="41:50" ht="49.5">
      <c r="AO416" s="674" t="s">
        <v>1146</v>
      </c>
      <c r="AP416" s="672" t="str">
        <f t="shared" si="5"/>
        <v>51-(1)-(10)　動力のこぎり盤</v>
      </c>
      <c r="AQ416" s="83" t="s">
        <v>1032</v>
      </c>
      <c r="AV416" s="436"/>
      <c r="AW416" s="433"/>
      <c r="AX416" s="434"/>
    </row>
    <row r="417" spans="41:50" ht="49.5">
      <c r="AO417" s="674" t="s">
        <v>1147</v>
      </c>
      <c r="AP417" s="672" t="str">
        <f t="shared" si="5"/>
        <v>51-(1)-(11)　金属回収溶解槽</v>
      </c>
      <c r="AQ417" s="83" t="s">
        <v>1148</v>
      </c>
      <c r="AV417" s="436"/>
      <c r="AW417" s="433"/>
      <c r="AX417" s="434"/>
    </row>
    <row r="418" spans="41:50" ht="33">
      <c r="AO418" s="674" t="s">
        <v>1149</v>
      </c>
      <c r="AP418" s="672" t="str">
        <f t="shared" si="5"/>
        <v>51-(1)-(12)　分別施設</v>
      </c>
      <c r="AQ418" s="83" t="s">
        <v>786</v>
      </c>
      <c r="AV418" s="436"/>
      <c r="AW418" s="433"/>
      <c r="AX418" s="434"/>
    </row>
    <row r="419" spans="41:50" ht="33">
      <c r="AO419" s="674" t="s">
        <v>1150</v>
      </c>
      <c r="AP419" s="672" t="str">
        <f t="shared" si="5"/>
        <v>51-(1)-(13)　溶融施設</v>
      </c>
      <c r="AQ419" s="83" t="s">
        <v>1151</v>
      </c>
      <c r="AV419" s="436"/>
      <c r="AW419" s="433"/>
      <c r="AX419" s="434"/>
    </row>
    <row r="420" spans="41:50" ht="33">
      <c r="AO420" s="674" t="s">
        <v>1152</v>
      </c>
      <c r="AP420" s="672" t="str">
        <f t="shared" si="5"/>
        <v>51-(1)-(14)　乾留施設</v>
      </c>
      <c r="AQ420" s="83" t="s">
        <v>1153</v>
      </c>
      <c r="AV420" s="436"/>
      <c r="AW420" s="433"/>
      <c r="AX420" s="434"/>
    </row>
    <row r="421" spans="41:50" ht="33">
      <c r="AO421" s="674" t="s">
        <v>1154</v>
      </c>
      <c r="AP421" s="672" t="str">
        <f t="shared" si="5"/>
        <v>51-(1)-(17)　中和施設</v>
      </c>
      <c r="AQ421" s="83" t="s">
        <v>1155</v>
      </c>
      <c r="AV421" s="436"/>
      <c r="AW421" s="433"/>
      <c r="AX421" s="434"/>
    </row>
    <row r="422" spans="41:50" ht="33">
      <c r="AO422" s="674" t="s">
        <v>1156</v>
      </c>
      <c r="AP422" s="672" t="str">
        <f t="shared" si="5"/>
        <v>51-(1)-(18)　分離施設</v>
      </c>
      <c r="AQ422" s="83" t="s">
        <v>659</v>
      </c>
      <c r="AV422" s="436"/>
      <c r="AW422" s="433"/>
      <c r="AX422" s="434"/>
    </row>
    <row r="423" spans="41:50" ht="33">
      <c r="AO423" s="674" t="s">
        <v>1157</v>
      </c>
      <c r="AP423" s="672" t="str">
        <f t="shared" ref="AP423:AP486" si="6">AO423&amp;"　"&amp;AQ423</f>
        <v>51-(1)-(19)　固化施設</v>
      </c>
      <c r="AQ423" s="83" t="s">
        <v>1158</v>
      </c>
      <c r="AV423" s="436"/>
      <c r="AW423" s="433"/>
      <c r="AX423" s="434"/>
    </row>
    <row r="424" spans="41:50" ht="49.5">
      <c r="AO424" s="674" t="s">
        <v>1159</v>
      </c>
      <c r="AP424" s="672" t="str">
        <f t="shared" si="6"/>
        <v>51-(1)-(20)　コンベア施設</v>
      </c>
      <c r="AQ424" s="83" t="s">
        <v>915</v>
      </c>
      <c r="AV424" s="436"/>
      <c r="AW424" s="433"/>
      <c r="AX424" s="434"/>
    </row>
    <row r="425" spans="41:50" ht="49.5">
      <c r="AO425" s="674" t="s">
        <v>1160</v>
      </c>
      <c r="AP425" s="672" t="str">
        <f t="shared" si="6"/>
        <v>51-(1)-(21)　ディーゼルエンジン</v>
      </c>
      <c r="AQ425" s="83" t="s">
        <v>1125</v>
      </c>
      <c r="AV425" s="436"/>
      <c r="AW425" s="433"/>
      <c r="AX425" s="434"/>
    </row>
    <row r="426" spans="41:50" ht="49.5">
      <c r="AO426" s="674" t="s">
        <v>1161</v>
      </c>
      <c r="AP426" s="672" t="str">
        <f t="shared" si="6"/>
        <v>51-(1)-(22)　ガスエンジン</v>
      </c>
      <c r="AQ426" s="83" t="s">
        <v>1127</v>
      </c>
      <c r="AV426" s="436"/>
      <c r="AW426" s="433"/>
      <c r="AX426" s="434"/>
    </row>
    <row r="427" spans="41:50" ht="49.5">
      <c r="AO427" s="674" t="s">
        <v>1162</v>
      </c>
      <c r="AP427" s="672" t="str">
        <f t="shared" si="6"/>
        <v>51-(1)-(23)　ガソリンエンジン</v>
      </c>
      <c r="AQ427" s="83" t="s">
        <v>1163</v>
      </c>
      <c r="AV427" s="436"/>
      <c r="AW427" s="433"/>
      <c r="AX427" s="434"/>
    </row>
    <row r="428" spans="41:50" ht="33">
      <c r="AO428" s="674" t="s">
        <v>1164</v>
      </c>
      <c r="AP428" s="672" t="str">
        <f t="shared" si="6"/>
        <v>51-(1)-(24)　乾燥施設</v>
      </c>
      <c r="AQ428" s="83" t="s">
        <v>983</v>
      </c>
      <c r="AV428" s="436"/>
      <c r="AW428" s="433"/>
      <c r="AX428" s="434"/>
    </row>
    <row r="429" spans="41:50" ht="49.5">
      <c r="AO429" s="674" t="s">
        <v>1165</v>
      </c>
      <c r="AP429" s="672" t="str">
        <f t="shared" si="6"/>
        <v>51-(1)-(25)　圧縮成形施設</v>
      </c>
      <c r="AQ429" s="83" t="s">
        <v>1166</v>
      </c>
      <c r="AV429" s="436"/>
      <c r="AW429" s="433"/>
      <c r="AX429" s="434"/>
    </row>
    <row r="430" spans="41:50" ht="33">
      <c r="AO430" s="674" t="s">
        <v>1167</v>
      </c>
      <c r="AP430" s="672" t="str">
        <f t="shared" si="6"/>
        <v>51-(1)-(26)　発酵施設</v>
      </c>
      <c r="AQ430" s="83" t="s">
        <v>689</v>
      </c>
      <c r="AV430" s="436"/>
      <c r="AW430" s="433"/>
      <c r="AX430" s="434"/>
    </row>
    <row r="431" spans="41:50" ht="49.5">
      <c r="AO431" s="674" t="s">
        <v>1168</v>
      </c>
      <c r="AP431" s="672" t="str">
        <f t="shared" si="6"/>
        <v>51-(1)-(27)　メタン発酵施設</v>
      </c>
      <c r="AQ431" s="83" t="s">
        <v>1169</v>
      </c>
      <c r="AV431" s="436"/>
      <c r="AW431" s="433"/>
      <c r="AX431" s="434"/>
    </row>
    <row r="432" spans="41:50" ht="49.5">
      <c r="AO432" s="674" t="s">
        <v>1285</v>
      </c>
      <c r="AP432" s="672" t="str">
        <f t="shared" si="6"/>
        <v>51-(2)-( 1)　金属回収焼却炉</v>
      </c>
      <c r="AQ432" s="83" t="s">
        <v>1135</v>
      </c>
      <c r="AV432" s="436"/>
      <c r="AW432" s="433"/>
      <c r="AX432" s="434"/>
    </row>
    <row r="433" spans="41:50" ht="33">
      <c r="AO433" s="674" t="s">
        <v>1170</v>
      </c>
      <c r="AP433" s="672" t="str">
        <f t="shared" si="6"/>
        <v>51-(2)-( 2)　金属溶解炉</v>
      </c>
      <c r="AQ433" s="83" t="s">
        <v>813</v>
      </c>
      <c r="AV433" s="436"/>
      <c r="AW433" s="433"/>
      <c r="AX433" s="434"/>
    </row>
    <row r="434" spans="41:50" ht="49.5">
      <c r="AO434" s="674" t="s">
        <v>1171</v>
      </c>
      <c r="AP434" s="672" t="str">
        <f t="shared" si="6"/>
        <v>51-(2)-( 3)　容器洗浄施設</v>
      </c>
      <c r="AQ434" s="83" t="s">
        <v>1138</v>
      </c>
      <c r="AV434" s="436"/>
      <c r="AW434" s="433"/>
      <c r="AX434" s="434"/>
    </row>
    <row r="435" spans="41:50" ht="49.5">
      <c r="AO435" s="674" t="s">
        <v>1172</v>
      </c>
      <c r="AP435" s="672" t="str">
        <f t="shared" si="6"/>
        <v>51-(2)-( 4)　白土処理施設</v>
      </c>
      <c r="AQ435" s="83" t="s">
        <v>1140</v>
      </c>
      <c r="AV435" s="436"/>
      <c r="AW435" s="433"/>
      <c r="AX435" s="434"/>
    </row>
    <row r="436" spans="41:50" ht="33">
      <c r="AO436" s="674" t="s">
        <v>1173</v>
      </c>
      <c r="AP436" s="672" t="str">
        <f t="shared" si="6"/>
        <v>51-(2)-( 5)　蒸留施設</v>
      </c>
      <c r="AQ436" s="83" t="s">
        <v>653</v>
      </c>
      <c r="AV436" s="436"/>
      <c r="AW436" s="433"/>
      <c r="AX436" s="434"/>
    </row>
    <row r="437" spans="41:50" ht="49.5">
      <c r="AO437" s="674" t="s">
        <v>1174</v>
      </c>
      <c r="AP437" s="672" t="str">
        <f t="shared" si="6"/>
        <v>51-(2)-( 6)　動力プレス機</v>
      </c>
      <c r="AQ437" s="83" t="s">
        <v>844</v>
      </c>
      <c r="AV437" s="436"/>
      <c r="AW437" s="433"/>
      <c r="AX437" s="434"/>
    </row>
    <row r="438" spans="41:50" ht="33">
      <c r="AO438" s="674" t="s">
        <v>1175</v>
      </c>
      <c r="AP438" s="672" t="str">
        <f t="shared" si="6"/>
        <v>51-(2)-( 7)　せん断機</v>
      </c>
      <c r="AQ438" s="83" t="s">
        <v>846</v>
      </c>
      <c r="AV438" s="436"/>
      <c r="AW438" s="433"/>
      <c r="AX438" s="434"/>
    </row>
    <row r="439" spans="41:50" ht="33">
      <c r="AO439" s="674" t="s">
        <v>1176</v>
      </c>
      <c r="AP439" s="672" t="str">
        <f t="shared" si="6"/>
        <v>51-(2)-( 8)　破砕施設</v>
      </c>
      <c r="AQ439" s="83" t="s">
        <v>755</v>
      </c>
      <c r="AV439" s="436"/>
      <c r="AW439" s="433"/>
      <c r="AX439" s="434"/>
    </row>
    <row r="440" spans="41:50" ht="33">
      <c r="AO440" s="674" t="s">
        <v>1177</v>
      </c>
      <c r="AP440" s="672" t="str">
        <f t="shared" si="6"/>
        <v>51-(2)-( 9)　磨砕施設</v>
      </c>
      <c r="AQ440" s="83" t="s">
        <v>790</v>
      </c>
      <c r="AV440" s="436"/>
      <c r="AW440" s="433"/>
      <c r="AX440" s="434"/>
    </row>
    <row r="441" spans="41:50" ht="49.5">
      <c r="AO441" s="674" t="s">
        <v>1178</v>
      </c>
      <c r="AP441" s="672" t="str">
        <f t="shared" si="6"/>
        <v>51-(2)-(10)　動力のこぎり盤</v>
      </c>
      <c r="AQ441" s="83" t="s">
        <v>1032</v>
      </c>
      <c r="AV441" s="436"/>
      <c r="AW441" s="433"/>
      <c r="AX441" s="434"/>
    </row>
    <row r="442" spans="41:50" ht="49.5">
      <c r="AO442" s="674" t="s">
        <v>1179</v>
      </c>
      <c r="AP442" s="672" t="str">
        <f t="shared" si="6"/>
        <v>51-(2)-(11)　金属回収溶解槽</v>
      </c>
      <c r="AQ442" s="83" t="s">
        <v>1148</v>
      </c>
      <c r="AV442" s="436"/>
      <c r="AW442" s="433"/>
      <c r="AX442" s="434"/>
    </row>
    <row r="443" spans="41:50" ht="33">
      <c r="AO443" s="674" t="s">
        <v>1180</v>
      </c>
      <c r="AP443" s="672" t="str">
        <f t="shared" si="6"/>
        <v>51-(2)-(12)　分別施設</v>
      </c>
      <c r="AQ443" s="83" t="s">
        <v>786</v>
      </c>
      <c r="AV443" s="436"/>
      <c r="AW443" s="433"/>
      <c r="AX443" s="434"/>
    </row>
    <row r="444" spans="41:50" ht="33">
      <c r="AO444" s="674" t="s">
        <v>1181</v>
      </c>
      <c r="AP444" s="672" t="str">
        <f t="shared" si="6"/>
        <v>51-(2)-(13)　溶融施設</v>
      </c>
      <c r="AQ444" s="83" t="s">
        <v>1151</v>
      </c>
      <c r="AV444" s="436"/>
      <c r="AW444" s="433"/>
      <c r="AX444" s="434"/>
    </row>
    <row r="445" spans="41:50" ht="33">
      <c r="AO445" s="674" t="s">
        <v>1182</v>
      </c>
      <c r="AP445" s="672" t="str">
        <f t="shared" si="6"/>
        <v>51-(2)-(14)　乾留施設</v>
      </c>
      <c r="AQ445" s="83" t="s">
        <v>1153</v>
      </c>
      <c r="AV445" s="436"/>
      <c r="AW445" s="433"/>
      <c r="AX445" s="434"/>
    </row>
    <row r="446" spans="41:50" ht="49.5">
      <c r="AO446" s="674" t="s">
        <v>1183</v>
      </c>
      <c r="AP446" s="672" t="str">
        <f t="shared" si="6"/>
        <v>51-(2)-(15)　廃棄物焼却炉</v>
      </c>
      <c r="AQ446" s="83" t="s">
        <v>1184</v>
      </c>
      <c r="AV446" s="436"/>
      <c r="AW446" s="433"/>
      <c r="AX446" s="434"/>
    </row>
    <row r="447" spans="41:50" ht="49.5">
      <c r="AO447" s="674" t="s">
        <v>1185</v>
      </c>
      <c r="AP447" s="672" t="str">
        <f t="shared" si="6"/>
        <v>51-(2)-(16)　し尿処理施設</v>
      </c>
      <c r="AQ447" s="83" t="s">
        <v>1186</v>
      </c>
      <c r="AV447" s="436"/>
      <c r="AW447" s="433"/>
      <c r="AX447" s="434"/>
    </row>
    <row r="448" spans="41:50" ht="49.5">
      <c r="AO448" s="674" t="s">
        <v>1187</v>
      </c>
      <c r="AP448" s="672" t="str">
        <f t="shared" si="6"/>
        <v>51-(2)-(20)　コンベア施設</v>
      </c>
      <c r="AQ448" s="83" t="s">
        <v>915</v>
      </c>
      <c r="AV448" s="436"/>
      <c r="AW448" s="433"/>
      <c r="AX448" s="434"/>
    </row>
    <row r="449" spans="41:50" ht="49.5">
      <c r="AO449" s="674" t="s">
        <v>1188</v>
      </c>
      <c r="AP449" s="672" t="str">
        <f t="shared" si="6"/>
        <v>51-(2)-(21)　ディーゼルエンジン</v>
      </c>
      <c r="AQ449" s="83" t="s">
        <v>1125</v>
      </c>
      <c r="AV449" s="436"/>
      <c r="AW449" s="433"/>
      <c r="AX449" s="434"/>
    </row>
    <row r="450" spans="41:50" ht="49.5">
      <c r="AO450" s="674" t="s">
        <v>1189</v>
      </c>
      <c r="AP450" s="672" t="str">
        <f t="shared" si="6"/>
        <v>51-(2)-(22)　ガスエンジン</v>
      </c>
      <c r="AQ450" s="83" t="s">
        <v>1127</v>
      </c>
      <c r="AV450" s="436"/>
      <c r="AW450" s="433"/>
      <c r="AX450" s="434"/>
    </row>
    <row r="451" spans="41:50" ht="49.5">
      <c r="AO451" s="674" t="s">
        <v>1190</v>
      </c>
      <c r="AP451" s="672" t="str">
        <f t="shared" si="6"/>
        <v>51-(2)-(23)　ガソリンエンジン</v>
      </c>
      <c r="AQ451" s="83" t="s">
        <v>1163</v>
      </c>
      <c r="AV451" s="436"/>
      <c r="AW451" s="433"/>
      <c r="AX451" s="434"/>
    </row>
    <row r="452" spans="41:50" ht="33">
      <c r="AO452" s="674" t="s">
        <v>1191</v>
      </c>
      <c r="AP452" s="672" t="str">
        <f t="shared" si="6"/>
        <v>51-(2)-(24)　乾燥施設</v>
      </c>
      <c r="AQ452" s="83" t="s">
        <v>983</v>
      </c>
      <c r="AV452" s="436"/>
      <c r="AW452" s="433"/>
      <c r="AX452" s="434"/>
    </row>
    <row r="453" spans="41:50" ht="49.5">
      <c r="AO453" s="674" t="s">
        <v>1192</v>
      </c>
      <c r="AP453" s="672" t="str">
        <f t="shared" si="6"/>
        <v>51-(2)-(25)　圧縮成形施設</v>
      </c>
      <c r="AQ453" s="83" t="s">
        <v>1166</v>
      </c>
      <c r="AV453" s="436"/>
      <c r="AW453" s="433"/>
      <c r="AX453" s="434"/>
    </row>
    <row r="454" spans="41:50" ht="33">
      <c r="AO454" s="674" t="s">
        <v>1193</v>
      </c>
      <c r="AP454" s="672" t="str">
        <f t="shared" si="6"/>
        <v>51-(2)-(26)　発酵施設</v>
      </c>
      <c r="AQ454" s="83" t="s">
        <v>689</v>
      </c>
      <c r="AV454" s="436"/>
      <c r="AW454" s="433"/>
      <c r="AX454" s="434"/>
    </row>
    <row r="455" spans="41:50" ht="49.5">
      <c r="AO455" s="674" t="s">
        <v>1194</v>
      </c>
      <c r="AP455" s="672" t="str">
        <f t="shared" si="6"/>
        <v>51-(2)-(27)　メタン発酵施設</v>
      </c>
      <c r="AQ455" s="83" t="s">
        <v>1169</v>
      </c>
      <c r="AV455" s="436"/>
      <c r="AW455" s="433"/>
      <c r="AX455" s="434"/>
    </row>
    <row r="456" spans="41:50" ht="33">
      <c r="AO456" s="674" t="s">
        <v>1195</v>
      </c>
      <c r="AP456" s="672" t="str">
        <f t="shared" si="6"/>
        <v>51-(3)-(17)　中和施設</v>
      </c>
      <c r="AQ456" s="83" t="s">
        <v>1155</v>
      </c>
      <c r="AV456" s="436"/>
      <c r="AW456" s="433"/>
      <c r="AX456" s="434"/>
    </row>
    <row r="457" spans="41:50" ht="33">
      <c r="AO457" s="674" t="s">
        <v>1196</v>
      </c>
      <c r="AP457" s="672" t="str">
        <f t="shared" si="6"/>
        <v>51-(3)-(18)　分離施設</v>
      </c>
      <c r="AQ457" s="83" t="s">
        <v>659</v>
      </c>
      <c r="AV457" s="436"/>
      <c r="AW457" s="433"/>
      <c r="AX457" s="434"/>
    </row>
    <row r="458" spans="41:50" ht="33">
      <c r="AO458" s="674" t="s">
        <v>1197</v>
      </c>
      <c r="AP458" s="672" t="str">
        <f t="shared" si="6"/>
        <v>51-(3)-(19)　固化施設</v>
      </c>
      <c r="AQ458" s="83" t="s">
        <v>1158</v>
      </c>
      <c r="AV458" s="436"/>
      <c r="AW458" s="433"/>
      <c r="AX458" s="434"/>
    </row>
    <row r="459" spans="41:50" ht="49.5">
      <c r="AO459" s="674" t="s">
        <v>1198</v>
      </c>
      <c r="AP459" s="672" t="str">
        <f t="shared" si="6"/>
        <v>51の2-(1)-(1)　浄化等処理施設</v>
      </c>
      <c r="AQ459" s="83" t="s">
        <v>1199</v>
      </c>
      <c r="AV459" s="436"/>
      <c r="AW459" s="433"/>
      <c r="AX459" s="434"/>
    </row>
    <row r="460" spans="41:50" ht="49.5">
      <c r="AO460" s="674" t="s">
        <v>1200</v>
      </c>
      <c r="AP460" s="672" t="str">
        <f t="shared" si="6"/>
        <v>51の2-(1)-(2)　セメント製造施設</v>
      </c>
      <c r="AQ460" s="83" t="s">
        <v>1201</v>
      </c>
      <c r="AV460" s="436"/>
      <c r="AW460" s="433"/>
      <c r="AX460" s="434"/>
    </row>
    <row r="461" spans="41:50" ht="49.5">
      <c r="AO461" s="674" t="s">
        <v>1202</v>
      </c>
      <c r="AP461" s="672" t="str">
        <f t="shared" si="6"/>
        <v>51の2-(1)-(3)　分別等処理施設</v>
      </c>
      <c r="AQ461" s="83" t="s">
        <v>1203</v>
      </c>
      <c r="AV461" s="436"/>
      <c r="AW461" s="433"/>
      <c r="AX461" s="434"/>
    </row>
    <row r="462" spans="41:50" ht="33">
      <c r="AO462" s="674" t="s">
        <v>1204</v>
      </c>
      <c r="AP462" s="672" t="str">
        <f t="shared" si="6"/>
        <v>52-(1)-(1)　終末処理場</v>
      </c>
      <c r="AQ462" s="83" t="s">
        <v>1205</v>
      </c>
      <c r="AV462" s="436"/>
      <c r="AW462" s="433"/>
      <c r="AX462" s="434"/>
    </row>
    <row r="463" spans="41:50" ht="33">
      <c r="AO463" s="674" t="s">
        <v>1206</v>
      </c>
      <c r="AP463" s="672" t="str">
        <f t="shared" si="6"/>
        <v>53-(1)-(1)　処理施設</v>
      </c>
      <c r="AQ463" s="83" t="s">
        <v>938</v>
      </c>
      <c r="AV463" s="436"/>
      <c r="AW463" s="433"/>
      <c r="AX463" s="434"/>
    </row>
    <row r="464" spans="41:50" ht="49.5">
      <c r="AO464" s="674" t="s">
        <v>1207</v>
      </c>
      <c r="AP464" s="672" t="str">
        <f t="shared" si="6"/>
        <v>54-(1)-(1)　廃ガス燃焼施設</v>
      </c>
      <c r="AQ464" s="83" t="s">
        <v>1208</v>
      </c>
      <c r="AV464" s="436"/>
      <c r="AW464" s="433"/>
      <c r="AX464" s="434"/>
    </row>
    <row r="465" spans="41:50" ht="49.5">
      <c r="AO465" s="674" t="s">
        <v>1209</v>
      </c>
      <c r="AP465" s="672" t="str">
        <f t="shared" si="6"/>
        <v>54-(1)-(2)　フロン分解処理施設</v>
      </c>
      <c r="AQ465" s="83" t="s">
        <v>1210</v>
      </c>
      <c r="AV465" s="436"/>
      <c r="AW465" s="433"/>
      <c r="AX465" s="434"/>
    </row>
    <row r="466" spans="41:50" ht="33">
      <c r="AO466" s="674" t="s">
        <v>1211</v>
      </c>
      <c r="AP466" s="672" t="str">
        <f t="shared" si="6"/>
        <v>55-(1)-(1)　熱処理施設</v>
      </c>
      <c r="AQ466" s="83" t="s">
        <v>840</v>
      </c>
      <c r="AV466" s="436"/>
      <c r="AW466" s="433"/>
      <c r="AX466" s="434"/>
    </row>
    <row r="467" spans="41:50" ht="33">
      <c r="AO467" s="674" t="s">
        <v>1212</v>
      </c>
      <c r="AP467" s="672" t="str">
        <f t="shared" si="6"/>
        <v>55-(1)-(2)　鍛造施設</v>
      </c>
      <c r="AQ467" s="83" t="s">
        <v>842</v>
      </c>
      <c r="AV467" s="436"/>
      <c r="AW467" s="433"/>
      <c r="AX467" s="434"/>
    </row>
    <row r="468" spans="41:50" ht="49.5">
      <c r="AO468" s="674" t="s">
        <v>1213</v>
      </c>
      <c r="AP468" s="672" t="str">
        <f t="shared" si="6"/>
        <v>55-(1)-(3)　動力プレス機</v>
      </c>
      <c r="AQ468" s="83" t="s">
        <v>844</v>
      </c>
      <c r="AV468" s="436"/>
      <c r="AW468" s="433"/>
      <c r="AX468" s="434"/>
    </row>
    <row r="469" spans="41:50" ht="33">
      <c r="AO469" s="674" t="s">
        <v>1214</v>
      </c>
      <c r="AP469" s="672" t="str">
        <f t="shared" si="6"/>
        <v>55-(1)-(4)　せん断機</v>
      </c>
      <c r="AQ469" s="83" t="s">
        <v>846</v>
      </c>
      <c r="AV469" s="436"/>
      <c r="AW469" s="433"/>
      <c r="AX469" s="434"/>
    </row>
    <row r="470" spans="41:50" ht="66">
      <c r="AO470" s="674" t="s">
        <v>1215</v>
      </c>
      <c r="AP470" s="672" t="str">
        <f t="shared" si="6"/>
        <v>55-(1)-(5)　ロール式ベンディングマシン</v>
      </c>
      <c r="AQ470" s="83" t="s">
        <v>848</v>
      </c>
      <c r="AV470" s="436"/>
      <c r="AW470" s="433"/>
      <c r="AX470" s="434"/>
    </row>
    <row r="471" spans="41:50" ht="49.5">
      <c r="AO471" s="674" t="s">
        <v>1216</v>
      </c>
      <c r="AP471" s="672" t="str">
        <f t="shared" si="6"/>
        <v>55-(1)-(6)　動力のこぎり盤</v>
      </c>
      <c r="AQ471" s="83" t="s">
        <v>1032</v>
      </c>
      <c r="AV471" s="436"/>
      <c r="AW471" s="433"/>
      <c r="AX471" s="434"/>
    </row>
    <row r="472" spans="41:50" ht="49.5">
      <c r="AO472" s="674" t="s">
        <v>1217</v>
      </c>
      <c r="AP472" s="672" t="str">
        <f t="shared" si="6"/>
        <v>55-(1)-(7)　動力かんな盤</v>
      </c>
      <c r="AQ472" s="83" t="s">
        <v>1034</v>
      </c>
      <c r="AV472" s="436"/>
      <c r="AW472" s="433"/>
      <c r="AX472" s="434"/>
    </row>
    <row r="473" spans="41:50" ht="49.5">
      <c r="AO473" s="674" t="s">
        <v>1218</v>
      </c>
      <c r="AP473" s="672" t="str">
        <f t="shared" si="6"/>
        <v>55-(1)-(8)　コンテナー洗浄施設</v>
      </c>
      <c r="AQ473" s="83" t="s">
        <v>1219</v>
      </c>
      <c r="AV473" s="436"/>
      <c r="AW473" s="433"/>
      <c r="AX473" s="434"/>
    </row>
    <row r="474" spans="41:50" ht="49.5">
      <c r="AO474" s="674" t="s">
        <v>1220</v>
      </c>
      <c r="AP474" s="672" t="str">
        <f t="shared" si="6"/>
        <v>55-(1)-(9)　自動式車両洗浄施設</v>
      </c>
      <c r="AQ474" s="83" t="s">
        <v>1221</v>
      </c>
      <c r="AV474" s="436"/>
      <c r="AW474" s="433"/>
      <c r="AX474" s="434"/>
    </row>
    <row r="475" spans="41:50" ht="66">
      <c r="AO475" s="674" t="s">
        <v>1222</v>
      </c>
      <c r="AP475" s="672" t="str">
        <f t="shared" si="6"/>
        <v>56-(1)-(1)　ドライクリーニング施設</v>
      </c>
      <c r="AQ475" s="83" t="s">
        <v>1223</v>
      </c>
      <c r="AV475" s="436"/>
      <c r="AW475" s="433"/>
      <c r="AX475" s="434"/>
    </row>
    <row r="476" spans="41:50" ht="66">
      <c r="AO476" s="674" t="s">
        <v>1224</v>
      </c>
      <c r="AP476" s="672" t="str">
        <f t="shared" si="6"/>
        <v>56-(1)-(2)　水洗式クリーニング施設</v>
      </c>
      <c r="AQ476" s="83" t="s">
        <v>1225</v>
      </c>
      <c r="AV476" s="436"/>
      <c r="AW476" s="433"/>
      <c r="AX476" s="434"/>
    </row>
    <row r="477" spans="41:50" ht="33">
      <c r="AO477" s="674" t="s">
        <v>1226</v>
      </c>
      <c r="AP477" s="672" t="str">
        <f t="shared" si="6"/>
        <v>57-(1)-(1)　解体施設</v>
      </c>
      <c r="AQ477" s="83" t="s">
        <v>1227</v>
      </c>
      <c r="AV477" s="436"/>
      <c r="AW477" s="433"/>
      <c r="AX477" s="434"/>
    </row>
    <row r="478" spans="41:50" ht="66">
      <c r="AO478" s="674" t="s">
        <v>1228</v>
      </c>
      <c r="AP478" s="672" t="str">
        <f t="shared" si="6"/>
        <v>58-(1)-(1)　自動式フィルム現像洗浄施設</v>
      </c>
      <c r="AQ478" s="83" t="s">
        <v>1229</v>
      </c>
      <c r="AV478" s="436"/>
      <c r="AW478" s="433"/>
      <c r="AX478" s="434"/>
    </row>
    <row r="479" spans="41:50" ht="66">
      <c r="AO479" s="674" t="s">
        <v>1230</v>
      </c>
      <c r="AP479" s="672" t="str">
        <f t="shared" si="6"/>
        <v>58-(1)-(2)　ガス現像式ジアゾ複写機</v>
      </c>
      <c r="AQ479" s="83" t="s">
        <v>1231</v>
      </c>
      <c r="AV479" s="436"/>
      <c r="AW479" s="433"/>
      <c r="AX479" s="434"/>
    </row>
    <row r="480" spans="41:50" ht="33">
      <c r="AO480" s="674" t="s">
        <v>1232</v>
      </c>
      <c r="AP480" s="672" t="str">
        <f t="shared" si="6"/>
        <v>59-(1)-(1)　洗浄施設</v>
      </c>
      <c r="AQ480" s="83" t="s">
        <v>649</v>
      </c>
      <c r="AV480" s="436"/>
      <c r="AW480" s="433"/>
      <c r="AX480" s="434"/>
    </row>
    <row r="481" spans="41:50" ht="33">
      <c r="AO481" s="674" t="s">
        <v>1233</v>
      </c>
      <c r="AP481" s="672" t="str">
        <f t="shared" si="6"/>
        <v>59-(1)-(2)　熱処理施設</v>
      </c>
      <c r="AQ481" s="83" t="s">
        <v>840</v>
      </c>
      <c r="AV481" s="436"/>
      <c r="AW481" s="433"/>
      <c r="AX481" s="434"/>
    </row>
    <row r="482" spans="41:50" ht="33">
      <c r="AO482" s="674" t="s">
        <v>1234</v>
      </c>
      <c r="AP482" s="672" t="str">
        <f t="shared" si="6"/>
        <v>60-(1)-(1)　動力印刷機</v>
      </c>
      <c r="AQ482" s="83" t="s">
        <v>1235</v>
      </c>
      <c r="AV482" s="436"/>
      <c r="AW482" s="433"/>
      <c r="AX482" s="434"/>
    </row>
    <row r="483" spans="41:50" ht="49.5">
      <c r="AO483" s="674" t="s">
        <v>1236</v>
      </c>
      <c r="AP483" s="672" t="str">
        <f t="shared" si="6"/>
        <v>60-(1)-(2)　製版用現像洗浄施設</v>
      </c>
      <c r="AQ483" s="83" t="s">
        <v>1237</v>
      </c>
      <c r="AV483" s="436"/>
      <c r="AW483" s="433"/>
      <c r="AX483" s="434"/>
    </row>
    <row r="484" spans="41:50" ht="33">
      <c r="AO484" s="674" t="s">
        <v>1238</v>
      </c>
      <c r="AP484" s="672" t="str">
        <f t="shared" si="6"/>
        <v>61-(1)-(1)　ボイラー</v>
      </c>
      <c r="AQ484" s="83" t="s">
        <v>1239</v>
      </c>
      <c r="AV484" s="436"/>
      <c r="AW484" s="433"/>
      <c r="AX484" s="434"/>
    </row>
    <row r="485" spans="41:50" ht="33">
      <c r="AO485" s="674" t="s">
        <v>1240</v>
      </c>
      <c r="AP485" s="672" t="str">
        <f t="shared" si="6"/>
        <v>61-(1)-(2)　冷暖房施設</v>
      </c>
      <c r="AQ485" s="83" t="s">
        <v>1241</v>
      </c>
      <c r="AV485" s="436"/>
      <c r="AW485" s="433"/>
      <c r="AX485" s="434"/>
    </row>
    <row r="486" spans="41:50" ht="33">
      <c r="AO486" s="674" t="s">
        <v>1242</v>
      </c>
      <c r="AP486" s="672" t="str">
        <f t="shared" si="6"/>
        <v>62-(1)-(1)　塗装施設</v>
      </c>
      <c r="AQ486" s="83" t="s">
        <v>1243</v>
      </c>
      <c r="AV486" s="436"/>
      <c r="AW486" s="433"/>
      <c r="AX486" s="434"/>
    </row>
    <row r="487" spans="41:50" ht="33">
      <c r="AO487" s="674" t="s">
        <v>1244</v>
      </c>
      <c r="AP487" s="672" t="str">
        <f t="shared" ref="AP487:AP513" si="7">AO487&amp;"　"&amp;AQ487</f>
        <v>62-(1)-(2)　焼付け炉</v>
      </c>
      <c r="AQ487" s="83" t="s">
        <v>1245</v>
      </c>
      <c r="AV487" s="436"/>
      <c r="AW487" s="433"/>
      <c r="AX487" s="434"/>
    </row>
    <row r="488" spans="41:50" ht="33">
      <c r="AO488" s="674" t="s">
        <v>1246</v>
      </c>
      <c r="AP488" s="672" t="str">
        <f t="shared" si="7"/>
        <v>63-(1)-(1)　乾燥炉</v>
      </c>
      <c r="AQ488" s="83" t="s">
        <v>1247</v>
      </c>
      <c r="AV488" s="436"/>
      <c r="AW488" s="433"/>
      <c r="AX488" s="434"/>
    </row>
    <row r="489" spans="41:50" ht="49.5">
      <c r="AO489" s="674" t="s">
        <v>1248</v>
      </c>
      <c r="AP489" s="672" t="str">
        <f t="shared" si="7"/>
        <v>64-(1)-(1)　表面処理施設</v>
      </c>
      <c r="AQ489" s="83" t="s">
        <v>1249</v>
      </c>
      <c r="AV489" s="436"/>
      <c r="AW489" s="433"/>
      <c r="AX489" s="434"/>
    </row>
    <row r="490" spans="41:50" ht="49.5">
      <c r="AO490" s="674" t="s">
        <v>1250</v>
      </c>
      <c r="AP490" s="672" t="str">
        <f t="shared" si="7"/>
        <v>64-(1)-(2)　脱脂洗浄施設</v>
      </c>
      <c r="AQ490" s="83" t="s">
        <v>1251</v>
      </c>
      <c r="AV490" s="436"/>
      <c r="AW490" s="433"/>
      <c r="AX490" s="434"/>
    </row>
    <row r="491" spans="41:50" ht="33">
      <c r="AO491" s="674" t="s">
        <v>1252</v>
      </c>
      <c r="AP491" s="672" t="str">
        <f t="shared" si="7"/>
        <v>64-(1)-(3)　めっき施設</v>
      </c>
      <c r="AQ491" s="83" t="s">
        <v>1253</v>
      </c>
      <c r="AV491" s="436"/>
      <c r="AW491" s="433"/>
      <c r="AX491" s="434"/>
    </row>
    <row r="492" spans="41:50" ht="49.5">
      <c r="AO492" s="674" t="s">
        <v>1254</v>
      </c>
      <c r="AP492" s="672" t="str">
        <f t="shared" si="7"/>
        <v>65-(1)-(1)　ラミネーター機</v>
      </c>
      <c r="AQ492" s="83" t="s">
        <v>1255</v>
      </c>
      <c r="AV492" s="436"/>
      <c r="AW492" s="433"/>
      <c r="AX492" s="434"/>
    </row>
    <row r="493" spans="41:50" ht="33">
      <c r="AO493" s="674" t="s">
        <v>1256</v>
      </c>
      <c r="AP493" s="672" t="str">
        <f t="shared" si="7"/>
        <v>65-(1)-(2)　製膜施設</v>
      </c>
      <c r="AQ493" s="83" t="s">
        <v>1257</v>
      </c>
      <c r="AV493" s="436"/>
      <c r="AW493" s="433"/>
      <c r="AX493" s="434"/>
    </row>
    <row r="494" spans="41:50" ht="49.5">
      <c r="AO494" s="674" t="s">
        <v>1258</v>
      </c>
      <c r="AP494" s="672" t="str">
        <f t="shared" si="7"/>
        <v>65-(1)-(3)　自動式塗布施設</v>
      </c>
      <c r="AQ494" s="83" t="s">
        <v>1259</v>
      </c>
      <c r="AV494" s="436"/>
      <c r="AW494" s="433"/>
      <c r="AX494" s="434"/>
    </row>
    <row r="495" spans="41:50" ht="49.5">
      <c r="AO495" s="674" t="s">
        <v>1260</v>
      </c>
      <c r="AP495" s="672" t="str">
        <f t="shared" si="7"/>
        <v>66-(1)-(1)　コンベア施設</v>
      </c>
      <c r="AQ495" s="83" t="s">
        <v>915</v>
      </c>
      <c r="AV495" s="436"/>
      <c r="AW495" s="433"/>
      <c r="AX495" s="434"/>
    </row>
    <row r="496" spans="41:50" ht="33">
      <c r="AO496" s="674" t="s">
        <v>1261</v>
      </c>
      <c r="AP496" s="672" t="str">
        <f t="shared" si="7"/>
        <v>66-(1)-(2)　破砕施設</v>
      </c>
      <c r="AQ496" s="83" t="s">
        <v>755</v>
      </c>
      <c r="AV496" s="436"/>
      <c r="AW496" s="433"/>
      <c r="AX496" s="434"/>
    </row>
    <row r="497" spans="41:50" ht="33">
      <c r="AO497" s="674" t="s">
        <v>1262</v>
      </c>
      <c r="AP497" s="672" t="str">
        <f t="shared" si="7"/>
        <v>66-(1)-(3)　磨砕施設</v>
      </c>
      <c r="AQ497" s="83" t="s">
        <v>790</v>
      </c>
      <c r="AV497" s="436"/>
      <c r="AW497" s="433"/>
      <c r="AX497" s="434"/>
    </row>
    <row r="498" spans="41:50" ht="33">
      <c r="AO498" s="674" t="s">
        <v>1263</v>
      </c>
      <c r="AP498" s="672" t="str">
        <f t="shared" si="7"/>
        <v>66-(1)-(4)　分別施設</v>
      </c>
      <c r="AQ498" s="83" t="s">
        <v>786</v>
      </c>
      <c r="AV498" s="436"/>
      <c r="AW498" s="433"/>
      <c r="AX498" s="434"/>
    </row>
    <row r="499" spans="41:50" ht="49.5">
      <c r="AO499" s="674" t="s">
        <v>1264</v>
      </c>
      <c r="AP499" s="672" t="str">
        <f t="shared" si="7"/>
        <v>66-(1)-(5)　ディーゼルエンジン</v>
      </c>
      <c r="AQ499" s="83" t="s">
        <v>1125</v>
      </c>
      <c r="AV499" s="436"/>
      <c r="AW499" s="433"/>
      <c r="AX499" s="434"/>
    </row>
    <row r="500" spans="41:50" ht="49.5">
      <c r="AO500" s="674" t="s">
        <v>1265</v>
      </c>
      <c r="AP500" s="672" t="str">
        <f t="shared" si="7"/>
        <v>66-(1)-(6)　ガスエンジン</v>
      </c>
      <c r="AQ500" s="83" t="s">
        <v>1127</v>
      </c>
      <c r="AV500" s="436"/>
      <c r="AW500" s="433"/>
      <c r="AX500" s="434"/>
    </row>
    <row r="501" spans="41:50" ht="49.5">
      <c r="AO501" s="674" t="s">
        <v>1266</v>
      </c>
      <c r="AP501" s="672" t="str">
        <f t="shared" si="7"/>
        <v>66-(1)-(7)　ガソリンエンジン</v>
      </c>
      <c r="AQ501" s="83" t="s">
        <v>1163</v>
      </c>
      <c r="AV501" s="436"/>
      <c r="AW501" s="433"/>
      <c r="AX501" s="434"/>
    </row>
    <row r="502" spans="41:50" ht="49.5">
      <c r="AO502" s="674" t="s">
        <v>1267</v>
      </c>
      <c r="AP502" s="672" t="str">
        <f t="shared" si="7"/>
        <v>67-(1)-(1)　バフ研磨施設</v>
      </c>
      <c r="AQ502" s="83" t="s">
        <v>1268</v>
      </c>
      <c r="AV502" s="436"/>
      <c r="AW502" s="433"/>
      <c r="AX502" s="434"/>
    </row>
    <row r="503" spans="41:50" ht="49.5">
      <c r="AO503" s="674" t="s">
        <v>1269</v>
      </c>
      <c r="AP503" s="672" t="str">
        <f t="shared" si="7"/>
        <v>67-(1)-(2)　電解式研磨施設</v>
      </c>
      <c r="AQ503" s="83" t="s">
        <v>1270</v>
      </c>
      <c r="AV503" s="436"/>
      <c r="AW503" s="433"/>
      <c r="AX503" s="434"/>
    </row>
    <row r="504" spans="41:50" ht="49.5">
      <c r="AO504" s="674" t="s">
        <v>1271</v>
      </c>
      <c r="AP504" s="672" t="str">
        <f t="shared" si="7"/>
        <v>67-(1)-(3)　湿式研磨施設</v>
      </c>
      <c r="AQ504" s="83" t="s">
        <v>1286</v>
      </c>
      <c r="AV504" s="436"/>
      <c r="AW504" s="433"/>
      <c r="AX504" s="434"/>
    </row>
    <row r="505" spans="41:50" ht="33">
      <c r="AO505" s="674" t="s">
        <v>1272</v>
      </c>
      <c r="AP505" s="672" t="str">
        <f t="shared" si="7"/>
        <v>67-(1)-(4)　ブラスト</v>
      </c>
      <c r="AQ505" s="83" t="s">
        <v>858</v>
      </c>
      <c r="AV505" s="436"/>
      <c r="AW505" s="433"/>
      <c r="AX505" s="434"/>
    </row>
    <row r="506" spans="41:50" ht="33">
      <c r="AO506" s="674" t="s">
        <v>1273</v>
      </c>
      <c r="AP506" s="672" t="str">
        <f t="shared" si="7"/>
        <v>67-(1)-(5)　タンブラー</v>
      </c>
      <c r="AQ506" s="83" t="s">
        <v>856</v>
      </c>
      <c r="AV506" s="436"/>
      <c r="AW506" s="433"/>
      <c r="AX506" s="434"/>
    </row>
    <row r="507" spans="41:50" ht="33">
      <c r="AO507" s="674" t="s">
        <v>1274</v>
      </c>
      <c r="AP507" s="672" t="str">
        <f t="shared" si="7"/>
        <v>68-(1)-(1)　貯蔵施設</v>
      </c>
      <c r="AQ507" s="83" t="s">
        <v>1275</v>
      </c>
      <c r="AV507" s="436"/>
      <c r="AW507" s="433"/>
      <c r="AX507" s="434"/>
    </row>
    <row r="508" spans="41:50" ht="33">
      <c r="AO508" s="674" t="s">
        <v>1276</v>
      </c>
      <c r="AP508" s="672" t="str">
        <f t="shared" si="7"/>
        <v>68-(1)-(2)　出荷施設</v>
      </c>
      <c r="AQ508" s="83" t="s">
        <v>1277</v>
      </c>
      <c r="AV508" s="436"/>
      <c r="AW508" s="433"/>
      <c r="AX508" s="434"/>
    </row>
    <row r="509" spans="41:50" ht="33">
      <c r="AO509" s="674" t="s">
        <v>1278</v>
      </c>
      <c r="AP509" s="672" t="str">
        <f t="shared" si="7"/>
        <v>68-(1)-(3)　給油施設</v>
      </c>
      <c r="AQ509" s="83" t="s">
        <v>1287</v>
      </c>
      <c r="AV509" s="436"/>
      <c r="AW509" s="433"/>
      <c r="AX509" s="434"/>
    </row>
    <row r="510" spans="41:50" ht="33">
      <c r="AO510" s="674" t="s">
        <v>1279</v>
      </c>
      <c r="AP510" s="672" t="str">
        <f t="shared" si="7"/>
        <v>69-(1)-(1)　混合施設</v>
      </c>
      <c r="AQ510" s="83" t="s">
        <v>663</v>
      </c>
      <c r="AV510" s="436"/>
      <c r="AW510" s="433"/>
      <c r="AX510" s="434"/>
    </row>
    <row r="511" spans="41:50" ht="49.5">
      <c r="AO511" s="674" t="s">
        <v>1280</v>
      </c>
      <c r="AP511" s="672" t="str">
        <f t="shared" si="7"/>
        <v>69-(2)-(2)　鋳型造型施設</v>
      </c>
      <c r="AQ511" s="83" t="s">
        <v>852</v>
      </c>
      <c r="AV511" s="436"/>
      <c r="AW511" s="433"/>
      <c r="AX511" s="434"/>
    </row>
    <row r="512" spans="41:50" ht="33">
      <c r="AO512" s="674" t="s">
        <v>1281</v>
      </c>
      <c r="AP512" s="672" t="str">
        <f t="shared" si="7"/>
        <v>69-(3)-(3)　洗浄施設</v>
      </c>
      <c r="AQ512" s="83" t="s">
        <v>649</v>
      </c>
      <c r="AV512" s="436"/>
      <c r="AW512" s="433"/>
      <c r="AX512" s="434"/>
    </row>
    <row r="513" spans="41:50" ht="33">
      <c r="AO513" s="674" t="s">
        <v>1282</v>
      </c>
      <c r="AP513" s="672" t="str">
        <f t="shared" si="7"/>
        <v>69-(4)-(4)　くん蒸施設</v>
      </c>
      <c r="AQ513" s="83" t="s">
        <v>1283</v>
      </c>
      <c r="AV513" s="436"/>
      <c r="AW513" s="433"/>
      <c r="AX513" s="434"/>
    </row>
    <row r="514" spans="41:50">
      <c r="AV514" s="436"/>
      <c r="AW514" s="433"/>
      <c r="AX514" s="434"/>
    </row>
    <row r="515" spans="41:50">
      <c r="AV515" s="436"/>
      <c r="AW515" s="433"/>
      <c r="AX515" s="434"/>
    </row>
    <row r="516" spans="41:50">
      <c r="AV516" s="436"/>
      <c r="AW516" s="433"/>
      <c r="AX516" s="434"/>
    </row>
    <row r="517" spans="41:50">
      <c r="AV517" s="436"/>
      <c r="AW517" s="433"/>
      <c r="AX517" s="434"/>
    </row>
    <row r="518" spans="41:50">
      <c r="AV518" s="436"/>
      <c r="AW518" s="433"/>
      <c r="AX518" s="434"/>
    </row>
    <row r="519" spans="41:50">
      <c r="AV519" s="436"/>
      <c r="AW519" s="433"/>
      <c r="AX519" s="434"/>
    </row>
    <row r="520" spans="41:50">
      <c r="AV520" s="436"/>
      <c r="AW520" s="433"/>
      <c r="AX520" s="434"/>
    </row>
    <row r="521" spans="41:50">
      <c r="AV521" s="436"/>
      <c r="AW521" s="433"/>
      <c r="AX521" s="434"/>
    </row>
  </sheetData>
  <mergeCells count="194">
    <mergeCell ref="AK2:AM2"/>
    <mergeCell ref="H29:J29"/>
    <mergeCell ref="K29:N29"/>
    <mergeCell ref="O26:R26"/>
    <mergeCell ref="O25:R25"/>
    <mergeCell ref="K26:N26"/>
    <mergeCell ref="K25:N25"/>
    <mergeCell ref="H26:J26"/>
    <mergeCell ref="H25:J25"/>
    <mergeCell ref="S25:V25"/>
    <mergeCell ref="O27:Z27"/>
    <mergeCell ref="H27:J27"/>
    <mergeCell ref="K27:N27"/>
    <mergeCell ref="H28:J28"/>
    <mergeCell ref="K28:N28"/>
    <mergeCell ref="I16:N16"/>
    <mergeCell ref="W25:Z25"/>
    <mergeCell ref="S26:V26"/>
    <mergeCell ref="AA2:AE2"/>
    <mergeCell ref="AF2:AJ2"/>
    <mergeCell ref="O7:T7"/>
    <mergeCell ref="U7:Z7"/>
    <mergeCell ref="H24:J24"/>
    <mergeCell ref="C3:Z3"/>
    <mergeCell ref="AT24:AU24"/>
    <mergeCell ref="O29:Z29"/>
    <mergeCell ref="O28:Z28"/>
    <mergeCell ref="AT9:AZ10"/>
    <mergeCell ref="AT11:AZ12"/>
    <mergeCell ref="AO22:AO23"/>
    <mergeCell ref="AP18:AQ18"/>
    <mergeCell ref="AR18:AS18"/>
    <mergeCell ref="O23:T23"/>
    <mergeCell ref="U23:Z23"/>
    <mergeCell ref="AP21:AQ21"/>
    <mergeCell ref="AR21:AS21"/>
    <mergeCell ref="S24:V24"/>
    <mergeCell ref="AP14:AP15"/>
    <mergeCell ref="AR14:AS14"/>
    <mergeCell ref="AO9:AQ9"/>
    <mergeCell ref="AR9:AS9"/>
    <mergeCell ref="O16:T16"/>
    <mergeCell ref="U16:Z16"/>
    <mergeCell ref="AR15:AS15"/>
    <mergeCell ref="AP19:AQ20"/>
    <mergeCell ref="W26:Z26"/>
    <mergeCell ref="O11:T11"/>
    <mergeCell ref="AT19:AY21"/>
    <mergeCell ref="AR12:AS12"/>
    <mergeCell ref="I13:N13"/>
    <mergeCell ref="D11:G12"/>
    <mergeCell ref="I11:N11"/>
    <mergeCell ref="C24:D29"/>
    <mergeCell ref="E24:G26"/>
    <mergeCell ref="E27:G29"/>
    <mergeCell ref="W24:Z24"/>
    <mergeCell ref="F19:H20"/>
    <mergeCell ref="I19:N20"/>
    <mergeCell ref="O19:T20"/>
    <mergeCell ref="U19:Z20"/>
    <mergeCell ref="I17:N17"/>
    <mergeCell ref="O17:T17"/>
    <mergeCell ref="U17:Z17"/>
    <mergeCell ref="D22:E23"/>
    <mergeCell ref="I22:N22"/>
    <mergeCell ref="O22:T22"/>
    <mergeCell ref="U22:Z22"/>
    <mergeCell ref="I21:N21"/>
    <mergeCell ref="O21:T21"/>
    <mergeCell ref="U21:Z21"/>
    <mergeCell ref="O24:R24"/>
    <mergeCell ref="K24:N24"/>
    <mergeCell ref="AO18:AO21"/>
    <mergeCell ref="I23:N23"/>
    <mergeCell ref="I7:N7"/>
    <mergeCell ref="AO4:AQ4"/>
    <mergeCell ref="O13:T13"/>
    <mergeCell ref="U13:Z13"/>
    <mergeCell ref="U11:Z11"/>
    <mergeCell ref="AR8:AS8"/>
    <mergeCell ref="AT8:AU8"/>
    <mergeCell ref="AO10:AQ10"/>
    <mergeCell ref="AR10:AS10"/>
    <mergeCell ref="I14:N14"/>
    <mergeCell ref="O14:T14"/>
    <mergeCell ref="U14:Z14"/>
    <mergeCell ref="I12:N12"/>
    <mergeCell ref="O12:T12"/>
    <mergeCell ref="U12:Z12"/>
    <mergeCell ref="AT15:AZ15"/>
    <mergeCell ref="AO13:AO15"/>
    <mergeCell ref="AP13:AQ13"/>
    <mergeCell ref="AR13:AS13"/>
    <mergeCell ref="AO11:AP12"/>
    <mergeCell ref="AR11:AS11"/>
    <mergeCell ref="I15:N15"/>
    <mergeCell ref="C4:C23"/>
    <mergeCell ref="I9:N9"/>
    <mergeCell ref="O9:T9"/>
    <mergeCell ref="U9:Z9"/>
    <mergeCell ref="I10:N10"/>
    <mergeCell ref="O10:T10"/>
    <mergeCell ref="U10:Z10"/>
    <mergeCell ref="I8:N8"/>
    <mergeCell ref="O8:T8"/>
    <mergeCell ref="U8:Z8"/>
    <mergeCell ref="D18:E21"/>
    <mergeCell ref="I18:N18"/>
    <mergeCell ref="O18:T18"/>
    <mergeCell ref="U18:Z18"/>
    <mergeCell ref="D13:E17"/>
    <mergeCell ref="F14:G15"/>
    <mergeCell ref="O15:T15"/>
    <mergeCell ref="U15:Z15"/>
    <mergeCell ref="F22:H22"/>
    <mergeCell ref="F21:H21"/>
    <mergeCell ref="F17:H17"/>
    <mergeCell ref="F23:H23"/>
    <mergeCell ref="BA9:BC9"/>
    <mergeCell ref="AR4:AS4"/>
    <mergeCell ref="I6:N6"/>
    <mergeCell ref="O6:T6"/>
    <mergeCell ref="U6:Z6"/>
    <mergeCell ref="AO6:AQ6"/>
    <mergeCell ref="AR6:AS6"/>
    <mergeCell ref="AO7:AQ7"/>
    <mergeCell ref="I4:N4"/>
    <mergeCell ref="O4:T4"/>
    <mergeCell ref="U4:Z4"/>
    <mergeCell ref="I5:N5"/>
    <mergeCell ref="O5:T5"/>
    <mergeCell ref="U5:Z5"/>
    <mergeCell ref="AO8:AQ8"/>
    <mergeCell ref="AO5:AQ5"/>
    <mergeCell ref="BD21:BE21"/>
    <mergeCell ref="AR19:AS20"/>
    <mergeCell ref="AR16:AS16"/>
    <mergeCell ref="AR17:AS17"/>
    <mergeCell ref="BF6:BF7"/>
    <mergeCell ref="BG6:BG7"/>
    <mergeCell ref="AT6:AX6"/>
    <mergeCell ref="AT4:AY4"/>
    <mergeCell ref="AR3:AS3"/>
    <mergeCell ref="BD3:BE3"/>
    <mergeCell ref="BA4:BC4"/>
    <mergeCell ref="BD4:BE4"/>
    <mergeCell ref="BA5:BC5"/>
    <mergeCell ref="BD5:BE5"/>
    <mergeCell ref="BA6:BC6"/>
    <mergeCell ref="BD6:BE6"/>
    <mergeCell ref="BA7:BC7"/>
    <mergeCell ref="BD7:BE7"/>
    <mergeCell ref="AT5:AW5"/>
    <mergeCell ref="AR7:AS7"/>
    <mergeCell ref="AR5:AS5"/>
    <mergeCell ref="AT7:AZ7"/>
    <mergeCell ref="BA8:BC8"/>
    <mergeCell ref="BD8:BE8"/>
    <mergeCell ref="BF24:BG24"/>
    <mergeCell ref="BH24:BI24"/>
    <mergeCell ref="BF27:BG27"/>
    <mergeCell ref="BH27:BI27"/>
    <mergeCell ref="BF29:BG29"/>
    <mergeCell ref="BF28:BG28"/>
    <mergeCell ref="BF26:BG26"/>
    <mergeCell ref="BF25:BG25"/>
    <mergeCell ref="BH29:BI29"/>
    <mergeCell ref="BH28:BI28"/>
    <mergeCell ref="BH26:BI26"/>
    <mergeCell ref="BH25:BI25"/>
    <mergeCell ref="BD9:BE9"/>
    <mergeCell ref="BA10:BC10"/>
    <mergeCell ref="BD10:BE10"/>
    <mergeCell ref="BA11:BB12"/>
    <mergeCell ref="BD11:BE11"/>
    <mergeCell ref="BD12:BE12"/>
    <mergeCell ref="BA22:BA23"/>
    <mergeCell ref="BA24:BA29"/>
    <mergeCell ref="BB24:BC26"/>
    <mergeCell ref="BB27:BC29"/>
    <mergeCell ref="BA13:BA15"/>
    <mergeCell ref="BB13:BC13"/>
    <mergeCell ref="BD13:BE13"/>
    <mergeCell ref="BB14:BB15"/>
    <mergeCell ref="BD14:BE14"/>
    <mergeCell ref="BD15:BE15"/>
    <mergeCell ref="BD16:BE16"/>
    <mergeCell ref="BD17:BE17"/>
    <mergeCell ref="BA18:BA21"/>
    <mergeCell ref="BB18:BC18"/>
    <mergeCell ref="BD18:BE18"/>
    <mergeCell ref="BB19:BC20"/>
    <mergeCell ref="BD19:BE20"/>
    <mergeCell ref="BB21:BC21"/>
  </mergeCells>
  <phoneticPr fontId="2"/>
  <dataValidations count="2">
    <dataValidation type="list" allowBlank="1" showInputMessage="1" showErrorMessage="1" sqref="AK3:AL3 AF3" xr:uid="{75D1BA6E-BB42-4A2F-B2BF-2CD5FD3E9B41}">
      <formula1>"条例担当,大気担当,水質担当,騒音担当"</formula1>
    </dataValidation>
    <dataValidation type="list" allowBlank="1" showInputMessage="1" showErrorMessage="1" sqref="I4:Z4" xr:uid="{EEA888A6-EADA-4631-9DBD-02C66A4CF7FF}">
      <formula1>$AO$38:$AO$513</formula1>
    </dataValidation>
  </dataValidations>
  <pageMargins left="0.70866141732283472" right="0.47244094488188981" top="0.70866141732283472" bottom="0.39370078740157483" header="0.31496062992125984" footer="0.31496062992125984"/>
  <pageSetup paperSize="9" scale="97"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37705-EF59-40C1-9FF8-06927D39DB32}">
  <dimension ref="B1:AI33"/>
  <sheetViews>
    <sheetView showZeros="0" view="pageBreakPreview" zoomScale="85" zoomScaleNormal="85" zoomScaleSheetLayoutView="85" workbookViewId="0"/>
  </sheetViews>
  <sheetFormatPr defaultRowHeight="18.75"/>
  <cols>
    <col min="1" max="1" width="4.125" customWidth="1"/>
    <col min="2" max="6" width="9" hidden="1" customWidth="1"/>
    <col min="7" max="7" width="1.875" hidden="1" customWidth="1"/>
    <col min="8" max="8" width="6.125" customWidth="1"/>
    <col min="9" max="10" width="3.75" customWidth="1"/>
    <col min="11" max="12" width="4.875" customWidth="1"/>
    <col min="13" max="22" width="3.375" customWidth="1"/>
    <col min="23" max="24" width="6.625" customWidth="1"/>
    <col min="25" max="26" width="3.375" customWidth="1"/>
    <col min="27" max="30" width="25.5" hidden="1" customWidth="1"/>
    <col min="31" max="31" width="26.625" hidden="1" customWidth="1"/>
    <col min="32" max="32" width="19.5" hidden="1" customWidth="1"/>
    <col min="33" max="33" width="26.625" hidden="1" customWidth="1"/>
    <col min="34" max="34" width="19.5" hidden="1" customWidth="1"/>
    <col min="35" max="35" width="26.625" hidden="1" customWidth="1"/>
  </cols>
  <sheetData>
    <row r="1" spans="7:35" ht="21" customHeight="1">
      <c r="AA1" s="112"/>
      <c r="AB1" s="345" t="s">
        <v>1460</v>
      </c>
      <c r="AC1" s="345"/>
      <c r="AD1" s="112"/>
      <c r="AE1" s="112"/>
      <c r="AF1" s="112"/>
      <c r="AG1" s="112"/>
      <c r="AH1" s="112"/>
    </row>
    <row r="2" spans="7:35" ht="23.1" customHeight="1" thickBot="1">
      <c r="G2" s="52"/>
      <c r="H2" s="52"/>
      <c r="I2" s="52"/>
      <c r="J2" s="52"/>
      <c r="K2" s="52"/>
      <c r="L2" s="52"/>
      <c r="M2" s="52"/>
      <c r="N2" s="52"/>
      <c r="O2" s="52"/>
      <c r="P2" s="52"/>
      <c r="Q2" s="52"/>
      <c r="R2" s="52"/>
      <c r="S2" s="52"/>
      <c r="T2" s="52"/>
      <c r="U2" s="52"/>
      <c r="V2" s="52"/>
      <c r="W2" s="52"/>
      <c r="X2" s="52"/>
      <c r="Y2" s="52"/>
      <c r="Z2" s="52"/>
      <c r="AA2" s="1016" t="s">
        <v>2537</v>
      </c>
      <c r="AB2" s="855"/>
      <c r="AC2" s="855"/>
      <c r="AD2" s="855"/>
      <c r="AE2" s="1017"/>
      <c r="AF2" s="1018" t="s">
        <v>2538</v>
      </c>
      <c r="AG2" s="1016"/>
      <c r="AH2" s="855" t="s">
        <v>2539</v>
      </c>
      <c r="AI2" s="855"/>
    </row>
    <row r="3" spans="7:35" ht="27" customHeight="1">
      <c r="H3" s="1020" t="s">
        <v>65</v>
      </c>
      <c r="I3" s="1020"/>
      <c r="J3" s="1020"/>
      <c r="K3" s="1020"/>
      <c r="L3" s="1020"/>
      <c r="M3" s="1020"/>
      <c r="N3" s="1020"/>
      <c r="O3" s="1020"/>
      <c r="P3" s="1020"/>
      <c r="Q3" s="1020"/>
      <c r="R3" s="1020"/>
      <c r="S3" s="1020"/>
      <c r="T3" s="1020"/>
      <c r="U3" s="1020"/>
      <c r="V3" s="1020"/>
      <c r="W3" s="1020"/>
      <c r="X3" s="1020"/>
      <c r="Y3" s="1020"/>
      <c r="Z3" s="1020"/>
      <c r="AA3" s="451" t="s">
        <v>1447</v>
      </c>
      <c r="AB3" s="444" t="s">
        <v>1448</v>
      </c>
      <c r="AC3" s="444" t="s">
        <v>1449</v>
      </c>
      <c r="AD3" s="446" t="s">
        <v>1450</v>
      </c>
      <c r="AE3" s="452" t="s">
        <v>2561</v>
      </c>
      <c r="AF3" s="350"/>
      <c r="AG3" s="452" t="s">
        <v>2561</v>
      </c>
      <c r="AH3" s="350"/>
      <c r="AI3" s="452" t="s">
        <v>2561</v>
      </c>
    </row>
    <row r="4" spans="7:35" ht="34.5" customHeight="1">
      <c r="G4" s="49"/>
      <c r="H4" s="874" t="s">
        <v>2449</v>
      </c>
      <c r="I4" s="1025" t="s">
        <v>2451</v>
      </c>
      <c r="J4" s="1026"/>
      <c r="K4" s="890" t="s">
        <v>2453</v>
      </c>
      <c r="L4" s="890"/>
      <c r="M4" s="880" t="s">
        <v>2454</v>
      </c>
      <c r="N4" s="881"/>
      <c r="O4" s="881"/>
      <c r="P4" s="881"/>
      <c r="Q4" s="881"/>
      <c r="R4" s="881"/>
      <c r="S4" s="881"/>
      <c r="T4" s="881"/>
      <c r="U4" s="881"/>
      <c r="V4" s="881"/>
      <c r="W4" s="881"/>
      <c r="X4" s="881"/>
      <c r="Y4" s="881"/>
      <c r="Z4" s="882"/>
      <c r="AA4" s="561"/>
      <c r="AB4" s="561"/>
      <c r="AC4" s="561"/>
      <c r="AD4" s="562"/>
      <c r="AE4" s="477"/>
      <c r="AF4" s="540"/>
      <c r="AG4" s="477"/>
      <c r="AH4" s="541"/>
      <c r="AI4" s="477"/>
    </row>
    <row r="5" spans="7:35" ht="30" customHeight="1">
      <c r="G5" s="49"/>
      <c r="H5" s="875"/>
      <c r="I5" s="1027"/>
      <c r="J5" s="1028"/>
      <c r="K5" s="890"/>
      <c r="L5" s="890"/>
      <c r="M5" s="1025" t="s">
        <v>2455</v>
      </c>
      <c r="N5" s="731"/>
      <c r="O5" s="962" t="s">
        <v>2456</v>
      </c>
      <c r="P5" s="963"/>
      <c r="Q5" s="962" t="s">
        <v>2457</v>
      </c>
      <c r="R5" s="963"/>
      <c r="S5" s="962" t="s">
        <v>2458</v>
      </c>
      <c r="T5" s="963"/>
      <c r="U5" s="962" t="s">
        <v>2459</v>
      </c>
      <c r="V5" s="963"/>
      <c r="W5" s="1031" t="s">
        <v>2460</v>
      </c>
      <c r="X5" s="1032"/>
      <c r="Y5" s="962" t="s">
        <v>55</v>
      </c>
      <c r="Z5" s="963"/>
      <c r="AA5" s="552"/>
      <c r="AB5" s="552"/>
      <c r="AC5" s="552"/>
      <c r="AD5" s="461"/>
      <c r="AE5" s="480"/>
      <c r="AF5" s="542"/>
      <c r="AG5" s="480"/>
      <c r="AH5" s="534"/>
      <c r="AI5" s="480"/>
    </row>
    <row r="6" spans="7:35" ht="32.25" customHeight="1">
      <c r="G6" s="49"/>
      <c r="H6" s="875"/>
      <c r="I6" s="1027"/>
      <c r="J6" s="1028"/>
      <c r="K6" s="890"/>
      <c r="L6" s="890"/>
      <c r="M6" s="735"/>
      <c r="N6" s="737"/>
      <c r="O6" s="966"/>
      <c r="P6" s="967"/>
      <c r="Q6" s="966"/>
      <c r="R6" s="967"/>
      <c r="S6" s="966"/>
      <c r="T6" s="967"/>
      <c r="U6" s="966"/>
      <c r="V6" s="967"/>
      <c r="W6" s="114" t="s">
        <v>2461</v>
      </c>
      <c r="X6" s="114" t="s">
        <v>2459</v>
      </c>
      <c r="Y6" s="966"/>
      <c r="Z6" s="967"/>
      <c r="AA6" s="552"/>
      <c r="AB6" s="552"/>
      <c r="AC6" s="552"/>
      <c r="AD6" s="461"/>
      <c r="AE6" s="480"/>
      <c r="AF6" s="542"/>
      <c r="AG6" s="480"/>
      <c r="AH6" s="534"/>
      <c r="AI6" s="480"/>
    </row>
    <row r="7" spans="7:35" ht="42.75" customHeight="1">
      <c r="G7" s="49"/>
      <c r="H7" s="875"/>
      <c r="I7" s="1029"/>
      <c r="J7" s="1030"/>
      <c r="K7" s="1021"/>
      <c r="L7" s="1021"/>
      <c r="M7" s="1022"/>
      <c r="N7" s="1023"/>
      <c r="O7" s="897"/>
      <c r="P7" s="1024"/>
      <c r="Q7" s="897"/>
      <c r="R7" s="1024"/>
      <c r="S7" s="897"/>
      <c r="T7" s="1024"/>
      <c r="U7" s="897"/>
      <c r="V7" s="1024"/>
      <c r="W7" s="356"/>
      <c r="X7" s="356"/>
      <c r="Y7" s="897"/>
      <c r="Z7" s="1024"/>
      <c r="AA7" s="552"/>
      <c r="AB7" s="552"/>
      <c r="AC7" s="552"/>
      <c r="AD7" s="461"/>
      <c r="AE7" s="480"/>
      <c r="AF7" s="542"/>
      <c r="AG7" s="480"/>
      <c r="AH7" s="534"/>
      <c r="AI7" s="480"/>
    </row>
    <row r="8" spans="7:35" ht="34.5" customHeight="1">
      <c r="G8" s="49"/>
      <c r="H8" s="875"/>
      <c r="I8" s="1025" t="s">
        <v>2452</v>
      </c>
      <c r="J8" s="1026"/>
      <c r="K8" s="890" t="s">
        <v>2453</v>
      </c>
      <c r="L8" s="890"/>
      <c r="M8" s="880" t="s">
        <v>2462</v>
      </c>
      <c r="N8" s="881"/>
      <c r="O8" s="881"/>
      <c r="P8" s="881"/>
      <c r="Q8" s="881"/>
      <c r="R8" s="881"/>
      <c r="S8" s="881"/>
      <c r="T8" s="881"/>
      <c r="U8" s="881"/>
      <c r="V8" s="881"/>
      <c r="W8" s="881"/>
      <c r="X8" s="881"/>
      <c r="Y8" s="881"/>
      <c r="Z8" s="882"/>
      <c r="AA8" s="552"/>
      <c r="AB8" s="552"/>
      <c r="AC8" s="552"/>
      <c r="AD8" s="461"/>
      <c r="AE8" s="480"/>
      <c r="AF8" s="542"/>
      <c r="AG8" s="480"/>
      <c r="AH8" s="534"/>
      <c r="AI8" s="480"/>
    </row>
    <row r="9" spans="7:35" ht="55.5" customHeight="1">
      <c r="G9" s="49"/>
      <c r="H9" s="875"/>
      <c r="I9" s="1027"/>
      <c r="J9" s="1028"/>
      <c r="K9" s="890"/>
      <c r="L9" s="890"/>
      <c r="M9" s="752" t="s">
        <v>2463</v>
      </c>
      <c r="N9" s="752"/>
      <c r="O9" s="753" t="s">
        <v>2464</v>
      </c>
      <c r="P9" s="753"/>
      <c r="Q9" s="717" t="s">
        <v>2465</v>
      </c>
      <c r="R9" s="708"/>
      <c r="S9" s="717" t="s">
        <v>2466</v>
      </c>
      <c r="T9" s="708"/>
      <c r="U9" s="752" t="s">
        <v>2467</v>
      </c>
      <c r="V9" s="752"/>
      <c r="W9" s="139" t="s">
        <v>2468</v>
      </c>
      <c r="X9" s="138" t="s">
        <v>2469</v>
      </c>
      <c r="Y9" s="708" t="s">
        <v>55</v>
      </c>
      <c r="Z9" s="708"/>
      <c r="AA9" s="552"/>
      <c r="AB9" s="552"/>
      <c r="AC9" s="552"/>
      <c r="AD9" s="461"/>
      <c r="AE9" s="480"/>
      <c r="AF9" s="542"/>
      <c r="AG9" s="480"/>
      <c r="AH9" s="534"/>
      <c r="AI9" s="480"/>
    </row>
    <row r="10" spans="7:35" ht="42.75" customHeight="1">
      <c r="G10" s="49"/>
      <c r="H10" s="357" t="s">
        <v>2476</v>
      </c>
      <c r="I10" s="1027"/>
      <c r="J10" s="1028"/>
      <c r="K10" s="1021"/>
      <c r="L10" s="1021"/>
      <c r="M10" s="1022"/>
      <c r="N10" s="1023"/>
      <c r="O10" s="897"/>
      <c r="P10" s="1024"/>
      <c r="Q10" s="897"/>
      <c r="R10" s="1024"/>
      <c r="S10" s="897"/>
      <c r="T10" s="1024"/>
      <c r="U10" s="897"/>
      <c r="V10" s="1024"/>
      <c r="W10" s="356"/>
      <c r="X10" s="356"/>
      <c r="Y10" s="897"/>
      <c r="Z10" s="1024"/>
      <c r="AA10" s="552"/>
      <c r="AB10" s="552"/>
      <c r="AC10" s="552"/>
      <c r="AD10" s="461"/>
      <c r="AE10" s="480"/>
      <c r="AF10" s="542"/>
      <c r="AG10" s="480"/>
      <c r="AH10" s="534"/>
      <c r="AI10" s="480"/>
    </row>
    <row r="11" spans="7:35" ht="34.5" customHeight="1">
      <c r="G11" s="49"/>
      <c r="H11" s="874" t="s">
        <v>2450</v>
      </c>
      <c r="I11" s="1025" t="s">
        <v>2470</v>
      </c>
      <c r="J11" s="1026"/>
      <c r="K11" s="890" t="s">
        <v>2559</v>
      </c>
      <c r="L11" s="890"/>
      <c r="M11" s="880" t="s">
        <v>2471</v>
      </c>
      <c r="N11" s="881"/>
      <c r="O11" s="881"/>
      <c r="P11" s="881"/>
      <c r="Q11" s="881"/>
      <c r="R11" s="881"/>
      <c r="S11" s="881"/>
      <c r="T11" s="881"/>
      <c r="U11" s="881"/>
      <c r="V11" s="881"/>
      <c r="W11" s="881"/>
      <c r="X11" s="768" t="s">
        <v>2472</v>
      </c>
      <c r="Y11" s="768"/>
      <c r="Z11" s="768"/>
      <c r="AA11" s="552"/>
      <c r="AB11" s="552"/>
      <c r="AC11" s="552"/>
      <c r="AD11" s="461"/>
      <c r="AE11" s="480"/>
      <c r="AF11" s="542"/>
      <c r="AG11" s="480"/>
      <c r="AH11" s="534"/>
      <c r="AI11" s="480"/>
    </row>
    <row r="12" spans="7:35" ht="53.25" customHeight="1">
      <c r="G12" s="49"/>
      <c r="H12" s="875"/>
      <c r="I12" s="1027"/>
      <c r="J12" s="1028"/>
      <c r="K12" s="890"/>
      <c r="L12" s="890"/>
      <c r="M12" s="1031" t="s">
        <v>2473</v>
      </c>
      <c r="N12" s="1035"/>
      <c r="O12" s="1035"/>
      <c r="P12" s="1032"/>
      <c r="Q12" s="1036" t="s">
        <v>2474</v>
      </c>
      <c r="R12" s="1037"/>
      <c r="S12" s="1037"/>
      <c r="T12" s="1038"/>
      <c r="U12" s="1031" t="s">
        <v>2475</v>
      </c>
      <c r="V12" s="1035"/>
      <c r="W12" s="1032"/>
      <c r="X12" s="768"/>
      <c r="Y12" s="768"/>
      <c r="Z12" s="768"/>
      <c r="AA12" s="552"/>
      <c r="AB12" s="552"/>
      <c r="AC12" s="552"/>
      <c r="AD12" s="461"/>
      <c r="AE12" s="480"/>
      <c r="AF12" s="542"/>
      <c r="AG12" s="480"/>
      <c r="AH12" s="534"/>
      <c r="AI12" s="480"/>
    </row>
    <row r="13" spans="7:35" ht="42.75" customHeight="1">
      <c r="G13" s="49"/>
      <c r="H13" s="358" t="s">
        <v>2476</v>
      </c>
      <c r="I13" s="1027"/>
      <c r="J13" s="1028"/>
      <c r="K13" s="1033"/>
      <c r="L13" s="1033"/>
      <c r="M13" s="1022"/>
      <c r="N13" s="1034"/>
      <c r="O13" s="1034"/>
      <c r="P13" s="1023"/>
      <c r="Q13" s="897"/>
      <c r="R13" s="898"/>
      <c r="S13" s="898"/>
      <c r="T13" s="1024"/>
      <c r="U13" s="897"/>
      <c r="V13" s="898"/>
      <c r="W13" s="1024"/>
      <c r="X13" s="897"/>
      <c r="Y13" s="898"/>
      <c r="Z13" s="1024"/>
      <c r="AA13" s="552"/>
      <c r="AB13" s="552"/>
      <c r="AC13" s="552"/>
      <c r="AD13" s="461"/>
      <c r="AE13" s="480"/>
      <c r="AF13" s="542"/>
      <c r="AG13" s="480"/>
      <c r="AH13" s="534"/>
      <c r="AI13" s="480"/>
    </row>
    <row r="14" spans="7:35" ht="20.25" customHeight="1">
      <c r="G14" s="49"/>
      <c r="H14" s="890" t="s">
        <v>2477</v>
      </c>
      <c r="I14" s="890"/>
      <c r="J14" s="890"/>
      <c r="K14" s="890"/>
      <c r="L14" s="890"/>
      <c r="M14" s="352" t="s">
        <v>26</v>
      </c>
      <c r="N14" s="211" t="s">
        <v>2478</v>
      </c>
      <c r="O14" s="1"/>
      <c r="P14" s="1"/>
      <c r="Q14" s="265" t="s">
        <v>56</v>
      </c>
      <c r="R14" s="160" t="s">
        <v>26</v>
      </c>
      <c r="S14" s="1" t="s">
        <v>1312</v>
      </c>
      <c r="U14" s="265"/>
      <c r="V14" s="160" t="s">
        <v>26</v>
      </c>
      <c r="W14" s="265" t="s">
        <v>2481</v>
      </c>
      <c r="X14" s="211" t="s">
        <v>57</v>
      </c>
      <c r="Y14" s="211"/>
      <c r="Z14" s="212"/>
      <c r="AA14" s="552"/>
      <c r="AB14" s="552"/>
      <c r="AC14" s="552"/>
      <c r="AD14" s="461"/>
      <c r="AE14" s="480"/>
      <c r="AF14" s="542"/>
      <c r="AG14" s="480"/>
      <c r="AH14" s="534"/>
      <c r="AI14" s="480"/>
    </row>
    <row r="15" spans="7:35" ht="20.25" customHeight="1">
      <c r="G15" s="49"/>
      <c r="H15" s="890"/>
      <c r="I15" s="890"/>
      <c r="J15" s="890"/>
      <c r="K15" s="890"/>
      <c r="L15" s="890"/>
      <c r="M15" s="45" t="s">
        <v>26</v>
      </c>
      <c r="N15" s="1" t="s">
        <v>2479</v>
      </c>
      <c r="O15" s="61"/>
      <c r="P15" s="52"/>
      <c r="Q15" s="1" t="s">
        <v>56</v>
      </c>
      <c r="R15" s="1042"/>
      <c r="S15" s="1042"/>
      <c r="T15" s="1042"/>
      <c r="U15" s="1042"/>
      <c r="V15" s="1042"/>
      <c r="W15" s="1042"/>
      <c r="X15" s="1" t="s">
        <v>57</v>
      </c>
      <c r="Y15" s="52"/>
      <c r="Z15" s="189"/>
      <c r="AA15" s="552"/>
      <c r="AB15" s="552"/>
      <c r="AC15" s="552"/>
      <c r="AD15" s="461"/>
      <c r="AE15" s="480"/>
      <c r="AF15" s="542"/>
      <c r="AG15" s="480"/>
      <c r="AH15" s="534"/>
      <c r="AI15" s="480"/>
    </row>
    <row r="16" spans="7:35" ht="20.25" customHeight="1">
      <c r="G16" s="49"/>
      <c r="H16" s="890"/>
      <c r="I16" s="890"/>
      <c r="J16" s="890"/>
      <c r="K16" s="890"/>
      <c r="L16" s="890"/>
      <c r="M16" s="45" t="s">
        <v>26</v>
      </c>
      <c r="N16" s="1" t="s">
        <v>2480</v>
      </c>
      <c r="O16" s="61"/>
      <c r="P16" s="52"/>
      <c r="Q16" s="52"/>
      <c r="R16" s="52"/>
      <c r="S16" s="1"/>
      <c r="T16" s="61"/>
      <c r="U16" s="52"/>
      <c r="V16" s="52"/>
      <c r="W16" s="52"/>
      <c r="X16" s="52"/>
      <c r="Y16" s="52"/>
      <c r="Z16" s="189"/>
      <c r="AA16" s="552"/>
      <c r="AB16" s="552"/>
      <c r="AC16" s="552"/>
      <c r="AD16" s="461"/>
      <c r="AE16" s="480"/>
      <c r="AF16" s="542"/>
      <c r="AG16" s="480"/>
      <c r="AH16" s="534"/>
      <c r="AI16" s="480"/>
    </row>
    <row r="17" spans="7:35" ht="20.25" customHeight="1">
      <c r="G17" s="49"/>
      <c r="H17" s="890"/>
      <c r="I17" s="890"/>
      <c r="J17" s="890"/>
      <c r="K17" s="890"/>
      <c r="L17" s="890"/>
      <c r="M17" s="66" t="s">
        <v>26</v>
      </c>
      <c r="N17" s="216" t="s">
        <v>1900</v>
      </c>
      <c r="O17" s="195"/>
      <c r="P17" s="216" t="s">
        <v>56</v>
      </c>
      <c r="Q17" s="883"/>
      <c r="R17" s="883"/>
      <c r="S17" s="883"/>
      <c r="T17" s="883"/>
      <c r="U17" s="883"/>
      <c r="V17" s="883"/>
      <c r="W17" s="883"/>
      <c r="X17" s="216" t="s">
        <v>57</v>
      </c>
      <c r="Y17" s="152"/>
      <c r="Z17" s="51"/>
      <c r="AA17" s="552"/>
      <c r="AB17" s="552"/>
      <c r="AC17" s="552"/>
      <c r="AD17" s="461"/>
      <c r="AE17" s="480"/>
      <c r="AF17" s="542"/>
      <c r="AG17" s="480"/>
      <c r="AH17" s="534"/>
      <c r="AI17" s="480"/>
    </row>
    <row r="18" spans="7:35" ht="56.25" customHeight="1">
      <c r="G18" s="49"/>
      <c r="H18" s="768" t="s">
        <v>2482</v>
      </c>
      <c r="I18" s="768"/>
      <c r="J18" s="768"/>
      <c r="K18" s="768"/>
      <c r="L18" s="768"/>
      <c r="M18" s="1039"/>
      <c r="N18" s="1040"/>
      <c r="O18" s="1040"/>
      <c r="P18" s="1040"/>
      <c r="Q18" s="1040"/>
      <c r="R18" s="1040"/>
      <c r="S18" s="1040"/>
      <c r="T18" s="1040"/>
      <c r="U18" s="1040"/>
      <c r="V18" s="1040"/>
      <c r="W18" s="1040"/>
      <c r="X18" s="1040"/>
      <c r="Y18" s="1040"/>
      <c r="Z18" s="1041"/>
      <c r="AA18" s="552"/>
      <c r="AB18" s="552"/>
      <c r="AC18" s="552"/>
      <c r="AD18" s="461"/>
      <c r="AE18" s="480"/>
      <c r="AF18" s="542"/>
      <c r="AG18" s="480"/>
      <c r="AH18" s="534"/>
      <c r="AI18" s="480"/>
    </row>
    <row r="19" spans="7:35" ht="56.25" customHeight="1" thickBot="1">
      <c r="G19" s="49"/>
      <c r="H19" s="768" t="s">
        <v>2483</v>
      </c>
      <c r="I19" s="768"/>
      <c r="J19" s="768"/>
      <c r="K19" s="768"/>
      <c r="L19" s="768"/>
      <c r="M19" s="1039"/>
      <c r="N19" s="1040"/>
      <c r="O19" s="1040"/>
      <c r="P19" s="1040"/>
      <c r="Q19" s="1040"/>
      <c r="R19" s="1040"/>
      <c r="S19" s="1040"/>
      <c r="T19" s="1040"/>
      <c r="U19" s="1040"/>
      <c r="V19" s="1040"/>
      <c r="W19" s="1040"/>
      <c r="X19" s="1040"/>
      <c r="Y19" s="1040"/>
      <c r="Z19" s="1041"/>
      <c r="AA19" s="563"/>
      <c r="AB19" s="563"/>
      <c r="AC19" s="563"/>
      <c r="AD19" s="564"/>
      <c r="AE19" s="484"/>
      <c r="AF19" s="543"/>
      <c r="AG19" s="484"/>
      <c r="AH19" s="536"/>
      <c r="AI19" s="484"/>
    </row>
    <row r="20" spans="7:35" ht="15" customHeight="1">
      <c r="G20" s="52"/>
      <c r="H20" s="338" t="s">
        <v>31</v>
      </c>
      <c r="I20" s="197" t="s">
        <v>2448</v>
      </c>
      <c r="K20" s="182"/>
      <c r="L20" s="301"/>
      <c r="M20" s="301"/>
      <c r="N20" s="301"/>
      <c r="O20" s="301"/>
      <c r="P20" s="301"/>
      <c r="Q20" s="301"/>
      <c r="R20" s="301"/>
      <c r="S20" s="301"/>
      <c r="T20" s="301"/>
      <c r="U20" s="301"/>
      <c r="V20" s="301"/>
      <c r="W20" s="301"/>
      <c r="X20" s="127"/>
      <c r="Y20" s="182"/>
      <c r="Z20" s="301"/>
    </row>
    <row r="21" spans="7:35" ht="15" customHeight="1">
      <c r="G21" s="52"/>
      <c r="H21" s="301"/>
      <c r="I21" s="197" t="s">
        <v>2587</v>
      </c>
      <c r="K21" s="182"/>
      <c r="L21" s="301"/>
      <c r="M21" s="301"/>
      <c r="N21" s="301"/>
      <c r="O21" s="301"/>
      <c r="P21" s="301"/>
      <c r="Q21" s="301"/>
      <c r="R21" s="301"/>
      <c r="S21" s="301"/>
      <c r="T21" s="301"/>
      <c r="U21" s="301"/>
      <c r="V21" s="301"/>
      <c r="W21" s="301"/>
      <c r="X21" s="197"/>
      <c r="Y21" s="127"/>
      <c r="Z21" s="127"/>
    </row>
    <row r="22" spans="7:35" ht="15" customHeight="1">
      <c r="G22" s="52"/>
      <c r="H22" s="301"/>
      <c r="I22" s="197" t="s">
        <v>2588</v>
      </c>
      <c r="K22" s="182"/>
      <c r="L22" s="182"/>
      <c r="M22" s="301"/>
      <c r="N22" s="301"/>
      <c r="O22" s="301"/>
      <c r="P22" s="301"/>
      <c r="Q22" s="301"/>
      <c r="R22" s="301"/>
      <c r="S22" s="301"/>
      <c r="T22" s="301"/>
      <c r="U22" s="301"/>
      <c r="V22" s="301"/>
      <c r="W22" s="301"/>
      <c r="X22" s="197"/>
      <c r="Y22" s="182"/>
      <c r="Z22" s="301"/>
    </row>
    <row r="23" spans="7:35" ht="15" customHeight="1">
      <c r="G23" s="52"/>
      <c r="H23" s="301"/>
      <c r="I23" s="197" t="s">
        <v>2484</v>
      </c>
      <c r="K23" s="182"/>
      <c r="L23" s="182"/>
      <c r="M23" s="301"/>
      <c r="N23" s="301"/>
      <c r="O23" s="301"/>
      <c r="P23" s="301"/>
      <c r="Q23" s="301"/>
      <c r="R23" s="301"/>
      <c r="S23" s="301"/>
      <c r="T23" s="301"/>
      <c r="U23" s="301"/>
      <c r="V23" s="301"/>
      <c r="W23" s="301"/>
      <c r="X23" s="197"/>
      <c r="Y23" s="182"/>
      <c r="Z23" s="301"/>
    </row>
    <row r="24" spans="7:35" ht="17.100000000000001" customHeight="1">
      <c r="G24" s="52"/>
      <c r="H24" s="64"/>
      <c r="I24" s="64"/>
      <c r="J24" s="64"/>
      <c r="K24" s="64"/>
      <c r="L24" s="64"/>
      <c r="M24" s="64"/>
      <c r="N24" s="64"/>
      <c r="O24" s="64"/>
      <c r="P24" s="64"/>
      <c r="Q24" s="64"/>
      <c r="R24" s="64"/>
      <c r="S24" s="64"/>
      <c r="T24" s="64"/>
      <c r="U24" s="64"/>
      <c r="V24" s="64"/>
      <c r="W24" s="64"/>
      <c r="X24" s="89"/>
      <c r="Y24" s="49"/>
      <c r="Z24" s="305" t="s">
        <v>28</v>
      </c>
    </row>
    <row r="25" spans="7:35" ht="17.100000000000001" customHeight="1">
      <c r="G25" s="52"/>
      <c r="H25" s="64"/>
      <c r="I25" s="64"/>
      <c r="J25" s="64"/>
      <c r="K25" s="64"/>
      <c r="L25" s="64"/>
      <c r="M25" s="64"/>
      <c r="N25" s="64"/>
      <c r="O25" s="64"/>
      <c r="P25" s="64"/>
      <c r="Q25" s="64"/>
      <c r="R25" s="64"/>
      <c r="S25" s="64"/>
      <c r="T25" s="64"/>
      <c r="U25" s="64"/>
      <c r="V25" s="64"/>
      <c r="W25" s="64"/>
      <c r="X25" s="89"/>
      <c r="Y25" s="49"/>
      <c r="Z25" s="64"/>
    </row>
    <row r="26" spans="7:35" ht="17.100000000000001" customHeight="1">
      <c r="G26" s="52"/>
      <c r="H26" s="64"/>
      <c r="I26" s="64"/>
      <c r="J26" s="64"/>
      <c r="K26" s="64"/>
      <c r="L26" s="64"/>
      <c r="M26" s="64"/>
      <c r="N26" s="64"/>
      <c r="O26" s="64"/>
      <c r="P26" s="64"/>
      <c r="Q26" s="64"/>
      <c r="R26" s="64"/>
      <c r="S26" s="64"/>
      <c r="T26" s="64"/>
      <c r="U26" s="64"/>
      <c r="V26" s="64"/>
      <c r="W26" s="64"/>
      <c r="X26" s="89"/>
      <c r="Y26" s="49"/>
      <c r="Z26" s="64"/>
    </row>
    <row r="27" spans="7:35" ht="17.100000000000001" customHeight="1">
      <c r="G27" s="52"/>
      <c r="H27" s="64"/>
      <c r="I27" s="64"/>
      <c r="J27" s="64"/>
      <c r="K27" s="64"/>
      <c r="L27" s="64"/>
      <c r="M27" s="64"/>
      <c r="N27" s="64"/>
      <c r="O27" s="64"/>
      <c r="P27" s="64"/>
      <c r="Q27" s="64"/>
      <c r="R27" s="64"/>
      <c r="S27" s="64"/>
      <c r="T27" s="64"/>
      <c r="U27" s="64"/>
      <c r="V27" s="64"/>
      <c r="W27" s="64"/>
      <c r="X27" s="89"/>
      <c r="Y27" s="49"/>
      <c r="Z27" s="64"/>
    </row>
    <row r="28" spans="7:35" ht="17.100000000000001" customHeight="1">
      <c r="G28" s="52"/>
      <c r="H28" s="64"/>
      <c r="I28" s="64"/>
      <c r="J28" s="64"/>
      <c r="K28" s="64"/>
      <c r="L28" s="64"/>
      <c r="M28" s="64"/>
      <c r="N28" s="64"/>
      <c r="O28" s="64"/>
      <c r="P28" s="64"/>
      <c r="Q28" s="64"/>
      <c r="R28" s="64"/>
      <c r="S28" s="64"/>
      <c r="T28" s="64"/>
      <c r="U28" s="64"/>
      <c r="V28" s="64"/>
      <c r="W28" s="64"/>
      <c r="X28" s="89"/>
      <c r="Y28" s="49"/>
      <c r="Z28" s="64"/>
    </row>
    <row r="29" spans="7:35" ht="17.100000000000001" customHeight="1">
      <c r="G29" s="1"/>
      <c r="H29" s="17"/>
      <c r="I29" s="17"/>
      <c r="J29" s="17"/>
      <c r="K29" s="17"/>
      <c r="L29" s="17"/>
      <c r="M29" s="17"/>
      <c r="N29" s="17"/>
      <c r="O29" s="17"/>
      <c r="P29" s="17"/>
      <c r="Q29" s="17"/>
      <c r="R29" s="17"/>
      <c r="S29" s="17"/>
      <c r="T29" s="17"/>
      <c r="U29" s="17"/>
      <c r="V29" s="17"/>
      <c r="W29" s="17"/>
      <c r="X29" s="17"/>
      <c r="Y29" s="17"/>
      <c r="Z29" s="17"/>
    </row>
    <row r="30" spans="7:35" ht="17.100000000000001" customHeight="1">
      <c r="G30" s="1"/>
      <c r="H30" s="17"/>
      <c r="I30" s="17"/>
      <c r="J30" s="17"/>
      <c r="K30" s="17"/>
      <c r="L30" s="17"/>
      <c r="M30" s="17"/>
      <c r="N30" s="17"/>
      <c r="O30" s="17"/>
      <c r="P30" s="17"/>
      <c r="Q30" s="17"/>
      <c r="R30" s="17"/>
      <c r="S30" s="17"/>
      <c r="T30" s="17"/>
      <c r="U30" s="17"/>
      <c r="V30" s="17"/>
      <c r="W30" s="17"/>
      <c r="X30" s="17"/>
      <c r="Y30" s="17"/>
      <c r="Z30" s="17"/>
    </row>
    <row r="31" spans="7:35" ht="17.100000000000001" customHeight="1">
      <c r="G31" s="1"/>
      <c r="H31" s="17"/>
      <c r="I31" s="17"/>
      <c r="J31" s="17"/>
      <c r="K31" s="17"/>
      <c r="L31" s="17"/>
      <c r="M31" s="17"/>
      <c r="N31" s="17"/>
      <c r="O31" s="17"/>
      <c r="P31" s="17"/>
      <c r="Q31" s="17"/>
      <c r="R31" s="17"/>
      <c r="S31" s="17"/>
      <c r="T31" s="17"/>
      <c r="U31" s="17"/>
      <c r="V31" s="17"/>
      <c r="W31" s="17"/>
      <c r="X31" s="17"/>
      <c r="Y31" s="17"/>
      <c r="Z31" s="17"/>
    </row>
    <row r="32" spans="7:35">
      <c r="G32" s="1"/>
      <c r="H32" s="17"/>
      <c r="I32" s="17"/>
      <c r="J32" s="17"/>
      <c r="K32" s="17"/>
      <c r="L32" s="17"/>
      <c r="M32" s="17"/>
      <c r="N32" s="17"/>
      <c r="O32" s="17"/>
      <c r="P32" s="17"/>
      <c r="Q32" s="17"/>
      <c r="R32" s="17"/>
      <c r="S32" s="17"/>
      <c r="T32" s="17"/>
      <c r="U32" s="17"/>
      <c r="V32" s="17"/>
      <c r="W32" s="17"/>
      <c r="X32" s="17"/>
      <c r="Y32" s="17"/>
      <c r="Z32" s="17"/>
    </row>
    <row r="33" spans="7:26">
      <c r="G33" s="1"/>
      <c r="H33" s="17"/>
      <c r="I33" s="17"/>
      <c r="J33" s="17"/>
      <c r="K33" s="17"/>
      <c r="L33" s="17"/>
      <c r="M33" s="17"/>
      <c r="N33" s="17"/>
      <c r="O33" s="17"/>
      <c r="P33" s="17"/>
      <c r="Q33" s="17"/>
      <c r="R33" s="17"/>
      <c r="S33" s="17"/>
      <c r="T33" s="17"/>
      <c r="U33" s="17"/>
      <c r="V33" s="17"/>
      <c r="W33" s="17"/>
      <c r="X33" s="17"/>
      <c r="Y33" s="17"/>
      <c r="Z33" s="17"/>
    </row>
  </sheetData>
  <mergeCells count="58">
    <mergeCell ref="AA2:AE2"/>
    <mergeCell ref="AF2:AG2"/>
    <mergeCell ref="AH2:AI2"/>
    <mergeCell ref="Q17:W17"/>
    <mergeCell ref="S7:T7"/>
    <mergeCell ref="Q7:R7"/>
    <mergeCell ref="U10:V10"/>
    <mergeCell ref="Y10:Z10"/>
    <mergeCell ref="Y9:Z9"/>
    <mergeCell ref="Q10:R10"/>
    <mergeCell ref="S10:T10"/>
    <mergeCell ref="U9:V9"/>
    <mergeCell ref="S9:T9"/>
    <mergeCell ref="Q9:R9"/>
    <mergeCell ref="S5:T6"/>
    <mergeCell ref="Y7:Z7"/>
    <mergeCell ref="H18:L18"/>
    <mergeCell ref="H19:L19"/>
    <mergeCell ref="M19:Z19"/>
    <mergeCell ref="M18:Z18"/>
    <mergeCell ref="H14:L17"/>
    <mergeCell ref="R15:W15"/>
    <mergeCell ref="H11:H12"/>
    <mergeCell ref="X13:Z13"/>
    <mergeCell ref="U13:W13"/>
    <mergeCell ref="Q13:T13"/>
    <mergeCell ref="K13:L13"/>
    <mergeCell ref="M13:P13"/>
    <mergeCell ref="I11:J13"/>
    <mergeCell ref="K11:L12"/>
    <mergeCell ref="M11:W11"/>
    <mergeCell ref="X11:Z12"/>
    <mergeCell ref="U12:W12"/>
    <mergeCell ref="Q12:T12"/>
    <mergeCell ref="M12:P12"/>
    <mergeCell ref="W5:X5"/>
    <mergeCell ref="U5:V6"/>
    <mergeCell ref="Q5:R6"/>
    <mergeCell ref="U7:V7"/>
    <mergeCell ref="K7:L7"/>
    <mergeCell ref="O7:P7"/>
    <mergeCell ref="M7:N7"/>
    <mergeCell ref="H3:Z3"/>
    <mergeCell ref="M8:Z8"/>
    <mergeCell ref="K10:L10"/>
    <mergeCell ref="M10:N10"/>
    <mergeCell ref="K8:L9"/>
    <mergeCell ref="M9:N9"/>
    <mergeCell ref="O10:P10"/>
    <mergeCell ref="O9:P9"/>
    <mergeCell ref="M4:Z4"/>
    <mergeCell ref="K4:L6"/>
    <mergeCell ref="O5:P6"/>
    <mergeCell ref="M5:N6"/>
    <mergeCell ref="H4:H9"/>
    <mergeCell ref="I4:J7"/>
    <mergeCell ref="I8:J10"/>
    <mergeCell ref="Y5:Z6"/>
  </mergeCells>
  <phoneticPr fontId="2"/>
  <dataValidations count="2">
    <dataValidation type="list" allowBlank="1" showInputMessage="1" showErrorMessage="1" sqref="M14:M17 O15:O16 R14 V14 T16" xr:uid="{50728A54-B27B-457A-ABF3-974DD06D0B1D}">
      <formula1>"□,☑"</formula1>
    </dataValidation>
    <dataValidation type="list" allowBlank="1" showInputMessage="1" showErrorMessage="1" sqref="AF3 AH3" xr:uid="{9B17D1DC-6ACB-4EDC-B48C-5296D1DF88D4}">
      <formula1>"条例担当,大気担当,水質担当,騒音担当"</formula1>
    </dataValidation>
  </dataValidations>
  <pageMargins left="0.78740157480314965" right="0.47244094488188981" top="0.86614173228346458" bottom="0.39370078740157483" header="0.31496062992125984" footer="0.31496062992125984"/>
  <pageSetup paperSize="9" scale="97" orientation="portrait"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64478-88CC-4FB9-B539-A66D4E8F1557}">
  <dimension ref="A1:CD511"/>
  <sheetViews>
    <sheetView view="pageBreakPreview" zoomScale="85" zoomScaleNormal="70" zoomScaleSheetLayoutView="85" workbookViewId="0">
      <selection activeCell="S1" sqref="S1"/>
    </sheetView>
  </sheetViews>
  <sheetFormatPr defaultRowHeight="18.75"/>
  <cols>
    <col min="1" max="1" width="60.625" customWidth="1"/>
    <col min="2" max="16" width="9" hidden="1" customWidth="1"/>
    <col min="17" max="17" width="2" hidden="1" customWidth="1"/>
    <col min="18" max="18" width="1.25" customWidth="1"/>
    <col min="19" max="19" width="8.125" style="3" customWidth="1"/>
    <col min="20" max="20" width="18.25" style="101" customWidth="1"/>
    <col min="21" max="21" width="3.375" style="101" customWidth="1"/>
    <col min="22" max="22" width="8.125" style="101" customWidth="1"/>
    <col min="23" max="23" width="10.375" customWidth="1"/>
    <col min="24" max="25" width="6" customWidth="1"/>
    <col min="26" max="26" width="16.375" customWidth="1"/>
    <col min="27" max="30" width="20.625" hidden="1" customWidth="1"/>
    <col min="31" max="31" width="27.75" hidden="1" customWidth="1"/>
    <col min="32" max="35" width="21.875" hidden="1" customWidth="1"/>
    <col min="36" max="36" width="27.75" hidden="1" customWidth="1"/>
    <col min="37" max="38" width="21.875" hidden="1" customWidth="1"/>
    <col min="39" max="39" width="27.75" hidden="1" customWidth="1"/>
    <col min="40" max="40" width="6.5" customWidth="1"/>
    <col min="41" max="41" width="9.25" customWidth="1"/>
    <col min="42" max="42" width="15.625" customWidth="1"/>
    <col min="43" max="44" width="7" customWidth="1"/>
    <col min="45" max="45" width="11.5" customWidth="1"/>
    <col min="46" max="47" width="19.25" customWidth="1"/>
    <col min="48" max="48" width="10.75" customWidth="1"/>
    <col min="49" max="49" width="66.625" customWidth="1"/>
    <col min="50" max="50" width="8.75" customWidth="1"/>
    <col min="51" max="51" width="6" customWidth="1"/>
    <col min="52" max="52" width="25.625" customWidth="1"/>
    <col min="53" max="53" width="20.375" customWidth="1"/>
    <col min="54" max="54" width="21.875" customWidth="1"/>
    <col min="55" max="55" width="8.875" customWidth="1"/>
    <col min="56" max="56" width="31" customWidth="1"/>
    <col min="57" max="59" width="32" customWidth="1"/>
  </cols>
  <sheetData>
    <row r="1" spans="1:82" ht="23.25" customHeight="1">
      <c r="AA1" s="456" t="s">
        <v>1460</v>
      </c>
      <c r="AO1" s="343"/>
      <c r="AP1" s="343"/>
      <c r="AQ1" s="343"/>
      <c r="AR1" s="343"/>
      <c r="AS1" s="343"/>
      <c r="AT1" s="343"/>
      <c r="AU1" s="343"/>
      <c r="AV1" s="343"/>
      <c r="AW1" s="343"/>
      <c r="AX1" s="343"/>
      <c r="AY1" s="343"/>
      <c r="AZ1" s="343"/>
      <c r="BA1" s="343"/>
      <c r="BB1" s="343"/>
      <c r="BC1" s="343"/>
      <c r="BD1" s="343"/>
      <c r="BE1" s="343"/>
      <c r="BF1" s="343"/>
      <c r="BG1" s="343"/>
      <c r="BH1" s="343"/>
      <c r="BI1" s="343"/>
      <c r="BJ1" s="343"/>
      <c r="BK1" s="343"/>
      <c r="BL1" s="343"/>
      <c r="BM1" s="343"/>
      <c r="BN1" s="343"/>
      <c r="BO1" s="343"/>
      <c r="BP1" s="343"/>
      <c r="BQ1" s="343"/>
      <c r="BR1" s="343"/>
      <c r="BS1" s="343"/>
      <c r="BT1" s="343"/>
      <c r="BU1" s="343"/>
      <c r="BV1" s="343"/>
      <c r="BW1" s="343"/>
      <c r="BX1" s="343"/>
      <c r="BY1" s="123"/>
      <c r="BZ1" s="123"/>
      <c r="CA1" s="123"/>
      <c r="CB1" s="123"/>
      <c r="CC1" s="123"/>
      <c r="CD1" s="123"/>
    </row>
    <row r="2" spans="1:82" ht="15.75" customHeight="1">
      <c r="Q2" s="49"/>
      <c r="R2" s="49"/>
      <c r="S2" s="102"/>
      <c r="T2" s="653"/>
      <c r="U2" s="653"/>
      <c r="V2" s="653"/>
      <c r="W2" s="49"/>
      <c r="X2" s="49"/>
      <c r="Y2" s="49"/>
      <c r="Z2" s="49"/>
      <c r="AA2" s="811" t="s">
        <v>2537</v>
      </c>
      <c r="AB2" s="812"/>
      <c r="AC2" s="812"/>
      <c r="AD2" s="812"/>
      <c r="AE2" s="812"/>
      <c r="AF2" s="812" t="s">
        <v>2538</v>
      </c>
      <c r="AG2" s="812"/>
      <c r="AH2" s="812"/>
      <c r="AI2" s="812"/>
      <c r="AJ2" s="812"/>
      <c r="AK2" s="812" t="s">
        <v>2539</v>
      </c>
      <c r="AL2" s="812"/>
      <c r="AM2" s="812"/>
      <c r="AN2" s="32"/>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123"/>
      <c r="BZ2" s="123"/>
      <c r="CA2" s="123"/>
      <c r="CB2" s="123"/>
      <c r="CC2" s="123"/>
      <c r="CD2" s="123"/>
    </row>
    <row r="3" spans="1:82" ht="22.5" customHeight="1" thickBot="1">
      <c r="Q3" s="49"/>
      <c r="R3" s="49"/>
      <c r="S3" s="303" t="s">
        <v>2390</v>
      </c>
      <c r="T3" s="330"/>
      <c r="U3" s="330"/>
      <c r="V3" s="330"/>
      <c r="W3" s="52"/>
      <c r="X3" s="52"/>
      <c r="Y3" s="52"/>
      <c r="Z3" s="52"/>
      <c r="AA3" s="811"/>
      <c r="AB3" s="812"/>
      <c r="AC3" s="812"/>
      <c r="AD3" s="812"/>
      <c r="AE3" s="1067"/>
      <c r="AF3" s="812"/>
      <c r="AG3" s="812"/>
      <c r="AH3" s="812"/>
      <c r="AI3" s="812"/>
      <c r="AJ3" s="812"/>
      <c r="AK3" s="812"/>
      <c r="AL3" s="812"/>
      <c r="AM3" s="812"/>
      <c r="AN3" s="32"/>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123"/>
      <c r="BZ3" s="123"/>
      <c r="CA3" s="123"/>
      <c r="CB3" s="123"/>
      <c r="CC3" s="123"/>
      <c r="CD3" s="123"/>
    </row>
    <row r="4" spans="1:82" ht="22.5" customHeight="1">
      <c r="Q4" s="49"/>
      <c r="R4" s="49"/>
      <c r="S4" s="745" t="s">
        <v>2391</v>
      </c>
      <c r="T4" s="745"/>
      <c r="U4" s="745"/>
      <c r="V4" s="745"/>
      <c r="W4" s="745"/>
      <c r="X4" s="745"/>
      <c r="Y4" s="745"/>
      <c r="Z4" s="745"/>
      <c r="AA4" s="1016" t="s">
        <v>1447</v>
      </c>
      <c r="AB4" s="855" t="s">
        <v>1448</v>
      </c>
      <c r="AC4" s="855" t="s">
        <v>1449</v>
      </c>
      <c r="AD4" s="1018" t="s">
        <v>1450</v>
      </c>
      <c r="AE4" s="1068" t="s">
        <v>2561</v>
      </c>
      <c r="AF4" s="855" t="s">
        <v>1447</v>
      </c>
      <c r="AG4" s="855" t="s">
        <v>1448</v>
      </c>
      <c r="AH4" s="855" t="s">
        <v>1449</v>
      </c>
      <c r="AI4" s="1018" t="s">
        <v>1450</v>
      </c>
      <c r="AJ4" s="1068" t="s">
        <v>2561</v>
      </c>
      <c r="AK4" s="1072"/>
      <c r="AL4" s="1072"/>
      <c r="AM4" s="1068" t="s">
        <v>2561</v>
      </c>
      <c r="AN4" s="430"/>
      <c r="AO4" s="1070" t="s">
        <v>1289</v>
      </c>
      <c r="AP4" s="405"/>
      <c r="AQ4" s="348"/>
      <c r="AR4" s="348"/>
      <c r="AS4" s="348"/>
      <c r="AT4" s="405"/>
      <c r="AU4" s="405"/>
      <c r="AV4" s="343"/>
      <c r="AW4" s="343"/>
      <c r="AX4" s="343"/>
      <c r="AY4" s="343"/>
      <c r="AZ4" s="343"/>
      <c r="BA4" s="343"/>
      <c r="BB4" s="343"/>
      <c r="BC4" s="343"/>
      <c r="BD4" s="343"/>
      <c r="BE4" s="343"/>
      <c r="BF4" s="343"/>
      <c r="BG4" s="343"/>
      <c r="BH4" s="343"/>
      <c r="BI4" s="343"/>
      <c r="BJ4" s="343"/>
      <c r="BK4" s="343"/>
      <c r="BL4" s="343"/>
      <c r="BM4" s="343"/>
      <c r="BN4" s="343"/>
      <c r="BO4" s="343"/>
      <c r="BP4" s="343"/>
      <c r="BQ4" s="343"/>
      <c r="BR4" s="343"/>
      <c r="BS4" s="343"/>
      <c r="BT4" s="343"/>
      <c r="BU4" s="343"/>
      <c r="BV4" s="343"/>
      <c r="BW4" s="343"/>
      <c r="BX4" s="343"/>
      <c r="BY4" s="123"/>
      <c r="BZ4" s="123"/>
      <c r="CA4" s="123"/>
      <c r="CB4" s="123"/>
      <c r="CC4" s="123"/>
      <c r="CD4" s="123"/>
    </row>
    <row r="5" spans="1:82" ht="15" customHeight="1">
      <c r="Q5" s="49"/>
      <c r="R5" s="49"/>
      <c r="S5" s="644"/>
      <c r="T5" s="654"/>
      <c r="U5" s="654"/>
      <c r="V5" s="654"/>
      <c r="W5" s="195"/>
      <c r="X5" s="195"/>
      <c r="Y5" s="195"/>
      <c r="Z5" s="195"/>
      <c r="AA5" s="1016"/>
      <c r="AB5" s="855"/>
      <c r="AC5" s="855"/>
      <c r="AD5" s="1018"/>
      <c r="AE5" s="1069"/>
      <c r="AF5" s="855"/>
      <c r="AG5" s="855"/>
      <c r="AH5" s="855"/>
      <c r="AI5" s="1018"/>
      <c r="AJ5" s="1069"/>
      <c r="AK5" s="1072"/>
      <c r="AL5" s="1072"/>
      <c r="AM5" s="1069"/>
      <c r="AN5" s="430"/>
      <c r="AO5" s="1071"/>
      <c r="AP5" s="405"/>
      <c r="AQ5" s="348"/>
      <c r="AR5" s="348"/>
      <c r="AS5" s="348"/>
      <c r="AT5" s="405"/>
      <c r="AU5" s="327"/>
      <c r="AV5" s="343"/>
      <c r="AW5" s="343"/>
      <c r="AX5" s="343"/>
      <c r="AY5" s="343"/>
      <c r="AZ5" s="343"/>
      <c r="BA5" s="343"/>
      <c r="BB5" s="343"/>
      <c r="BC5" s="343"/>
      <c r="BD5" s="343"/>
      <c r="BE5" s="343"/>
      <c r="BF5" s="343"/>
      <c r="BG5" s="343"/>
      <c r="BH5" s="343"/>
      <c r="BI5" s="343"/>
      <c r="BJ5" s="343"/>
      <c r="BK5" s="343"/>
      <c r="BL5" s="343"/>
      <c r="BM5" s="343"/>
      <c r="BN5" s="343"/>
      <c r="BO5" s="343"/>
      <c r="BP5" s="343"/>
      <c r="BQ5" s="343"/>
      <c r="BR5" s="343"/>
      <c r="BS5" s="343"/>
      <c r="BT5" s="343"/>
      <c r="BU5" s="343"/>
      <c r="BV5" s="343"/>
      <c r="BW5" s="343"/>
      <c r="BX5" s="343"/>
    </row>
    <row r="6" spans="1:82" ht="46.5" customHeight="1">
      <c r="Q6" s="49"/>
      <c r="R6" s="49"/>
      <c r="S6" s="717" t="s">
        <v>2392</v>
      </c>
      <c r="T6" s="717"/>
      <c r="U6" s="722" t="s">
        <v>2649</v>
      </c>
      <c r="V6" s="723"/>
      <c r="W6" s="1052" t="s">
        <v>2650</v>
      </c>
      <c r="X6" s="721" t="s">
        <v>1913</v>
      </c>
      <c r="Y6" s="723"/>
      <c r="Z6" s="717" t="s">
        <v>2552</v>
      </c>
      <c r="AA6" s="544"/>
      <c r="AB6" s="545"/>
      <c r="AC6" s="546"/>
      <c r="AD6" s="461"/>
      <c r="AE6" s="538"/>
      <c r="AF6" s="547"/>
      <c r="AG6" s="545"/>
      <c r="AH6" s="546"/>
      <c r="AI6" s="461"/>
      <c r="AJ6" s="538"/>
      <c r="AK6" s="541"/>
      <c r="AL6" s="533"/>
      <c r="AM6" s="538"/>
      <c r="AN6" s="428"/>
      <c r="AO6" s="1037" t="s">
        <v>2392</v>
      </c>
      <c r="AP6" s="1038"/>
      <c r="AQ6" s="718" t="s">
        <v>1911</v>
      </c>
      <c r="AR6" s="718"/>
      <c r="AS6" s="860" t="s">
        <v>1912</v>
      </c>
      <c r="AT6" s="1064" t="s">
        <v>2517</v>
      </c>
      <c r="AU6" s="1064" t="s">
        <v>2552</v>
      </c>
      <c r="AV6" s="343"/>
      <c r="AW6" s="343"/>
      <c r="AX6" s="343"/>
      <c r="AY6" s="343"/>
      <c r="AZ6" s="343"/>
      <c r="BA6" s="343"/>
      <c r="BB6" s="343"/>
      <c r="BC6" s="343"/>
      <c r="BD6" s="343"/>
      <c r="BE6" s="343"/>
      <c r="BF6" s="343"/>
      <c r="BG6" s="343"/>
      <c r="BH6" s="343"/>
      <c r="BI6" s="343"/>
      <c r="BJ6" s="343"/>
      <c r="BK6" s="343"/>
      <c r="BL6" s="343"/>
      <c r="BM6" s="343"/>
      <c r="BN6" s="343"/>
      <c r="BO6" s="343"/>
      <c r="BP6" s="343"/>
      <c r="BQ6" s="343"/>
      <c r="BR6" s="343"/>
      <c r="BS6" s="343"/>
      <c r="BT6" s="343"/>
      <c r="BU6" s="343"/>
      <c r="BV6" s="343"/>
      <c r="BW6" s="343"/>
      <c r="BX6" s="343"/>
    </row>
    <row r="7" spans="1:82" ht="37.5" customHeight="1">
      <c r="Q7" s="49"/>
      <c r="R7" s="49"/>
      <c r="S7" s="608" t="s">
        <v>1323</v>
      </c>
      <c r="T7" s="668" t="s">
        <v>2518</v>
      </c>
      <c r="U7" s="764"/>
      <c r="V7" s="1047"/>
      <c r="W7" s="1053"/>
      <c r="X7" s="1054"/>
      <c r="Y7" s="1047"/>
      <c r="Z7" s="717"/>
      <c r="AA7" s="544"/>
      <c r="AB7" s="545"/>
      <c r="AC7" s="546"/>
      <c r="AD7" s="461"/>
      <c r="AE7" s="538"/>
      <c r="AF7" s="548"/>
      <c r="AG7" s="545"/>
      <c r="AH7" s="546"/>
      <c r="AI7" s="461"/>
      <c r="AJ7" s="538"/>
      <c r="AK7" s="534"/>
      <c r="AL7" s="533"/>
      <c r="AM7" s="538"/>
      <c r="AN7" s="62"/>
      <c r="AO7" s="667" t="s">
        <v>1323</v>
      </c>
      <c r="AP7" s="440" t="s">
        <v>2518</v>
      </c>
      <c r="AQ7" s="718"/>
      <c r="AR7" s="718"/>
      <c r="AS7" s="1066"/>
      <c r="AT7" s="1065"/>
      <c r="AU7" s="1065"/>
      <c r="AV7" s="343"/>
      <c r="AW7" s="343"/>
      <c r="AX7" s="343"/>
      <c r="AY7" s="343"/>
      <c r="AZ7" s="343"/>
      <c r="BA7" s="343"/>
      <c r="BB7" s="343"/>
      <c r="BC7" s="343"/>
      <c r="BD7" s="343"/>
      <c r="BE7" s="343"/>
      <c r="BF7" s="343"/>
      <c r="BG7" s="343"/>
      <c r="BH7" s="343"/>
      <c r="BI7" s="343"/>
      <c r="BJ7" s="343"/>
      <c r="BK7" s="343"/>
      <c r="BL7" s="343"/>
      <c r="BM7" s="343"/>
      <c r="BN7" s="343"/>
      <c r="BO7" s="343"/>
      <c r="BP7" s="343"/>
      <c r="BQ7" s="343"/>
      <c r="BR7" s="343"/>
      <c r="BS7" s="343"/>
      <c r="BT7" s="343"/>
      <c r="BU7" s="343"/>
      <c r="BV7" s="343"/>
      <c r="BW7" s="343"/>
      <c r="BX7" s="343"/>
    </row>
    <row r="8" spans="1:82" s="3" customFormat="1" ht="39" customHeight="1">
      <c r="Q8" s="102"/>
      <c r="R8" s="102"/>
      <c r="S8" s="114"/>
      <c r="T8" s="368"/>
      <c r="U8" s="1048"/>
      <c r="V8" s="1049"/>
      <c r="W8" s="604"/>
      <c r="X8" s="1045"/>
      <c r="Y8" s="1046"/>
      <c r="Z8" s="331"/>
      <c r="AA8" s="544"/>
      <c r="AB8" s="545"/>
      <c r="AC8" s="546"/>
      <c r="AD8" s="461"/>
      <c r="AE8" s="538"/>
      <c r="AF8" s="548"/>
      <c r="AG8" s="545"/>
      <c r="AH8" s="546"/>
      <c r="AI8" s="461"/>
      <c r="AJ8" s="538"/>
      <c r="AK8" s="534"/>
      <c r="AL8" s="533"/>
      <c r="AM8" s="538"/>
      <c r="AN8" s="62"/>
      <c r="AO8" s="1059" t="s">
        <v>1238</v>
      </c>
      <c r="AP8" s="1061" t="s">
        <v>2564</v>
      </c>
      <c r="AQ8" s="1063" t="s">
        <v>2519</v>
      </c>
      <c r="AR8" s="1056"/>
      <c r="AS8" s="114"/>
      <c r="AT8" s="113" t="s">
        <v>2659</v>
      </c>
      <c r="AU8" s="113" t="s">
        <v>2520</v>
      </c>
      <c r="AV8" s="343"/>
      <c r="AW8" s="343"/>
      <c r="AX8" s="343"/>
      <c r="AY8" s="343"/>
      <c r="AZ8" s="343"/>
      <c r="BA8" s="343"/>
      <c r="BB8" s="343"/>
      <c r="BC8" s="343"/>
      <c r="BD8" s="343"/>
      <c r="BE8" s="343"/>
      <c r="BF8" s="343"/>
      <c r="BG8" s="343"/>
      <c r="BH8" s="343"/>
      <c r="BI8" s="343"/>
      <c r="BJ8" s="343"/>
      <c r="BK8" s="343"/>
      <c r="BL8" s="343"/>
      <c r="BM8" s="343"/>
      <c r="BN8" s="343"/>
      <c r="BO8" s="343"/>
      <c r="BP8" s="343"/>
      <c r="BQ8" s="343"/>
      <c r="BR8" s="343"/>
      <c r="BS8" s="343"/>
      <c r="BT8" s="343"/>
      <c r="BU8" s="343"/>
      <c r="BV8" s="343"/>
      <c r="BW8" s="343"/>
      <c r="BX8" s="343"/>
    </row>
    <row r="9" spans="1:82" s="3" customFormat="1" ht="39" customHeight="1">
      <c r="Q9" s="102"/>
      <c r="R9" s="102"/>
      <c r="S9" s="114"/>
      <c r="T9" s="368"/>
      <c r="U9" s="1048"/>
      <c r="V9" s="1049"/>
      <c r="W9" s="604"/>
      <c r="X9" s="1045"/>
      <c r="Y9" s="1046"/>
      <c r="Z9" s="331"/>
      <c r="AA9" s="544"/>
      <c r="AB9" s="545"/>
      <c r="AC9" s="546"/>
      <c r="AD9" s="461"/>
      <c r="AE9" s="538"/>
      <c r="AF9" s="548"/>
      <c r="AG9" s="545"/>
      <c r="AH9" s="546"/>
      <c r="AI9" s="461"/>
      <c r="AJ9" s="538"/>
      <c r="AK9" s="534"/>
      <c r="AL9" s="533"/>
      <c r="AM9" s="538"/>
      <c r="AN9" s="62"/>
      <c r="AO9" s="1060"/>
      <c r="AP9" s="1062"/>
      <c r="AQ9" s="1063" t="s">
        <v>2521</v>
      </c>
      <c r="AR9" s="1056"/>
      <c r="AS9" s="114"/>
      <c r="AT9" s="113" t="s">
        <v>2653</v>
      </c>
      <c r="AU9" s="113"/>
      <c r="AV9" s="343"/>
      <c r="AW9" s="343"/>
      <c r="AX9" s="343"/>
      <c r="AY9" s="343"/>
      <c r="AZ9" s="343"/>
      <c r="BA9" s="343"/>
      <c r="BB9" s="343"/>
      <c r="BC9" s="343"/>
      <c r="BD9" s="343"/>
      <c r="BE9" s="343"/>
      <c r="BF9" s="343"/>
      <c r="BG9" s="343"/>
      <c r="BH9" s="343"/>
      <c r="BI9" s="343"/>
      <c r="BJ9" s="343"/>
      <c r="BK9" s="343"/>
      <c r="BL9" s="343"/>
      <c r="BM9" s="343"/>
      <c r="BN9" s="343"/>
      <c r="BO9" s="343"/>
      <c r="BP9" s="343"/>
      <c r="BQ9" s="343"/>
      <c r="BR9" s="343"/>
      <c r="BS9" s="343"/>
      <c r="BT9" s="343"/>
      <c r="BU9" s="343"/>
      <c r="BV9" s="343"/>
      <c r="BW9" s="343"/>
      <c r="BX9" s="343"/>
    </row>
    <row r="10" spans="1:82" ht="39" customHeight="1">
      <c r="Q10" s="49"/>
      <c r="R10" s="49"/>
      <c r="S10" s="114"/>
      <c r="T10" s="368"/>
      <c r="U10" s="1048"/>
      <c r="V10" s="1049"/>
      <c r="W10" s="367"/>
      <c r="X10" s="1045"/>
      <c r="Y10" s="1046"/>
      <c r="Z10" s="331"/>
      <c r="AA10" s="544"/>
      <c r="AB10" s="545"/>
      <c r="AC10" s="546"/>
      <c r="AD10" s="461"/>
      <c r="AE10" s="538"/>
      <c r="AF10" s="548"/>
      <c r="AG10" s="545"/>
      <c r="AH10" s="546"/>
      <c r="AI10" s="461"/>
      <c r="AJ10" s="538"/>
      <c r="AK10" s="534"/>
      <c r="AL10" s="533"/>
      <c r="AM10" s="538"/>
      <c r="AN10" s="62"/>
      <c r="AO10" s="1057" t="s">
        <v>1234</v>
      </c>
      <c r="AP10" s="1058" t="s">
        <v>2565</v>
      </c>
      <c r="AQ10" s="1055" t="s">
        <v>2522</v>
      </c>
      <c r="AR10" s="1056"/>
      <c r="AS10" s="359"/>
      <c r="AT10" s="113" t="s">
        <v>2654</v>
      </c>
      <c r="AU10" s="113" t="s">
        <v>2524</v>
      </c>
      <c r="AV10" s="343"/>
      <c r="AW10" s="343"/>
      <c r="AX10" s="343"/>
      <c r="AY10" s="343"/>
      <c r="AZ10" s="343"/>
      <c r="BA10" s="343"/>
      <c r="BB10" s="343"/>
      <c r="BC10" s="343"/>
      <c r="BD10" s="343"/>
      <c r="BE10" s="343"/>
      <c r="BF10" s="343"/>
      <c r="BG10" s="343"/>
      <c r="BH10" s="343"/>
      <c r="BI10" s="343"/>
      <c r="BJ10" s="343"/>
      <c r="BK10" s="343"/>
      <c r="BL10" s="343"/>
      <c r="BM10" s="343"/>
      <c r="BN10" s="343"/>
      <c r="BO10" s="343"/>
      <c r="BP10" s="343"/>
      <c r="BQ10" s="343"/>
      <c r="BR10" s="343"/>
      <c r="BS10" s="343"/>
      <c r="BT10" s="343"/>
      <c r="BU10" s="343"/>
      <c r="BV10" s="343"/>
      <c r="BW10" s="343"/>
      <c r="BX10" s="343"/>
    </row>
    <row r="11" spans="1:82" ht="39" customHeight="1">
      <c r="Q11" s="49"/>
      <c r="R11" s="49"/>
      <c r="S11" s="114"/>
      <c r="T11" s="368"/>
      <c r="U11" s="1048"/>
      <c r="V11" s="1049"/>
      <c r="W11" s="367"/>
      <c r="X11" s="1045"/>
      <c r="Y11" s="1046"/>
      <c r="Z11" s="331"/>
      <c r="AA11" s="544"/>
      <c r="AB11" s="545"/>
      <c r="AC11" s="546"/>
      <c r="AD11" s="461"/>
      <c r="AE11" s="538"/>
      <c r="AF11" s="548"/>
      <c r="AG11" s="545"/>
      <c r="AH11" s="546"/>
      <c r="AI11" s="461"/>
      <c r="AJ11" s="538"/>
      <c r="AK11" s="534"/>
      <c r="AL11" s="533"/>
      <c r="AM11" s="538"/>
      <c r="AN11" s="62"/>
      <c r="AO11" s="1057"/>
      <c r="AP11" s="1058"/>
      <c r="AQ11" s="1055" t="s">
        <v>2508</v>
      </c>
      <c r="AR11" s="1056"/>
      <c r="AS11" s="359" t="s">
        <v>2656</v>
      </c>
      <c r="AT11" s="113" t="s">
        <v>2655</v>
      </c>
      <c r="AU11" s="113" t="s">
        <v>2523</v>
      </c>
      <c r="AV11" s="343"/>
      <c r="AW11" s="343"/>
      <c r="AX11" s="343"/>
      <c r="AY11" s="343"/>
      <c r="AZ11" s="343"/>
      <c r="BA11" s="343"/>
      <c r="BB11" s="343"/>
      <c r="BC11" s="343"/>
      <c r="BD11" s="343"/>
      <c r="BE11" s="343"/>
      <c r="BF11" s="343"/>
      <c r="BG11" s="343"/>
      <c r="BH11" s="343"/>
      <c r="BI11" s="343"/>
      <c r="BJ11" s="343"/>
      <c r="BK11" s="343"/>
      <c r="BL11" s="343"/>
      <c r="BM11" s="343"/>
      <c r="BN11" s="343"/>
      <c r="BO11" s="343"/>
      <c r="BP11" s="343"/>
      <c r="BQ11" s="343"/>
      <c r="BR11" s="343"/>
      <c r="BS11" s="343"/>
      <c r="BT11" s="343"/>
      <c r="BU11" s="343"/>
      <c r="BV11" s="343"/>
      <c r="BW11" s="343"/>
      <c r="BX11" s="343"/>
    </row>
    <row r="12" spans="1:82" ht="39" customHeight="1">
      <c r="Q12" s="49"/>
      <c r="R12" s="49"/>
      <c r="S12" s="114"/>
      <c r="T12" s="368"/>
      <c r="U12" s="1048"/>
      <c r="V12" s="1049"/>
      <c r="W12" s="367"/>
      <c r="X12" s="1045"/>
      <c r="Y12" s="1046"/>
      <c r="Z12" s="331"/>
      <c r="AA12" s="544"/>
      <c r="AB12" s="545"/>
      <c r="AC12" s="546"/>
      <c r="AD12" s="461"/>
      <c r="AE12" s="538"/>
      <c r="AF12" s="548"/>
      <c r="AG12" s="545"/>
      <c r="AH12" s="546"/>
      <c r="AI12" s="461"/>
      <c r="AJ12" s="538"/>
      <c r="AK12" s="534"/>
      <c r="AL12" s="533"/>
      <c r="AM12" s="538"/>
      <c r="AN12" s="429"/>
      <c r="AO12" s="1057"/>
      <c r="AP12" s="1058"/>
      <c r="AQ12" s="1055" t="s">
        <v>2525</v>
      </c>
      <c r="AR12" s="1056"/>
      <c r="AS12" s="359" t="s">
        <v>2657</v>
      </c>
      <c r="AT12" s="113" t="s">
        <v>2658</v>
      </c>
      <c r="AU12" s="113" t="s">
        <v>2527</v>
      </c>
      <c r="AV12" s="343"/>
      <c r="AW12" s="343"/>
      <c r="AX12" s="343"/>
      <c r="AY12" s="343"/>
      <c r="AZ12" s="343"/>
      <c r="BA12" s="343"/>
      <c r="BB12" s="343"/>
      <c r="BC12" s="343"/>
      <c r="BD12" s="343"/>
      <c r="BE12" s="343"/>
      <c r="BF12" s="343"/>
      <c r="BG12" s="343"/>
      <c r="BH12" s="343"/>
      <c r="BI12" s="343"/>
      <c r="BJ12" s="343"/>
      <c r="BK12" s="343"/>
      <c r="BL12" s="343"/>
      <c r="BM12" s="343"/>
      <c r="BN12" s="343"/>
      <c r="BO12" s="343"/>
      <c r="BP12" s="343"/>
      <c r="BQ12" s="343"/>
      <c r="BR12" s="343"/>
      <c r="BS12" s="343"/>
      <c r="BT12" s="343"/>
      <c r="BU12" s="343"/>
      <c r="BV12" s="343"/>
      <c r="BW12" s="343"/>
      <c r="BX12" s="343"/>
    </row>
    <row r="13" spans="1:82" ht="39" customHeight="1">
      <c r="Q13" s="49"/>
      <c r="R13" s="49"/>
      <c r="S13" s="114"/>
      <c r="T13" s="368"/>
      <c r="U13" s="1048"/>
      <c r="V13" s="1049"/>
      <c r="W13" s="367"/>
      <c r="X13" s="1045"/>
      <c r="Y13" s="1046"/>
      <c r="Z13" s="331"/>
      <c r="AA13" s="544"/>
      <c r="AB13" s="545"/>
      <c r="AC13" s="546"/>
      <c r="AD13" s="461"/>
      <c r="AE13" s="538"/>
      <c r="AF13" s="548"/>
      <c r="AG13" s="545"/>
      <c r="AH13" s="546"/>
      <c r="AI13" s="461"/>
      <c r="AJ13" s="538"/>
      <c r="AK13" s="534"/>
      <c r="AL13" s="533"/>
      <c r="AM13" s="538"/>
      <c r="AN13" s="62"/>
      <c r="AO13" s="1057"/>
      <c r="AP13" s="1058"/>
      <c r="AQ13" s="1055" t="s">
        <v>2526</v>
      </c>
      <c r="AR13" s="1056"/>
      <c r="AS13" s="84"/>
      <c r="AT13" s="113" t="s">
        <v>2528</v>
      </c>
      <c r="AU13" s="113" t="s">
        <v>2529</v>
      </c>
      <c r="AV13" s="343"/>
      <c r="AW13" s="343"/>
      <c r="AX13" s="343"/>
      <c r="AY13" s="343"/>
      <c r="AZ13" s="343"/>
      <c r="BA13" s="343"/>
      <c r="BB13" s="343"/>
      <c r="BC13" s="343"/>
      <c r="BD13" s="343"/>
      <c r="BE13" s="343"/>
      <c r="BF13" s="343"/>
      <c r="BG13" s="343"/>
      <c r="BH13" s="343"/>
      <c r="BI13" s="343"/>
      <c r="BJ13" s="343"/>
      <c r="BK13" s="343"/>
      <c r="BL13" s="343"/>
      <c r="BM13" s="343"/>
      <c r="BN13" s="343"/>
      <c r="BO13" s="343"/>
      <c r="BP13" s="343"/>
      <c r="BQ13" s="343"/>
      <c r="BR13" s="343"/>
      <c r="BS13" s="343"/>
      <c r="BT13" s="343"/>
      <c r="BU13" s="343"/>
      <c r="BV13" s="343"/>
      <c r="BW13" s="343"/>
      <c r="BX13" s="343"/>
    </row>
    <row r="14" spans="1:82" ht="39" customHeight="1">
      <c r="Q14" s="49"/>
      <c r="R14" s="49"/>
      <c r="S14" s="114"/>
      <c r="T14" s="368"/>
      <c r="U14" s="1048"/>
      <c r="V14" s="1049"/>
      <c r="W14" s="367"/>
      <c r="X14" s="1045"/>
      <c r="Y14" s="1046"/>
      <c r="Z14" s="331"/>
      <c r="AA14" s="600"/>
      <c r="AB14" s="600"/>
      <c r="AC14" s="600"/>
      <c r="AD14" s="461"/>
      <c r="AE14" s="538"/>
      <c r="AF14" s="548"/>
      <c r="AG14" s="600"/>
      <c r="AH14" s="600"/>
      <c r="AI14" s="461"/>
      <c r="AJ14" s="538"/>
      <c r="AK14" s="534"/>
      <c r="AL14" s="533"/>
      <c r="AM14" s="538"/>
      <c r="AO14" s="679"/>
      <c r="AP14" s="680"/>
      <c r="AQ14" s="680"/>
      <c r="AR14" s="680"/>
      <c r="AT14" s="151"/>
      <c r="AU14" s="151"/>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3"/>
      <c r="BR14" s="343"/>
      <c r="BS14" s="343"/>
      <c r="BT14" s="343"/>
      <c r="BU14" s="343"/>
      <c r="BV14" s="343"/>
      <c r="BW14" s="343"/>
      <c r="BX14" s="343"/>
    </row>
    <row r="15" spans="1:82" ht="15.95" customHeight="1">
      <c r="A15" s="595" t="str">
        <f>IF(U15="□","","「細則１_排煙」シートに詳細を記載する必要があります。")</f>
        <v/>
      </c>
      <c r="Q15" s="49"/>
      <c r="R15" s="49"/>
      <c r="S15" s="962" t="s">
        <v>1914</v>
      </c>
      <c r="T15" s="963"/>
      <c r="U15" s="609" t="s">
        <v>26</v>
      </c>
      <c r="V15" s="1075" t="s">
        <v>1324</v>
      </c>
      <c r="W15" s="1075"/>
      <c r="X15" s="1075"/>
      <c r="Y15" s="1075"/>
      <c r="Z15" s="1076"/>
      <c r="AA15" s="549"/>
      <c r="AB15" s="549"/>
      <c r="AC15" s="479"/>
      <c r="AD15" s="479"/>
      <c r="AE15" s="550"/>
      <c r="AF15" s="551"/>
      <c r="AG15" s="549"/>
      <c r="AH15" s="479"/>
      <c r="AI15" s="479"/>
      <c r="AJ15" s="550"/>
      <c r="AK15" s="558" t="str">
        <f>IF(U15="□","","「細則１_排煙」シートに詳細を記載する必要があります。")</f>
        <v/>
      </c>
      <c r="AL15" s="601"/>
      <c r="AM15" s="550"/>
      <c r="AQ15" s="343"/>
      <c r="AR15" s="343"/>
      <c r="AS15" s="343"/>
      <c r="AT15" s="343"/>
      <c r="AU15" s="343"/>
      <c r="AV15" s="343"/>
      <c r="AW15" s="343"/>
      <c r="AX15" s="343"/>
      <c r="AY15" s="343"/>
      <c r="AZ15" s="343"/>
      <c r="BA15" s="343"/>
      <c r="BB15" s="343"/>
      <c r="BC15" s="343"/>
      <c r="BD15" s="343"/>
      <c r="BE15" s="343"/>
      <c r="BF15" s="343"/>
      <c r="BG15" s="343"/>
      <c r="BH15" s="343"/>
      <c r="BI15" s="343"/>
      <c r="BJ15" s="343"/>
      <c r="BK15" s="343"/>
      <c r="BL15" s="343"/>
      <c r="BM15" s="343"/>
      <c r="BN15" s="343"/>
      <c r="BO15" s="343"/>
      <c r="BP15" s="343"/>
      <c r="BQ15" s="343"/>
      <c r="BR15" s="343"/>
      <c r="BS15" s="343"/>
      <c r="BT15" s="343"/>
      <c r="BU15" s="343"/>
      <c r="BV15" s="343"/>
      <c r="BW15" s="343"/>
      <c r="BX15" s="343"/>
    </row>
    <row r="16" spans="1:82" ht="15.95" customHeight="1">
      <c r="A16" s="596" t="str">
        <f>IF(U16="□","","「細則2_NOx(ﾎﾞｲﾗ）」シートに詳細を記載する必要があります。")</f>
        <v/>
      </c>
      <c r="Q16" s="49"/>
      <c r="R16" s="49"/>
      <c r="S16" s="964"/>
      <c r="T16" s="965"/>
      <c r="U16" s="610" t="s">
        <v>26</v>
      </c>
      <c r="V16" s="1043" t="s">
        <v>1325</v>
      </c>
      <c r="W16" s="1043"/>
      <c r="X16" s="1043"/>
      <c r="Y16" s="1043"/>
      <c r="Z16" s="1044"/>
      <c r="AA16" s="549"/>
      <c r="AB16" s="549"/>
      <c r="AC16" s="479"/>
      <c r="AD16" s="479"/>
      <c r="AE16" s="550"/>
      <c r="AF16" s="551"/>
      <c r="AG16" s="549"/>
      <c r="AH16" s="479"/>
      <c r="AI16" s="479"/>
      <c r="AJ16" s="550"/>
      <c r="AK16" s="558" t="str">
        <f>IF(U16="□","","「細則2_NOx(ﾎﾞｲﾗ）」シートに詳細を記載する必要があります。")</f>
        <v/>
      </c>
      <c r="AL16" s="601"/>
      <c r="AM16" s="550"/>
      <c r="AQ16" s="343"/>
      <c r="AR16" s="343"/>
      <c r="AS16" s="343"/>
      <c r="AT16" s="343"/>
      <c r="AU16" s="343"/>
      <c r="AV16" s="343"/>
      <c r="AW16" s="343"/>
      <c r="AX16" s="343"/>
      <c r="AY16" s="343"/>
      <c r="AZ16" s="343"/>
      <c r="BA16" s="343"/>
      <c r="BB16" s="343"/>
      <c r="BC16" s="343"/>
      <c r="BD16" s="343"/>
      <c r="BE16" s="343"/>
      <c r="BF16" s="343"/>
      <c r="BG16" s="343"/>
      <c r="BH16" s="343"/>
      <c r="BI16" s="343"/>
      <c r="BJ16" s="343"/>
      <c r="BK16" s="343"/>
      <c r="BL16" s="343"/>
      <c r="BM16" s="343"/>
      <c r="BN16" s="343"/>
      <c r="BO16" s="343"/>
      <c r="BP16" s="343"/>
      <c r="BQ16" s="343"/>
      <c r="BR16" s="343"/>
      <c r="BS16" s="343"/>
      <c r="BT16" s="343"/>
      <c r="BU16" s="343"/>
      <c r="BV16" s="343"/>
      <c r="BW16" s="343"/>
      <c r="BX16" s="343"/>
    </row>
    <row r="17" spans="1:76" ht="24.75" customHeight="1">
      <c r="A17" s="597" t="str">
        <f>IF(U17="□","","「細則3_NOx(ﾀｰﾋﾞﾝ､ｴﾝｼﾞﾝ）」シートに詳細を記載する必要があります。")</f>
        <v/>
      </c>
      <c r="Q17" s="49"/>
      <c r="R17" s="49"/>
      <c r="S17" s="964"/>
      <c r="T17" s="965"/>
      <c r="U17" s="610" t="s">
        <v>26</v>
      </c>
      <c r="V17" s="1077" t="s">
        <v>1326</v>
      </c>
      <c r="W17" s="1077"/>
      <c r="X17" s="1077"/>
      <c r="Y17" s="1077"/>
      <c r="Z17" s="1078"/>
      <c r="AA17" s="549"/>
      <c r="AB17" s="549"/>
      <c r="AC17" s="479"/>
      <c r="AD17" s="479"/>
      <c r="AE17" s="550"/>
      <c r="AF17" s="551"/>
      <c r="AG17" s="549"/>
      <c r="AH17" s="479"/>
      <c r="AI17" s="479"/>
      <c r="AJ17" s="550"/>
      <c r="AK17" s="558" t="str">
        <f>IF(U17="□","","「細則3_NOx(ﾀｰﾋﾞﾝ､ｴﾝｼﾞﾝ）」シートに詳細を記載する必要があります。")</f>
        <v/>
      </c>
      <c r="AL17" s="601"/>
      <c r="AM17" s="550"/>
      <c r="AQ17" s="343"/>
      <c r="AR17" s="343"/>
      <c r="AS17" s="343"/>
      <c r="AT17" s="343"/>
      <c r="AU17" s="343"/>
      <c r="AV17" s="343"/>
      <c r="AW17" s="343"/>
      <c r="AX17" s="343"/>
      <c r="AY17" s="343"/>
      <c r="AZ17" s="343"/>
      <c r="BA17" s="343"/>
      <c r="BB17" s="343"/>
      <c r="BC17" s="343"/>
      <c r="BD17" s="343"/>
      <c r="BE17" s="343"/>
      <c r="BF17" s="343"/>
      <c r="BG17" s="343"/>
      <c r="BH17" s="343"/>
      <c r="BI17" s="343"/>
      <c r="BJ17" s="343"/>
      <c r="BK17" s="343"/>
      <c r="BL17" s="343"/>
      <c r="BM17" s="343"/>
      <c r="BN17" s="343"/>
      <c r="BO17" s="343"/>
      <c r="BP17" s="343"/>
      <c r="BQ17" s="343"/>
      <c r="BR17" s="343"/>
      <c r="BS17" s="343"/>
      <c r="BT17" s="343"/>
      <c r="BU17" s="343"/>
      <c r="BV17" s="343"/>
      <c r="BW17" s="343"/>
      <c r="BX17" s="343"/>
    </row>
    <row r="18" spans="1:76" ht="24.75" customHeight="1">
      <c r="A18" s="596" t="str">
        <f>IF(U18="□","","「細則3の2_炭化水素」シートに詳細を記載する必要があります。")</f>
        <v/>
      </c>
      <c r="Q18" s="49"/>
      <c r="R18" s="49"/>
      <c r="S18" s="964"/>
      <c r="T18" s="965"/>
      <c r="U18" s="610" t="s">
        <v>26</v>
      </c>
      <c r="V18" s="1050" t="s">
        <v>2568</v>
      </c>
      <c r="W18" s="1050"/>
      <c r="X18" s="1050"/>
      <c r="Y18" s="1050"/>
      <c r="Z18" s="1051"/>
      <c r="AA18" s="549"/>
      <c r="AB18" s="549"/>
      <c r="AC18" s="479"/>
      <c r="AD18" s="479"/>
      <c r="AE18" s="550"/>
      <c r="AF18" s="551"/>
      <c r="AG18" s="549"/>
      <c r="AH18" s="479"/>
      <c r="AI18" s="479"/>
      <c r="AJ18" s="550"/>
      <c r="AK18" s="558" t="str">
        <f>IF(U18="□","","「細則3の2_炭化水素」シートに詳細を記載する必要があります。")</f>
        <v/>
      </c>
      <c r="AL18" s="601"/>
      <c r="AM18" s="550"/>
      <c r="AQ18" s="343"/>
      <c r="AR18" s="343"/>
      <c r="AS18" s="343"/>
      <c r="AT18" s="343"/>
      <c r="AU18" s="343"/>
      <c r="AV18" s="343"/>
      <c r="AW18" s="343"/>
      <c r="AX18" s="343"/>
      <c r="AY18" s="343"/>
      <c r="AZ18" s="343"/>
      <c r="BA18" s="343"/>
      <c r="BB18" s="343"/>
      <c r="BC18" s="343"/>
      <c r="BD18" s="343"/>
      <c r="BE18" s="343"/>
      <c r="BF18" s="343"/>
      <c r="BG18" s="343"/>
      <c r="BH18" s="343"/>
      <c r="BI18" s="343"/>
      <c r="BJ18" s="343"/>
      <c r="BK18" s="343"/>
      <c r="BL18" s="343"/>
      <c r="BM18" s="343"/>
      <c r="BN18" s="343"/>
      <c r="BO18" s="343"/>
      <c r="BP18" s="343"/>
      <c r="BQ18" s="343"/>
      <c r="BR18" s="343"/>
      <c r="BS18" s="343"/>
      <c r="BT18" s="343"/>
      <c r="BU18" s="343"/>
      <c r="BV18" s="343"/>
      <c r="BW18" s="343"/>
      <c r="BX18" s="343"/>
    </row>
    <row r="19" spans="1:76" ht="15.95" customHeight="1">
      <c r="A19" s="595" t="str">
        <f>IF(U19="□","","「細則4_ばいじん」に詳細を記載する必要があります。")</f>
        <v/>
      </c>
      <c r="Q19" s="49"/>
      <c r="R19" s="49"/>
      <c r="S19" s="964"/>
      <c r="T19" s="965"/>
      <c r="U19" s="610" t="s">
        <v>26</v>
      </c>
      <c r="V19" s="1043" t="s">
        <v>1328</v>
      </c>
      <c r="W19" s="1043"/>
      <c r="X19" s="1043"/>
      <c r="Y19" s="1043"/>
      <c r="Z19" s="1044"/>
      <c r="AA19" s="549"/>
      <c r="AB19" s="549"/>
      <c r="AC19" s="479"/>
      <c r="AD19" s="479"/>
      <c r="AE19" s="550"/>
      <c r="AF19" s="551"/>
      <c r="AG19" s="549"/>
      <c r="AH19" s="479"/>
      <c r="AI19" s="479"/>
      <c r="AJ19" s="550"/>
      <c r="AK19" s="558" t="str">
        <f>IF(U19="□","","「細則4_ばいじん」に詳細を記載する必要があります。")</f>
        <v/>
      </c>
      <c r="AL19" s="601"/>
      <c r="AM19" s="550"/>
      <c r="AQ19" s="343"/>
      <c r="AR19" s="343"/>
      <c r="AS19" s="343"/>
      <c r="AT19" s="343"/>
      <c r="AU19" s="343"/>
      <c r="AV19" s="343"/>
      <c r="AW19" s="343"/>
      <c r="AX19" s="343"/>
      <c r="AY19" s="343"/>
      <c r="AZ19" s="343"/>
      <c r="BA19" s="343"/>
      <c r="BB19" s="343"/>
      <c r="BC19" s="343"/>
      <c r="BD19" s="343"/>
      <c r="BE19" s="343"/>
      <c r="BF19" s="343"/>
      <c r="BG19" s="343"/>
      <c r="BH19" s="343"/>
      <c r="BI19" s="343"/>
      <c r="BJ19" s="343"/>
      <c r="BK19" s="343"/>
      <c r="BL19" s="343"/>
      <c r="BM19" s="343"/>
      <c r="BN19" s="343"/>
      <c r="BO19" s="343"/>
      <c r="BP19" s="343"/>
      <c r="BQ19" s="343"/>
      <c r="BR19" s="343"/>
      <c r="BS19" s="343"/>
      <c r="BT19" s="343"/>
      <c r="BU19" s="343"/>
      <c r="BV19" s="343"/>
      <c r="BW19" s="343"/>
      <c r="BX19" s="343"/>
    </row>
    <row r="20" spans="1:76" ht="24.75" customHeight="1">
      <c r="A20" s="595" t="str">
        <f>IF(U20="□","","「細則4の2_焼却炉設備」に詳細を記載する必要があります。")</f>
        <v/>
      </c>
      <c r="Q20" s="49"/>
      <c r="R20" s="49"/>
      <c r="S20" s="964"/>
      <c r="T20" s="965"/>
      <c r="U20" s="610" t="s">
        <v>26</v>
      </c>
      <c r="V20" s="1050" t="s">
        <v>1329</v>
      </c>
      <c r="W20" s="1050"/>
      <c r="X20" s="1050"/>
      <c r="Y20" s="1050"/>
      <c r="Z20" s="1051"/>
      <c r="AA20" s="549"/>
      <c r="AB20" s="549"/>
      <c r="AC20" s="479"/>
      <c r="AD20" s="479"/>
      <c r="AE20" s="550"/>
      <c r="AF20" s="551"/>
      <c r="AG20" s="549"/>
      <c r="AH20" s="479"/>
      <c r="AI20" s="479"/>
      <c r="AJ20" s="550"/>
      <c r="AK20" s="549" t="str">
        <f>IF(U20="□","","「細則4の2_焼却炉設備」に詳細を記載する必要があります。")</f>
        <v/>
      </c>
      <c r="AL20" s="460"/>
      <c r="AM20" s="550"/>
      <c r="AQ20" s="343"/>
      <c r="AR20" s="343"/>
      <c r="AS20" s="343"/>
      <c r="AT20" s="343"/>
      <c r="AU20" s="343"/>
      <c r="AV20" s="343"/>
      <c r="AW20" s="343"/>
      <c r="AX20" s="343"/>
      <c r="AY20" s="343"/>
      <c r="AZ20" s="343"/>
      <c r="BA20" s="343"/>
      <c r="BB20" s="343"/>
      <c r="BC20" s="343"/>
      <c r="BD20" s="343"/>
      <c r="BE20" s="343"/>
      <c r="BF20" s="343"/>
      <c r="BG20" s="343"/>
      <c r="BH20" s="343"/>
      <c r="BI20" s="343"/>
      <c r="BJ20" s="343"/>
      <c r="BK20" s="343"/>
      <c r="BL20" s="343"/>
      <c r="BM20" s="343"/>
      <c r="BN20" s="343"/>
      <c r="BO20" s="343"/>
      <c r="BP20" s="343"/>
      <c r="BQ20" s="343"/>
      <c r="BR20" s="343"/>
      <c r="BS20" s="343"/>
      <c r="BT20" s="343"/>
      <c r="BU20" s="343"/>
      <c r="BV20" s="343"/>
      <c r="BW20" s="343"/>
      <c r="BX20" s="343"/>
    </row>
    <row r="21" spans="1:76" ht="15.95" customHeight="1">
      <c r="A21" s="596" t="str">
        <f>IF(U21="□","","「細則5_PM(１)～(３)」シートに詳細を記載する必要があります。")</f>
        <v/>
      </c>
      <c r="Q21" s="49"/>
      <c r="R21" s="49"/>
      <c r="S21" s="964"/>
      <c r="T21" s="965"/>
      <c r="U21" s="610" t="s">
        <v>26</v>
      </c>
      <c r="V21" s="1043" t="s">
        <v>1330</v>
      </c>
      <c r="W21" s="1043"/>
      <c r="X21" s="1043"/>
      <c r="Y21" s="1043"/>
      <c r="Z21" s="1044"/>
      <c r="AA21" s="549"/>
      <c r="AB21" s="549"/>
      <c r="AC21" s="479"/>
      <c r="AD21" s="479"/>
      <c r="AE21" s="550"/>
      <c r="AF21" s="551"/>
      <c r="AG21" s="549"/>
      <c r="AH21" s="479"/>
      <c r="AI21" s="479"/>
      <c r="AJ21" s="550"/>
      <c r="AK21" s="558" t="str">
        <f>IF(U21="□","","「細則5_PM(１)～(３)」シートに詳細を記載する必要があります。")</f>
        <v/>
      </c>
      <c r="AL21" s="601"/>
      <c r="AM21" s="550"/>
      <c r="AN21" s="333"/>
      <c r="AQ21" s="343"/>
      <c r="AR21" s="343"/>
      <c r="AS21" s="343"/>
      <c r="AT21" s="343"/>
      <c r="AU21" s="343"/>
      <c r="AV21" s="343"/>
      <c r="AW21" s="343"/>
      <c r="AX21" s="343"/>
      <c r="AY21" s="343"/>
      <c r="AZ21" s="343"/>
      <c r="BA21" s="343"/>
      <c r="BB21" s="343"/>
      <c r="BC21" s="343"/>
      <c r="BD21" s="343"/>
      <c r="BE21" s="343"/>
      <c r="BF21" s="343"/>
      <c r="BG21" s="343"/>
      <c r="BH21" s="343"/>
      <c r="BI21" s="343"/>
      <c r="BJ21" s="343"/>
      <c r="BK21" s="343"/>
      <c r="BL21" s="343"/>
      <c r="BM21" s="343"/>
      <c r="BN21" s="343"/>
      <c r="BO21" s="343"/>
      <c r="BP21" s="343"/>
      <c r="BQ21" s="343"/>
      <c r="BR21" s="343"/>
      <c r="BS21" s="343"/>
      <c r="BT21" s="343"/>
      <c r="BU21" s="343"/>
      <c r="BV21" s="343"/>
      <c r="BW21" s="343"/>
      <c r="BX21" s="343"/>
    </row>
    <row r="22" spans="1:76" ht="15.95" customHeight="1">
      <c r="A22" s="595" t="str">
        <f>IF(U22="□","","「細則6_粉じん」シートに詳細を記載する必要があります。")</f>
        <v/>
      </c>
      <c r="Q22" s="49"/>
      <c r="R22" s="49"/>
      <c r="S22" s="964"/>
      <c r="T22" s="965"/>
      <c r="U22" s="610" t="s">
        <v>26</v>
      </c>
      <c r="V22" s="1043" t="s">
        <v>1331</v>
      </c>
      <c r="W22" s="1043"/>
      <c r="X22" s="1043"/>
      <c r="Y22" s="1043"/>
      <c r="Z22" s="1044"/>
      <c r="AA22" s="552"/>
      <c r="AB22" s="552"/>
      <c r="AC22" s="461"/>
      <c r="AD22" s="461"/>
      <c r="AE22" s="538"/>
      <c r="AF22" s="548"/>
      <c r="AG22" s="552"/>
      <c r="AH22" s="461"/>
      <c r="AI22" s="461"/>
      <c r="AJ22" s="538"/>
      <c r="AK22" s="558" t="str">
        <f>IF(U22="□","","「細則6_粉じん」シートに詳細を記載する必要があります。")</f>
        <v/>
      </c>
      <c r="AL22" s="601"/>
      <c r="AM22" s="538"/>
      <c r="AN22" s="333"/>
      <c r="AQ22" s="343"/>
      <c r="AR22" s="343"/>
      <c r="AS22" s="343"/>
      <c r="AT22" s="343"/>
      <c r="AU22" s="343"/>
      <c r="AV22" s="343"/>
      <c r="AW22" s="343"/>
      <c r="AX22" s="343"/>
      <c r="AY22" s="343"/>
      <c r="AZ22" s="343"/>
      <c r="BA22" s="343"/>
      <c r="BB22" s="343"/>
      <c r="BC22" s="343"/>
      <c r="BD22" s="343"/>
      <c r="BE22" s="343"/>
      <c r="BF22" s="343"/>
      <c r="BG22" s="343"/>
      <c r="BH22" s="343"/>
      <c r="BI22" s="343"/>
      <c r="BJ22" s="343"/>
      <c r="BK22" s="343"/>
      <c r="BL22" s="343"/>
      <c r="BM22" s="343"/>
      <c r="BN22" s="343"/>
      <c r="BO22" s="343"/>
      <c r="BP22" s="343"/>
      <c r="BQ22" s="343"/>
      <c r="BR22" s="343"/>
      <c r="BS22" s="343"/>
      <c r="BT22" s="343"/>
      <c r="BU22" s="343"/>
      <c r="BV22" s="343"/>
      <c r="BW22" s="343"/>
      <c r="BX22" s="343"/>
    </row>
    <row r="23" spans="1:76" ht="15.95" customHeight="1">
      <c r="A23" s="595" t="str">
        <f>IF(U23="□","","「細則7_悪臭」シートに詳細を記載する必要があります。")</f>
        <v/>
      </c>
      <c r="Q23" s="49"/>
      <c r="R23" s="49"/>
      <c r="S23" s="964"/>
      <c r="T23" s="965"/>
      <c r="U23" s="610" t="s">
        <v>26</v>
      </c>
      <c r="V23" s="1043" t="s">
        <v>1332</v>
      </c>
      <c r="W23" s="1043"/>
      <c r="X23" s="1043"/>
      <c r="Y23" s="1043"/>
      <c r="Z23" s="1044"/>
      <c r="AA23" s="552"/>
      <c r="AB23" s="552"/>
      <c r="AC23" s="461"/>
      <c r="AD23" s="461"/>
      <c r="AE23" s="538"/>
      <c r="AF23" s="548"/>
      <c r="AG23" s="552"/>
      <c r="AH23" s="461"/>
      <c r="AI23" s="461"/>
      <c r="AJ23" s="538"/>
      <c r="AK23" s="558" t="str">
        <f>IF(U23="□","","「細則7_悪臭」シートに詳細を記載する必要があります。")</f>
        <v/>
      </c>
      <c r="AL23" s="601"/>
      <c r="AM23" s="538"/>
      <c r="AN23" s="333"/>
      <c r="AQ23" s="343"/>
      <c r="AR23" s="343"/>
      <c r="AS23" s="343"/>
      <c r="AT23" s="343"/>
      <c r="AU23" s="343"/>
      <c r="AV23" s="343"/>
      <c r="AW23" s="343"/>
      <c r="AX23" s="343"/>
      <c r="AY23" s="343"/>
      <c r="AZ23" s="343"/>
      <c r="BA23" s="343"/>
      <c r="BB23" s="343"/>
      <c r="BC23" s="343"/>
      <c r="BD23" s="343"/>
      <c r="BE23" s="343"/>
      <c r="BF23" s="343"/>
      <c r="BG23" s="343"/>
      <c r="BH23" s="343"/>
      <c r="BI23" s="343"/>
      <c r="BJ23" s="343"/>
      <c r="BK23" s="343"/>
      <c r="BL23" s="343"/>
      <c r="BM23" s="343"/>
      <c r="BN23" s="343"/>
      <c r="BO23" s="343"/>
      <c r="BP23" s="343"/>
      <c r="BQ23" s="343"/>
      <c r="BR23" s="343"/>
      <c r="BS23" s="343"/>
      <c r="BT23" s="343"/>
      <c r="BU23" s="343"/>
      <c r="BV23" s="343"/>
      <c r="BW23" s="343"/>
      <c r="BX23" s="343"/>
    </row>
    <row r="24" spans="1:76" ht="15.95" customHeight="1">
      <c r="A24" s="596" t="str">
        <f>IF(U24="□","","「細則8_排水量（1）」シートに詳細を記載する必要があります。")</f>
        <v/>
      </c>
      <c r="Q24" s="49"/>
      <c r="R24" s="49"/>
      <c r="S24" s="964"/>
      <c r="T24" s="965"/>
      <c r="U24" s="610" t="s">
        <v>26</v>
      </c>
      <c r="V24" s="1043" t="s">
        <v>1333</v>
      </c>
      <c r="W24" s="1043"/>
      <c r="X24" s="1043"/>
      <c r="Y24" s="1043"/>
      <c r="Z24" s="1044"/>
      <c r="AA24" s="552"/>
      <c r="AB24" s="552"/>
      <c r="AC24" s="461"/>
      <c r="AD24" s="461"/>
      <c r="AE24" s="538"/>
      <c r="AF24" s="548"/>
      <c r="AG24" s="552"/>
      <c r="AH24" s="461"/>
      <c r="AI24" s="461"/>
      <c r="AJ24" s="538"/>
      <c r="AK24" s="559" t="str">
        <f>IF(U24="□","","「細則8_排水量（1）」シートに詳細を記載する必要があります。")</f>
        <v/>
      </c>
      <c r="AL24" s="602"/>
      <c r="AM24" s="538"/>
      <c r="AN24" s="333"/>
      <c r="AQ24" s="343"/>
      <c r="AR24" s="343"/>
      <c r="AS24" s="343"/>
      <c r="AT24" s="343"/>
      <c r="AU24" s="343"/>
      <c r="AV24" s="343"/>
      <c r="AW24" s="343"/>
      <c r="AX24" s="343"/>
      <c r="AY24" s="343"/>
      <c r="AZ24" s="343"/>
      <c r="BA24" s="343"/>
      <c r="BB24" s="343"/>
      <c r="BC24" s="343"/>
      <c r="BD24" s="343"/>
      <c r="BE24" s="343"/>
      <c r="BF24" s="343"/>
      <c r="BG24" s="343"/>
      <c r="BH24" s="343"/>
      <c r="BI24" s="343"/>
      <c r="BJ24" s="343"/>
      <c r="BK24" s="343"/>
      <c r="BL24" s="343"/>
      <c r="BM24" s="343"/>
      <c r="BN24" s="343"/>
      <c r="BO24" s="343"/>
      <c r="BP24" s="343"/>
      <c r="BQ24" s="343"/>
      <c r="BR24" s="343"/>
      <c r="BS24" s="343"/>
      <c r="BT24" s="343"/>
      <c r="BU24" s="343"/>
      <c r="BV24" s="343"/>
      <c r="BW24" s="343"/>
      <c r="BX24" s="343"/>
    </row>
    <row r="25" spans="1:76" ht="15.95" customHeight="1">
      <c r="A25" s="596" t="str">
        <f>IF(U25="□","","「細則9_排水処理概要」シートに詳細を記載する必要があります。")</f>
        <v/>
      </c>
      <c r="Q25" s="49"/>
      <c r="R25" s="49"/>
      <c r="S25" s="964"/>
      <c r="T25" s="965"/>
      <c r="U25" s="610" t="s">
        <v>26</v>
      </c>
      <c r="V25" s="1043" t="s">
        <v>1334</v>
      </c>
      <c r="W25" s="1043"/>
      <c r="X25" s="1043"/>
      <c r="Y25" s="1043"/>
      <c r="Z25" s="1044"/>
      <c r="AA25" s="552"/>
      <c r="AB25" s="552"/>
      <c r="AC25" s="461"/>
      <c r="AD25" s="461"/>
      <c r="AE25" s="538"/>
      <c r="AF25" s="548"/>
      <c r="AG25" s="552"/>
      <c r="AH25" s="461"/>
      <c r="AI25" s="461"/>
      <c r="AJ25" s="538"/>
      <c r="AK25" s="558" t="str">
        <f>IF(U25="□","","「細則9_排水処理概要」シートに詳細を記載する必要があります。")</f>
        <v/>
      </c>
      <c r="AL25" s="601"/>
      <c r="AM25" s="538"/>
      <c r="AN25" s="333"/>
      <c r="AQ25" s="343"/>
      <c r="AR25" s="343"/>
      <c r="AS25" s="343"/>
      <c r="AT25" s="343"/>
      <c r="AU25" s="343"/>
      <c r="AV25" s="343"/>
      <c r="AW25" s="343"/>
      <c r="AX25" s="343"/>
      <c r="AY25" s="343"/>
      <c r="AZ25" s="343"/>
      <c r="BA25" s="343"/>
      <c r="BB25" s="343"/>
      <c r="BC25" s="343"/>
      <c r="BD25" s="343"/>
      <c r="BE25" s="343"/>
      <c r="BF25" s="343"/>
      <c r="BG25" s="343"/>
      <c r="BH25" s="343"/>
      <c r="BI25" s="343"/>
      <c r="BJ25" s="343"/>
      <c r="BK25" s="343"/>
      <c r="BL25" s="343"/>
      <c r="BM25" s="343"/>
      <c r="BN25" s="343"/>
      <c r="BO25" s="343"/>
      <c r="BP25" s="343"/>
      <c r="BQ25" s="343"/>
      <c r="BR25" s="343"/>
      <c r="BS25" s="343"/>
      <c r="BT25" s="343"/>
      <c r="BU25" s="343"/>
      <c r="BV25" s="343"/>
      <c r="BW25" s="343"/>
      <c r="BX25" s="343"/>
    </row>
    <row r="26" spans="1:76" ht="15.95" customHeight="1">
      <c r="A26" s="596" t="str">
        <f>IF(U26="□","","「細則10_地下浸透対策」シートに詳細を記載する必要があります。")</f>
        <v/>
      </c>
      <c r="Q26" s="49"/>
      <c r="R26" s="49"/>
      <c r="S26" s="964"/>
      <c r="T26" s="965"/>
      <c r="U26" s="610" t="s">
        <v>26</v>
      </c>
      <c r="V26" s="1043" t="s">
        <v>1335</v>
      </c>
      <c r="W26" s="1043"/>
      <c r="X26" s="1043"/>
      <c r="Y26" s="1043"/>
      <c r="Z26" s="1044"/>
      <c r="AA26" s="553"/>
      <c r="AB26" s="553"/>
      <c r="AC26" s="554"/>
      <c r="AD26" s="554"/>
      <c r="AE26" s="555"/>
      <c r="AF26" s="556"/>
      <c r="AG26" s="553"/>
      <c r="AH26" s="554"/>
      <c r="AI26" s="554"/>
      <c r="AJ26" s="555"/>
      <c r="AK26" s="558" t="str">
        <f>IF(U26="□","","「細則10_地下浸透対策」シートに詳細を記載する必要があります。")</f>
        <v/>
      </c>
      <c r="AL26" s="601"/>
      <c r="AM26" s="555"/>
      <c r="AN26" s="333"/>
      <c r="AQ26" s="343"/>
      <c r="AR26" s="343"/>
      <c r="AS26" s="343"/>
      <c r="AT26" s="343"/>
      <c r="AU26" s="343"/>
      <c r="AV26" s="343"/>
      <c r="AW26" s="343"/>
      <c r="AX26" s="343"/>
      <c r="AY26" s="343"/>
      <c r="AZ26" s="343"/>
      <c r="BA26" s="343"/>
      <c r="BB26" s="343"/>
      <c r="BC26" s="343"/>
      <c r="BD26" s="343"/>
      <c r="BE26" s="343"/>
      <c r="BF26" s="343"/>
      <c r="BG26" s="343"/>
      <c r="BH26" s="343"/>
      <c r="BI26" s="343"/>
      <c r="BJ26" s="343"/>
      <c r="BK26" s="343"/>
      <c r="BL26" s="343"/>
      <c r="BM26" s="343"/>
      <c r="BN26" s="343"/>
      <c r="BO26" s="343"/>
      <c r="BP26" s="343"/>
      <c r="BQ26" s="343"/>
      <c r="BR26" s="343"/>
      <c r="BS26" s="343"/>
      <c r="BT26" s="343"/>
      <c r="BU26" s="343"/>
      <c r="BV26" s="343"/>
      <c r="BW26" s="343"/>
      <c r="BX26" s="343"/>
    </row>
    <row r="27" spans="1:76" ht="15.95" customHeight="1">
      <c r="A27" s="595" t="str">
        <f>IF(U27="□","","「細則11_騒音」シートに詳細を記載する必要があります。")</f>
        <v/>
      </c>
      <c r="Q27" s="49"/>
      <c r="R27" s="49"/>
      <c r="S27" s="964"/>
      <c r="T27" s="965"/>
      <c r="U27" s="610" t="s">
        <v>26</v>
      </c>
      <c r="V27" s="1043" t="s">
        <v>1336</v>
      </c>
      <c r="W27" s="1043"/>
      <c r="X27" s="1043"/>
      <c r="Y27" s="1043"/>
      <c r="Z27" s="1044"/>
      <c r="AA27" s="553"/>
      <c r="AB27" s="553"/>
      <c r="AC27" s="554"/>
      <c r="AD27" s="554"/>
      <c r="AE27" s="555"/>
      <c r="AF27" s="556"/>
      <c r="AG27" s="553"/>
      <c r="AH27" s="554"/>
      <c r="AI27" s="554"/>
      <c r="AJ27" s="555"/>
      <c r="AK27" s="558" t="str">
        <f>IF(U27="□","","「細則11_騒音」シートに詳細を記載する必要があります。")</f>
        <v/>
      </c>
      <c r="AL27" s="601"/>
      <c r="AM27" s="555"/>
      <c r="AN27" s="333"/>
      <c r="AQ27" s="343"/>
      <c r="AR27" s="343"/>
      <c r="AS27" s="343"/>
      <c r="AT27" s="343"/>
      <c r="AU27" s="343"/>
      <c r="AV27" s="343"/>
      <c r="AW27" s="343"/>
      <c r="AX27" s="343"/>
      <c r="AY27" s="343"/>
      <c r="AZ27" s="343"/>
      <c r="BA27" s="343"/>
      <c r="BB27" s="343"/>
      <c r="BC27" s="343"/>
      <c r="BD27" s="343"/>
      <c r="BE27" s="343"/>
      <c r="BF27" s="343"/>
      <c r="BG27" s="343"/>
      <c r="BH27" s="343"/>
      <c r="BI27" s="343"/>
      <c r="BJ27" s="343"/>
      <c r="BK27" s="343"/>
      <c r="BL27" s="343"/>
      <c r="BM27" s="343"/>
      <c r="BN27" s="343"/>
      <c r="BO27" s="343"/>
      <c r="BP27" s="343"/>
      <c r="BQ27" s="343"/>
      <c r="BR27" s="343"/>
      <c r="BS27" s="343"/>
      <c r="BT27" s="343"/>
      <c r="BU27" s="343"/>
      <c r="BV27" s="343"/>
      <c r="BW27" s="343"/>
      <c r="BX27" s="343"/>
    </row>
    <row r="28" spans="1:76" ht="15.95" customHeight="1" thickBot="1">
      <c r="A28" s="595" t="str">
        <f>IF(U28="□","","「細則12_振動」シートに詳細を記載する必要があります。")</f>
        <v/>
      </c>
      <c r="Q28" s="49"/>
      <c r="R28" s="49"/>
      <c r="S28" s="964"/>
      <c r="T28" s="965"/>
      <c r="U28" s="610" t="s">
        <v>26</v>
      </c>
      <c r="V28" s="1043" t="s">
        <v>1337</v>
      </c>
      <c r="W28" s="1043"/>
      <c r="X28" s="1043"/>
      <c r="Y28" s="1043"/>
      <c r="Z28" s="1044"/>
      <c r="AA28" s="427"/>
      <c r="AB28" s="427"/>
      <c r="AC28" s="557"/>
      <c r="AD28" s="557"/>
      <c r="AE28" s="463"/>
      <c r="AF28" s="455"/>
      <c r="AG28" s="427"/>
      <c r="AH28" s="557"/>
      <c r="AI28" s="557"/>
      <c r="AJ28" s="463"/>
      <c r="AK28" s="560" t="str">
        <f>IF(U28="□","","「細則12_振動」シートに詳細を記載する必要があります。")</f>
        <v/>
      </c>
      <c r="AL28" s="601"/>
      <c r="AM28" s="463"/>
      <c r="AN28" s="333"/>
      <c r="AQ28" s="343"/>
      <c r="AR28" s="343"/>
      <c r="AS28" s="343"/>
      <c r="AT28" s="343"/>
      <c r="AU28" s="343"/>
      <c r="AV28" s="343"/>
      <c r="AW28" s="343"/>
      <c r="AX28" s="343"/>
      <c r="AY28" s="343"/>
      <c r="AZ28" s="343"/>
      <c r="BA28" s="343"/>
      <c r="BB28" s="343"/>
      <c r="BC28" s="343"/>
      <c r="BD28" s="343"/>
      <c r="BE28" s="343"/>
      <c r="BF28" s="343"/>
      <c r="BG28" s="343"/>
      <c r="BH28" s="343"/>
      <c r="BI28" s="343"/>
      <c r="BJ28" s="343"/>
      <c r="BK28" s="343"/>
      <c r="BL28" s="343"/>
      <c r="BM28" s="343"/>
      <c r="BN28" s="343"/>
      <c r="BO28" s="343"/>
      <c r="BP28" s="343"/>
      <c r="BQ28" s="343"/>
      <c r="BR28" s="343"/>
      <c r="BS28" s="343"/>
      <c r="BT28" s="343"/>
      <c r="BU28" s="343"/>
      <c r="BV28" s="343"/>
      <c r="BW28" s="343"/>
      <c r="BX28" s="343"/>
    </row>
    <row r="29" spans="1:76" ht="24.75" customHeight="1">
      <c r="A29" s="595"/>
      <c r="Q29" s="49"/>
      <c r="R29" s="49"/>
      <c r="S29" s="966"/>
      <c r="T29" s="967"/>
      <c r="U29" s="610" t="s">
        <v>26</v>
      </c>
      <c r="V29" s="1050" t="s">
        <v>2630</v>
      </c>
      <c r="W29" s="1050"/>
      <c r="X29" s="1050"/>
      <c r="Y29" s="1050"/>
      <c r="Z29" s="1051"/>
      <c r="AA29" s="669"/>
      <c r="AB29" s="669"/>
      <c r="AC29" s="669"/>
      <c r="AD29" s="669"/>
      <c r="AE29" s="670"/>
      <c r="AF29" s="669"/>
      <c r="AG29" s="669"/>
      <c r="AH29" s="669"/>
      <c r="AI29" s="669"/>
      <c r="AJ29" s="670"/>
      <c r="AK29" s="601"/>
      <c r="AL29" s="601"/>
      <c r="AM29" s="670"/>
      <c r="AN29" s="333"/>
      <c r="AQ29" s="343"/>
      <c r="AR29" s="343"/>
      <c r="AS29" s="343"/>
      <c r="AT29" s="343"/>
      <c r="AU29" s="343"/>
      <c r="AV29" s="343"/>
      <c r="AW29" s="343"/>
      <c r="AX29" s="343"/>
      <c r="AY29" s="343"/>
      <c r="AZ29" s="343"/>
      <c r="BA29" s="343"/>
      <c r="BB29" s="343"/>
      <c r="BC29" s="343"/>
      <c r="BD29" s="343"/>
      <c r="BE29" s="343"/>
      <c r="BF29" s="343"/>
      <c r="BG29" s="343"/>
      <c r="BH29" s="343"/>
      <c r="BI29" s="343"/>
      <c r="BJ29" s="343"/>
      <c r="BK29" s="343"/>
      <c r="BL29" s="343"/>
      <c r="BM29" s="343"/>
      <c r="BN29" s="343"/>
      <c r="BO29" s="343"/>
      <c r="BP29" s="343"/>
      <c r="BQ29" s="343"/>
      <c r="BR29" s="343"/>
      <c r="BS29" s="343"/>
      <c r="BT29" s="343"/>
      <c r="BU29" s="343"/>
      <c r="BV29" s="343"/>
      <c r="BW29" s="343"/>
      <c r="BX29" s="343"/>
    </row>
    <row r="30" spans="1:76" ht="12.75" customHeight="1">
      <c r="Q30" s="48"/>
      <c r="R30" s="49"/>
      <c r="S30" s="1073" t="s">
        <v>2573</v>
      </c>
      <c r="T30" s="1073"/>
      <c r="U30" s="1073"/>
      <c r="V30" s="1073"/>
      <c r="W30" s="1073"/>
      <c r="X30" s="1073"/>
      <c r="Y30" s="1073"/>
      <c r="Z30" s="1073"/>
      <c r="AA30" s="178"/>
      <c r="AB30" s="178"/>
      <c r="AC30" s="178"/>
      <c r="AD30" s="178"/>
      <c r="AE30" s="178"/>
      <c r="AF30" s="178"/>
      <c r="AG30" s="178"/>
      <c r="AH30" s="178"/>
      <c r="AI30" s="178"/>
      <c r="AJ30" s="178"/>
      <c r="AK30" s="334"/>
      <c r="AL30" s="334"/>
      <c r="AM30" s="333"/>
      <c r="AN30" s="333"/>
      <c r="AQ30" s="343"/>
      <c r="AR30" s="343"/>
      <c r="AS30" s="343"/>
      <c r="AT30" s="343"/>
      <c r="AU30" s="343"/>
      <c r="AV30" s="343"/>
      <c r="AW30" s="343"/>
      <c r="AX30" s="343"/>
      <c r="AY30" s="343"/>
      <c r="AZ30" s="343"/>
      <c r="BA30" s="343"/>
      <c r="BB30" s="343"/>
      <c r="BC30" s="343"/>
      <c r="BD30" s="343"/>
      <c r="BE30" s="343"/>
      <c r="BF30" s="343"/>
      <c r="BG30" s="343"/>
      <c r="BH30" s="343"/>
      <c r="BI30" s="343"/>
      <c r="BJ30" s="343"/>
      <c r="BK30" s="343"/>
      <c r="BL30" s="343"/>
      <c r="BM30" s="343"/>
      <c r="BN30" s="343"/>
      <c r="BO30" s="343"/>
      <c r="BP30" s="343"/>
      <c r="BQ30" s="343"/>
      <c r="BR30" s="343"/>
      <c r="BS30" s="343"/>
      <c r="BT30" s="343"/>
      <c r="BU30" s="343"/>
      <c r="BV30" s="343"/>
      <c r="BW30" s="343"/>
      <c r="BX30" s="343"/>
    </row>
    <row r="31" spans="1:76" ht="12.75" customHeight="1">
      <c r="Q31" s="48"/>
      <c r="R31" s="48"/>
      <c r="S31" s="1074" t="s">
        <v>2574</v>
      </c>
      <c r="T31" s="1074"/>
      <c r="U31" s="1074"/>
      <c r="V31" s="1074"/>
      <c r="W31" s="1074"/>
      <c r="X31" s="1074"/>
      <c r="Y31" s="1074"/>
      <c r="Z31" s="1074"/>
      <c r="AA31" s="178"/>
      <c r="AB31" s="178"/>
      <c r="AC31" s="178"/>
      <c r="AD31" s="178"/>
      <c r="AE31" s="178"/>
      <c r="AF31" s="178"/>
      <c r="AG31" s="178"/>
      <c r="AH31" s="178"/>
      <c r="AI31" s="178"/>
      <c r="AJ31" s="178"/>
      <c r="AK31" s="334"/>
      <c r="AL31" s="334"/>
      <c r="AM31" s="333"/>
      <c r="AN31" s="333"/>
      <c r="AQ31" s="343"/>
      <c r="AR31" s="343"/>
      <c r="AS31" s="343"/>
      <c r="AT31" s="343"/>
      <c r="AU31" s="343"/>
      <c r="AV31" s="343"/>
      <c r="AW31" s="343"/>
      <c r="AX31" s="343"/>
      <c r="AY31" s="343"/>
      <c r="AZ31" s="343"/>
      <c r="BA31" s="343"/>
      <c r="BB31" s="343"/>
      <c r="BC31" s="343"/>
      <c r="BD31" s="343"/>
      <c r="BE31" s="343"/>
      <c r="BF31" s="343"/>
      <c r="BG31" s="343"/>
      <c r="BH31" s="343"/>
      <c r="BI31" s="343"/>
      <c r="BJ31" s="343"/>
      <c r="BK31" s="343"/>
      <c r="BL31" s="343"/>
      <c r="BM31" s="343"/>
      <c r="BN31" s="343"/>
      <c r="BO31" s="343"/>
      <c r="BP31" s="343"/>
      <c r="BQ31" s="343"/>
      <c r="BR31" s="343"/>
      <c r="BS31" s="343"/>
      <c r="BT31" s="343"/>
      <c r="BU31" s="343"/>
      <c r="BV31" s="343"/>
      <c r="BW31" s="343"/>
      <c r="BX31" s="343"/>
    </row>
    <row r="32" spans="1:76" ht="12.75" customHeight="1">
      <c r="Q32" s="48"/>
      <c r="R32" s="48"/>
      <c r="S32" s="1074" t="s">
        <v>2575</v>
      </c>
      <c r="T32" s="1074"/>
      <c r="U32" s="1074"/>
      <c r="V32" s="1074"/>
      <c r="W32" s="1074"/>
      <c r="X32" s="1074"/>
      <c r="Y32" s="1074"/>
      <c r="Z32" s="1074"/>
      <c r="AA32" s="178"/>
      <c r="AB32" s="178"/>
      <c r="AC32" s="178"/>
      <c r="AD32" s="178"/>
      <c r="AE32" s="178"/>
      <c r="AF32" s="178"/>
      <c r="AG32" s="178"/>
      <c r="AH32" s="178"/>
      <c r="AI32" s="178"/>
      <c r="AJ32" s="178"/>
      <c r="AQ32" s="343"/>
      <c r="AR32" s="343"/>
      <c r="AS32" s="343"/>
      <c r="AT32" s="343"/>
      <c r="AU32" s="343"/>
      <c r="AV32" s="343"/>
      <c r="AW32" s="343"/>
      <c r="AX32" s="343"/>
      <c r="AY32" s="343"/>
      <c r="AZ32" s="343"/>
      <c r="BA32" s="343"/>
      <c r="BB32" s="343"/>
      <c r="BC32" s="343"/>
      <c r="BD32" s="343"/>
      <c r="BE32" s="343"/>
      <c r="BF32" s="343"/>
      <c r="BG32" s="343"/>
      <c r="BH32" s="343"/>
      <c r="BI32" s="343"/>
      <c r="BJ32" s="343"/>
      <c r="BK32" s="343"/>
      <c r="BL32" s="343"/>
      <c r="BM32" s="343"/>
      <c r="BN32" s="343"/>
      <c r="BO32" s="343"/>
      <c r="BP32" s="343"/>
      <c r="BQ32" s="343"/>
      <c r="BR32" s="343"/>
      <c r="BS32" s="343"/>
      <c r="BT32" s="343"/>
      <c r="BU32" s="343"/>
      <c r="BV32" s="343"/>
      <c r="BW32" s="343"/>
      <c r="BX32" s="343"/>
    </row>
    <row r="33" spans="17:76" ht="12.75" customHeight="1">
      <c r="Q33" s="48"/>
      <c r="R33" s="48"/>
      <c r="S33" s="1074" t="s">
        <v>2576</v>
      </c>
      <c r="T33" s="1074"/>
      <c r="U33" s="1074"/>
      <c r="V33" s="1074"/>
      <c r="W33" s="1074"/>
      <c r="X33" s="1074"/>
      <c r="Y33" s="1074"/>
      <c r="Z33" s="1074"/>
      <c r="AA33" s="335"/>
      <c r="AB33" s="335"/>
      <c r="AC33" s="335"/>
      <c r="AD33" s="335"/>
      <c r="AE33" s="335"/>
      <c r="AF33" s="335"/>
      <c r="AG33" s="335"/>
      <c r="AH33" s="335"/>
      <c r="AI33" s="335"/>
      <c r="AJ33" s="335"/>
      <c r="AQ33" s="343"/>
      <c r="AR33" s="343"/>
      <c r="AS33" s="343"/>
      <c r="AT33" s="343"/>
      <c r="AU33" s="343"/>
      <c r="AV33" s="343"/>
      <c r="AW33" s="343"/>
      <c r="AX33" s="343"/>
      <c r="AY33" s="343"/>
      <c r="AZ33" s="343"/>
      <c r="BA33" s="343"/>
      <c r="BB33" s="343"/>
      <c r="BC33" s="343"/>
      <c r="BD33" s="343"/>
      <c r="BE33" s="343"/>
      <c r="BF33" s="343"/>
      <c r="BG33" s="343"/>
      <c r="BH33" s="343"/>
      <c r="BI33" s="343"/>
      <c r="BJ33" s="343"/>
      <c r="BK33" s="343"/>
      <c r="BL33" s="343"/>
      <c r="BM33" s="343"/>
      <c r="BN33" s="343"/>
      <c r="BO33" s="343"/>
      <c r="BP33" s="343"/>
      <c r="BQ33" s="343"/>
      <c r="BR33" s="343"/>
      <c r="BS33" s="343"/>
      <c r="BT33" s="343"/>
      <c r="BU33" s="343"/>
      <c r="BV33" s="343"/>
      <c r="BW33" s="343"/>
      <c r="BX33" s="343"/>
    </row>
    <row r="34" spans="17:76" ht="12.75" customHeight="1">
      <c r="Q34" s="48"/>
      <c r="R34" s="48"/>
      <c r="S34" s="47"/>
      <c r="T34" s="612" t="s">
        <v>624</v>
      </c>
      <c r="U34" s="335"/>
      <c r="V34" s="335"/>
      <c r="W34" s="335"/>
      <c r="X34" s="335"/>
      <c r="Y34" s="335"/>
      <c r="Z34" s="611" t="s">
        <v>2579</v>
      </c>
      <c r="AA34" s="335"/>
      <c r="AB34" s="335"/>
      <c r="AC34" s="335"/>
      <c r="AD34" s="335"/>
      <c r="AE34" s="335"/>
      <c r="AF34" s="335"/>
      <c r="AG34" s="335"/>
      <c r="AH34" s="335"/>
      <c r="AI34" s="335"/>
      <c r="AJ34" s="335"/>
      <c r="AQ34" s="343"/>
      <c r="AR34" s="343"/>
      <c r="AS34" s="343"/>
      <c r="AT34" s="343"/>
      <c r="AU34" s="343"/>
      <c r="AV34" s="343"/>
      <c r="AW34" s="343"/>
      <c r="AX34" s="343"/>
      <c r="AY34" s="343"/>
      <c r="AZ34" s="343"/>
      <c r="BA34" s="343"/>
      <c r="BB34" s="343"/>
      <c r="BC34" s="343"/>
      <c r="BD34" s="343"/>
      <c r="BE34" s="343"/>
      <c r="BF34" s="343"/>
      <c r="BG34" s="343"/>
      <c r="BH34" s="343"/>
      <c r="BI34" s="343"/>
      <c r="BJ34" s="343"/>
      <c r="BK34" s="343"/>
      <c r="BL34" s="343"/>
      <c r="BM34" s="343"/>
      <c r="BN34" s="343"/>
      <c r="BO34" s="343"/>
      <c r="BP34" s="343"/>
      <c r="BQ34" s="343"/>
      <c r="BR34" s="343"/>
      <c r="BS34" s="343"/>
      <c r="BT34" s="343"/>
      <c r="BU34" s="343"/>
      <c r="BV34" s="343"/>
      <c r="BW34" s="343"/>
      <c r="BX34" s="343"/>
    </row>
    <row r="35" spans="17:76" ht="12.75" customHeight="1">
      <c r="Q35" s="48"/>
      <c r="R35" s="48"/>
      <c r="S35" s="613"/>
      <c r="T35" s="330" t="s">
        <v>624</v>
      </c>
      <c r="U35" s="614"/>
      <c r="V35" s="614"/>
      <c r="W35" s="613"/>
      <c r="X35" s="613"/>
      <c r="Y35" s="613"/>
      <c r="AA35" s="49"/>
      <c r="AB35" s="49"/>
      <c r="AC35" s="49"/>
      <c r="AD35" s="49"/>
      <c r="AE35" s="49"/>
      <c r="AF35" s="49"/>
      <c r="AG35" s="49"/>
      <c r="AH35" s="49"/>
      <c r="AI35" s="49"/>
      <c r="AJ35" s="49"/>
    </row>
    <row r="36" spans="17:76" ht="24">
      <c r="Q36" s="5"/>
      <c r="R36" s="336"/>
      <c r="Z36" s="337"/>
      <c r="AA36" s="338"/>
      <c r="AB36" s="338"/>
      <c r="AC36" s="338"/>
      <c r="AD36" s="338"/>
      <c r="AE36" s="338"/>
      <c r="AF36" s="338"/>
      <c r="AG36" s="338"/>
      <c r="AH36" s="338"/>
      <c r="AI36" s="338"/>
      <c r="AJ36" s="338"/>
      <c r="AO36" s="339" t="s">
        <v>2531</v>
      </c>
      <c r="AP36" s="83"/>
    </row>
    <row r="37" spans="17:76" s="5" customFormat="1" ht="22.5" customHeight="1">
      <c r="Q37"/>
      <c r="R37"/>
      <c r="S37" s="3"/>
      <c r="T37" s="101"/>
      <c r="U37" s="101"/>
      <c r="V37" s="101"/>
      <c r="W37"/>
      <c r="X37"/>
      <c r="Y37"/>
      <c r="Z37"/>
      <c r="AA37"/>
      <c r="AB37"/>
      <c r="AC37"/>
      <c r="AD37"/>
      <c r="AE37"/>
      <c r="AF37"/>
      <c r="AG37"/>
      <c r="AH37"/>
      <c r="AI37"/>
      <c r="AJ37"/>
      <c r="AO37" s="340" t="s">
        <v>1284</v>
      </c>
      <c r="AP37" s="341" t="s">
        <v>1915</v>
      </c>
      <c r="AQ37"/>
    </row>
    <row r="38" spans="17:76" ht="24">
      <c r="AO38" s="342" t="s">
        <v>644</v>
      </c>
      <c r="AP38" s="341" t="s">
        <v>1916</v>
      </c>
    </row>
    <row r="39" spans="17:76" ht="24">
      <c r="AO39" s="342" t="s">
        <v>646</v>
      </c>
      <c r="AP39" s="341" t="s">
        <v>1917</v>
      </c>
    </row>
    <row r="40" spans="17:76" ht="24">
      <c r="AO40" s="342" t="s">
        <v>648</v>
      </c>
      <c r="AP40" s="341" t="s">
        <v>1918</v>
      </c>
    </row>
    <row r="41" spans="17:76" ht="24">
      <c r="AO41" s="341" t="s">
        <v>650</v>
      </c>
      <c r="AP41" s="341" t="s">
        <v>1919</v>
      </c>
    </row>
    <row r="42" spans="17:76" ht="24">
      <c r="AO42" s="341" t="s">
        <v>652</v>
      </c>
      <c r="AP42" s="341" t="s">
        <v>1920</v>
      </c>
    </row>
    <row r="43" spans="17:76" ht="24">
      <c r="AO43" s="341" t="s">
        <v>654</v>
      </c>
      <c r="AP43" s="341" t="s">
        <v>1921</v>
      </c>
    </row>
    <row r="44" spans="17:76" ht="24">
      <c r="AO44" s="341" t="s">
        <v>655</v>
      </c>
      <c r="AP44" s="341" t="s">
        <v>1922</v>
      </c>
    </row>
    <row r="45" spans="17:76" ht="24">
      <c r="AO45" s="341" t="s">
        <v>657</v>
      </c>
      <c r="AP45" s="341" t="s">
        <v>1923</v>
      </c>
    </row>
    <row r="46" spans="17:76" ht="24">
      <c r="AO46" s="341" t="s">
        <v>658</v>
      </c>
      <c r="AP46" s="341" t="s">
        <v>1924</v>
      </c>
    </row>
    <row r="47" spans="17:76" ht="24">
      <c r="AO47" s="341" t="s">
        <v>660</v>
      </c>
      <c r="AP47" s="341" t="s">
        <v>1925</v>
      </c>
    </row>
    <row r="48" spans="17:76" ht="24">
      <c r="AO48" s="341" t="s">
        <v>661</v>
      </c>
      <c r="AP48" s="341" t="s">
        <v>1926</v>
      </c>
    </row>
    <row r="49" spans="41:42" ht="24">
      <c r="AO49" s="341" t="s">
        <v>662</v>
      </c>
      <c r="AP49" s="341" t="s">
        <v>1927</v>
      </c>
    </row>
    <row r="50" spans="41:42" ht="48">
      <c r="AO50" s="340" t="s">
        <v>664</v>
      </c>
      <c r="AP50" s="341" t="s">
        <v>1928</v>
      </c>
    </row>
    <row r="51" spans="41:42" ht="48">
      <c r="AO51" s="340" t="s">
        <v>665</v>
      </c>
      <c r="AP51" s="341" t="s">
        <v>1929</v>
      </c>
    </row>
    <row r="52" spans="41:42" ht="24">
      <c r="AO52" s="341" t="s">
        <v>666</v>
      </c>
      <c r="AP52" s="341" t="s">
        <v>1930</v>
      </c>
    </row>
    <row r="53" spans="41:42" ht="24">
      <c r="AO53" s="341" t="s">
        <v>667</v>
      </c>
      <c r="AP53" s="341" t="s">
        <v>1931</v>
      </c>
    </row>
    <row r="54" spans="41:42" ht="24">
      <c r="AO54" s="341" t="s">
        <v>668</v>
      </c>
      <c r="AP54" s="341" t="s">
        <v>1932</v>
      </c>
    </row>
    <row r="55" spans="41:42" ht="24">
      <c r="AO55" s="341" t="s">
        <v>669</v>
      </c>
      <c r="AP55" s="341" t="s">
        <v>1933</v>
      </c>
    </row>
    <row r="56" spans="41:42" ht="24">
      <c r="AO56" s="341" t="s">
        <v>670</v>
      </c>
      <c r="AP56" s="341" t="s">
        <v>1934</v>
      </c>
    </row>
    <row r="57" spans="41:42" ht="24">
      <c r="AO57" s="341" t="s">
        <v>672</v>
      </c>
      <c r="AP57" s="341" t="s">
        <v>1935</v>
      </c>
    </row>
    <row r="58" spans="41:42" ht="24">
      <c r="AO58" s="341" t="s">
        <v>673</v>
      </c>
      <c r="AP58" s="341" t="s">
        <v>1936</v>
      </c>
    </row>
    <row r="59" spans="41:42" ht="24">
      <c r="AO59" s="341" t="s">
        <v>674</v>
      </c>
      <c r="AP59" s="341" t="s">
        <v>1937</v>
      </c>
    </row>
    <row r="60" spans="41:42" ht="24">
      <c r="AO60" s="341" t="s">
        <v>675</v>
      </c>
      <c r="AP60" s="341" t="s">
        <v>1938</v>
      </c>
    </row>
    <row r="61" spans="41:42" ht="24">
      <c r="AO61" s="341" t="s">
        <v>676</v>
      </c>
      <c r="AP61" s="341" t="s">
        <v>1939</v>
      </c>
    </row>
    <row r="62" spans="41:42" ht="24">
      <c r="AO62" s="341" t="s">
        <v>677</v>
      </c>
      <c r="AP62" s="341" t="s">
        <v>1940</v>
      </c>
    </row>
    <row r="63" spans="41:42" ht="24">
      <c r="AO63" s="341" t="s">
        <v>678</v>
      </c>
      <c r="AP63" s="341" t="s">
        <v>1941</v>
      </c>
    </row>
    <row r="64" spans="41:42" ht="24">
      <c r="AO64" s="341" t="s">
        <v>680</v>
      </c>
      <c r="AP64" s="341" t="s">
        <v>1942</v>
      </c>
    </row>
    <row r="65" spans="41:42" ht="24">
      <c r="AO65" s="341" t="s">
        <v>681</v>
      </c>
      <c r="AP65" s="341" t="s">
        <v>1943</v>
      </c>
    </row>
    <row r="66" spans="41:42" ht="24">
      <c r="AO66" s="341" t="s">
        <v>682</v>
      </c>
      <c r="AP66" s="341" t="s">
        <v>1944</v>
      </c>
    </row>
    <row r="67" spans="41:42" ht="24">
      <c r="AO67" s="341" t="s">
        <v>684</v>
      </c>
      <c r="AP67" s="341" t="s">
        <v>1945</v>
      </c>
    </row>
    <row r="68" spans="41:42" ht="24">
      <c r="AO68" s="341" t="s">
        <v>686</v>
      </c>
      <c r="AP68" s="341" t="s">
        <v>1946</v>
      </c>
    </row>
    <row r="69" spans="41:42" ht="24">
      <c r="AO69" s="341" t="s">
        <v>687</v>
      </c>
      <c r="AP69" s="341" t="s">
        <v>1947</v>
      </c>
    </row>
    <row r="70" spans="41:42" ht="24">
      <c r="AO70" s="341" t="s">
        <v>688</v>
      </c>
      <c r="AP70" s="341" t="s">
        <v>1948</v>
      </c>
    </row>
    <row r="71" spans="41:42" ht="24">
      <c r="AO71" s="341" t="s">
        <v>690</v>
      </c>
      <c r="AP71" s="341" t="s">
        <v>1949</v>
      </c>
    </row>
    <row r="72" spans="41:42" ht="24">
      <c r="AO72" s="341" t="s">
        <v>692</v>
      </c>
      <c r="AP72" s="341" t="s">
        <v>1950</v>
      </c>
    </row>
    <row r="73" spans="41:42" ht="24">
      <c r="AO73" s="341" t="s">
        <v>694</v>
      </c>
      <c r="AP73" s="341" t="s">
        <v>1951</v>
      </c>
    </row>
    <row r="74" spans="41:42" ht="24">
      <c r="AO74" s="341" t="s">
        <v>695</v>
      </c>
      <c r="AP74" s="341" t="s">
        <v>1952</v>
      </c>
    </row>
    <row r="75" spans="41:42" ht="24">
      <c r="AO75" s="341" t="s">
        <v>696</v>
      </c>
      <c r="AP75" s="341" t="s">
        <v>1953</v>
      </c>
    </row>
    <row r="76" spans="41:42" ht="24">
      <c r="AO76" s="341" t="s">
        <v>697</v>
      </c>
      <c r="AP76" s="341" t="s">
        <v>1954</v>
      </c>
    </row>
    <row r="77" spans="41:42" ht="24">
      <c r="AO77" s="341" t="s">
        <v>698</v>
      </c>
      <c r="AP77" s="341" t="s">
        <v>1955</v>
      </c>
    </row>
    <row r="78" spans="41:42" ht="24">
      <c r="AO78" s="341" t="s">
        <v>699</v>
      </c>
      <c r="AP78" s="341" t="s">
        <v>1956</v>
      </c>
    </row>
    <row r="79" spans="41:42" ht="24">
      <c r="AO79" s="341" t="s">
        <v>700</v>
      </c>
      <c r="AP79" s="341" t="s">
        <v>1957</v>
      </c>
    </row>
    <row r="80" spans="41:42" ht="24">
      <c r="AO80" s="341" t="s">
        <v>701</v>
      </c>
      <c r="AP80" s="341" t="s">
        <v>1958</v>
      </c>
    </row>
    <row r="81" spans="41:42" ht="24">
      <c r="AO81" s="341" t="s">
        <v>702</v>
      </c>
      <c r="AP81" s="341" t="s">
        <v>1959</v>
      </c>
    </row>
    <row r="82" spans="41:42" ht="24">
      <c r="AO82" s="341" t="s">
        <v>703</v>
      </c>
      <c r="AP82" s="341" t="s">
        <v>1960</v>
      </c>
    </row>
    <row r="83" spans="41:42" ht="24">
      <c r="AO83" s="341" t="s">
        <v>704</v>
      </c>
      <c r="AP83" s="341" t="s">
        <v>1961</v>
      </c>
    </row>
    <row r="84" spans="41:42" ht="24">
      <c r="AO84" s="341" t="s">
        <v>705</v>
      </c>
      <c r="AP84" s="341" t="s">
        <v>1962</v>
      </c>
    </row>
    <row r="85" spans="41:42" ht="48">
      <c r="AO85" s="340" t="s">
        <v>706</v>
      </c>
      <c r="AP85" s="341" t="s">
        <v>1963</v>
      </c>
    </row>
    <row r="86" spans="41:42" ht="48">
      <c r="AO86" s="340" t="s">
        <v>707</v>
      </c>
      <c r="AP86" s="341" t="s">
        <v>1964</v>
      </c>
    </row>
    <row r="87" spans="41:42" ht="48">
      <c r="AO87" s="340" t="s">
        <v>708</v>
      </c>
      <c r="AP87" s="341" t="s">
        <v>1965</v>
      </c>
    </row>
    <row r="88" spans="41:42" ht="48">
      <c r="AO88" s="340" t="s">
        <v>709</v>
      </c>
      <c r="AP88" s="341" t="s">
        <v>1966</v>
      </c>
    </row>
    <row r="89" spans="41:42" ht="48">
      <c r="AO89" s="340" t="s">
        <v>710</v>
      </c>
      <c r="AP89" s="341" t="s">
        <v>1967</v>
      </c>
    </row>
    <row r="90" spans="41:42" ht="48">
      <c r="AO90" s="340" t="s">
        <v>711</v>
      </c>
      <c r="AP90" s="341" t="s">
        <v>1968</v>
      </c>
    </row>
    <row r="91" spans="41:42" ht="48">
      <c r="AO91" s="340" t="s">
        <v>712</v>
      </c>
      <c r="AP91" s="341" t="s">
        <v>1969</v>
      </c>
    </row>
    <row r="92" spans="41:42" ht="48">
      <c r="AO92" s="340" t="s">
        <v>714</v>
      </c>
      <c r="AP92" s="341" t="s">
        <v>1970</v>
      </c>
    </row>
    <row r="93" spans="41:42" ht="48">
      <c r="AO93" s="340" t="s">
        <v>715</v>
      </c>
      <c r="AP93" s="341" t="s">
        <v>1971</v>
      </c>
    </row>
    <row r="94" spans="41:42" ht="48">
      <c r="AO94" s="340" t="s">
        <v>716</v>
      </c>
      <c r="AP94" s="341" t="s">
        <v>1972</v>
      </c>
    </row>
    <row r="95" spans="41:42" ht="48">
      <c r="AO95" s="340" t="s">
        <v>717</v>
      </c>
      <c r="AP95" s="341" t="s">
        <v>1973</v>
      </c>
    </row>
    <row r="96" spans="41:42" ht="48">
      <c r="AO96" s="340" t="s">
        <v>718</v>
      </c>
      <c r="AP96" s="341" t="s">
        <v>1974</v>
      </c>
    </row>
    <row r="97" spans="41:42" ht="48">
      <c r="AO97" s="340" t="s">
        <v>719</v>
      </c>
      <c r="AP97" s="341" t="s">
        <v>1975</v>
      </c>
    </row>
    <row r="98" spans="41:42" ht="48">
      <c r="AO98" s="340" t="s">
        <v>720</v>
      </c>
      <c r="AP98" s="341" t="s">
        <v>1976</v>
      </c>
    </row>
    <row r="99" spans="41:42" ht="48">
      <c r="AO99" s="340" t="s">
        <v>721</v>
      </c>
      <c r="AP99" s="341" t="s">
        <v>1977</v>
      </c>
    </row>
    <row r="100" spans="41:42" ht="48">
      <c r="AO100" s="340" t="s">
        <v>723</v>
      </c>
      <c r="AP100" s="341" t="s">
        <v>1978</v>
      </c>
    </row>
    <row r="101" spans="41:42" ht="48">
      <c r="AO101" s="340" t="s">
        <v>725</v>
      </c>
      <c r="AP101" s="341" t="s">
        <v>1979</v>
      </c>
    </row>
    <row r="102" spans="41:42" ht="48">
      <c r="AO102" s="340" t="s">
        <v>727</v>
      </c>
      <c r="AP102" s="341" t="s">
        <v>1980</v>
      </c>
    </row>
    <row r="103" spans="41:42" ht="48">
      <c r="AO103" s="340" t="s">
        <v>729</v>
      </c>
      <c r="AP103" s="341" t="s">
        <v>1981</v>
      </c>
    </row>
    <row r="104" spans="41:42" ht="48">
      <c r="AO104" s="340" t="s">
        <v>730</v>
      </c>
      <c r="AP104" s="341" t="s">
        <v>1982</v>
      </c>
    </row>
    <row r="105" spans="41:42" ht="48">
      <c r="AO105" s="340" t="s">
        <v>731</v>
      </c>
      <c r="AP105" s="341" t="s">
        <v>1983</v>
      </c>
    </row>
    <row r="106" spans="41:42" ht="48">
      <c r="AO106" s="340" t="s">
        <v>732</v>
      </c>
      <c r="AP106" s="341" t="s">
        <v>1984</v>
      </c>
    </row>
    <row r="107" spans="41:42" ht="48">
      <c r="AO107" s="340" t="s">
        <v>733</v>
      </c>
      <c r="AP107" s="341" t="s">
        <v>1985</v>
      </c>
    </row>
    <row r="108" spans="41:42" ht="48">
      <c r="AO108" s="340" t="s">
        <v>734</v>
      </c>
      <c r="AP108" s="341" t="s">
        <v>1986</v>
      </c>
    </row>
    <row r="109" spans="41:42" ht="48">
      <c r="AO109" s="340" t="s">
        <v>736</v>
      </c>
      <c r="AP109" s="341" t="s">
        <v>1987</v>
      </c>
    </row>
    <row r="110" spans="41:42" ht="48">
      <c r="AO110" s="340" t="s">
        <v>737</v>
      </c>
      <c r="AP110" s="341" t="s">
        <v>1988</v>
      </c>
    </row>
    <row r="111" spans="41:42" ht="48">
      <c r="AO111" s="340" t="s">
        <v>739</v>
      </c>
      <c r="AP111" s="341" t="s">
        <v>1989</v>
      </c>
    </row>
    <row r="112" spans="41:42" ht="48">
      <c r="AO112" s="340" t="s">
        <v>740</v>
      </c>
      <c r="AP112" s="341" t="s">
        <v>1990</v>
      </c>
    </row>
    <row r="113" spans="41:42" ht="48">
      <c r="AO113" s="340" t="s">
        <v>741</v>
      </c>
      <c r="AP113" s="341" t="s">
        <v>1991</v>
      </c>
    </row>
    <row r="114" spans="41:42" ht="48">
      <c r="AO114" s="340" t="s">
        <v>742</v>
      </c>
      <c r="AP114" s="341" t="s">
        <v>1992</v>
      </c>
    </row>
    <row r="115" spans="41:42" ht="48">
      <c r="AO115" s="340" t="s">
        <v>743</v>
      </c>
      <c r="AP115" s="341" t="s">
        <v>1993</v>
      </c>
    </row>
    <row r="116" spans="41:42" ht="48">
      <c r="AO116" s="340" t="s">
        <v>744</v>
      </c>
      <c r="AP116" s="341" t="s">
        <v>1994</v>
      </c>
    </row>
    <row r="117" spans="41:42" ht="48">
      <c r="AO117" s="340" t="s">
        <v>745</v>
      </c>
      <c r="AP117" s="341" t="s">
        <v>1995</v>
      </c>
    </row>
    <row r="118" spans="41:42" ht="48">
      <c r="AO118" s="340" t="s">
        <v>746</v>
      </c>
      <c r="AP118" s="341" t="s">
        <v>1996</v>
      </c>
    </row>
    <row r="119" spans="41:42" ht="48">
      <c r="AO119" s="340" t="s">
        <v>747</v>
      </c>
      <c r="AP119" s="341" t="s">
        <v>1997</v>
      </c>
    </row>
    <row r="120" spans="41:42" ht="48">
      <c r="AO120" s="340" t="s">
        <v>748</v>
      </c>
      <c r="AP120" s="341" t="s">
        <v>1998</v>
      </c>
    </row>
    <row r="121" spans="41:42" ht="48">
      <c r="AO121" s="340" t="s">
        <v>750</v>
      </c>
      <c r="AP121" s="341" t="s">
        <v>1999</v>
      </c>
    </row>
    <row r="122" spans="41:42" ht="48">
      <c r="AO122" s="340" t="s">
        <v>752</v>
      </c>
      <c r="AP122" s="341" t="s">
        <v>2000</v>
      </c>
    </row>
    <row r="123" spans="41:42" ht="48">
      <c r="AO123" s="340" t="s">
        <v>754</v>
      </c>
      <c r="AP123" s="341" t="s">
        <v>2001</v>
      </c>
    </row>
    <row r="124" spans="41:42" ht="48">
      <c r="AO124" s="340" t="s">
        <v>756</v>
      </c>
      <c r="AP124" s="341" t="s">
        <v>2002</v>
      </c>
    </row>
    <row r="125" spans="41:42" ht="48">
      <c r="AO125" s="340" t="s">
        <v>757</v>
      </c>
      <c r="AP125" s="341" t="s">
        <v>2003</v>
      </c>
    </row>
    <row r="126" spans="41:42" ht="48">
      <c r="AO126" s="340" t="s">
        <v>758</v>
      </c>
      <c r="AP126" s="341" t="s">
        <v>2004</v>
      </c>
    </row>
    <row r="127" spans="41:42" ht="48">
      <c r="AO127" s="340" t="s">
        <v>759</v>
      </c>
      <c r="AP127" s="341" t="s">
        <v>2005</v>
      </c>
    </row>
    <row r="128" spans="41:42" ht="48">
      <c r="AO128" s="340" t="s">
        <v>760</v>
      </c>
      <c r="AP128" s="341" t="s">
        <v>2006</v>
      </c>
    </row>
    <row r="129" spans="41:42" ht="48">
      <c r="AO129" s="340" t="s">
        <v>761</v>
      </c>
      <c r="AP129" s="341" t="s">
        <v>2007</v>
      </c>
    </row>
    <row r="130" spans="41:42" ht="48">
      <c r="AO130" s="340" t="s">
        <v>762</v>
      </c>
      <c r="AP130" s="341" t="s">
        <v>2008</v>
      </c>
    </row>
    <row r="131" spans="41:42" ht="48">
      <c r="AO131" s="340" t="s">
        <v>764</v>
      </c>
      <c r="AP131" s="341" t="s">
        <v>2009</v>
      </c>
    </row>
    <row r="132" spans="41:42" ht="48">
      <c r="AO132" s="340" t="s">
        <v>765</v>
      </c>
      <c r="AP132" s="341" t="s">
        <v>2010</v>
      </c>
    </row>
    <row r="133" spans="41:42" ht="48">
      <c r="AO133" s="340" t="s">
        <v>766</v>
      </c>
      <c r="AP133" s="341" t="s">
        <v>2011</v>
      </c>
    </row>
    <row r="134" spans="41:42" ht="48">
      <c r="AO134" s="340" t="s">
        <v>768</v>
      </c>
      <c r="AP134" s="341" t="s">
        <v>2012</v>
      </c>
    </row>
    <row r="135" spans="41:42" ht="48">
      <c r="AO135" s="340" t="s">
        <v>769</v>
      </c>
      <c r="AP135" s="341" t="s">
        <v>2013</v>
      </c>
    </row>
    <row r="136" spans="41:42" ht="48">
      <c r="AO136" s="340" t="s">
        <v>770</v>
      </c>
      <c r="AP136" s="341" t="s">
        <v>2014</v>
      </c>
    </row>
    <row r="137" spans="41:42" ht="24">
      <c r="AO137" s="341" t="s">
        <v>772</v>
      </c>
      <c r="AP137" s="341" t="s">
        <v>2015</v>
      </c>
    </row>
    <row r="138" spans="41:42" ht="24">
      <c r="AO138" s="341" t="s">
        <v>773</v>
      </c>
      <c r="AP138" s="341" t="s">
        <v>2016</v>
      </c>
    </row>
    <row r="139" spans="41:42" ht="24">
      <c r="AO139" s="341" t="s">
        <v>775</v>
      </c>
      <c r="AP139" s="341" t="s">
        <v>2017</v>
      </c>
    </row>
    <row r="140" spans="41:42" ht="24">
      <c r="AO140" s="341" t="s">
        <v>777</v>
      </c>
      <c r="AP140" s="341" t="s">
        <v>2018</v>
      </c>
    </row>
    <row r="141" spans="41:42" ht="24">
      <c r="AO141" s="341" t="s">
        <v>778</v>
      </c>
      <c r="AP141" s="341" t="s">
        <v>2019</v>
      </c>
    </row>
    <row r="142" spans="41:42" ht="24">
      <c r="AO142" s="341" t="s">
        <v>779</v>
      </c>
      <c r="AP142" s="341" t="s">
        <v>2020</v>
      </c>
    </row>
    <row r="143" spans="41:42" ht="24">
      <c r="AO143" s="341" t="s">
        <v>780</v>
      </c>
      <c r="AP143" s="341" t="s">
        <v>2021</v>
      </c>
    </row>
    <row r="144" spans="41:42" ht="24">
      <c r="AO144" s="341" t="s">
        <v>781</v>
      </c>
      <c r="AP144" s="341" t="s">
        <v>2022</v>
      </c>
    </row>
    <row r="145" spans="41:42" ht="24">
      <c r="AO145" s="341" t="s">
        <v>782</v>
      </c>
      <c r="AP145" s="341" t="s">
        <v>2023</v>
      </c>
    </row>
    <row r="146" spans="41:42" ht="24">
      <c r="AO146" s="341" t="s">
        <v>783</v>
      </c>
      <c r="AP146" s="341" t="s">
        <v>2024</v>
      </c>
    </row>
    <row r="147" spans="41:42" ht="24">
      <c r="AO147" s="341" t="s">
        <v>784</v>
      </c>
      <c r="AP147" s="341" t="s">
        <v>2025</v>
      </c>
    </row>
    <row r="148" spans="41:42" ht="24">
      <c r="AO148" s="341" t="s">
        <v>785</v>
      </c>
      <c r="AP148" s="341" t="s">
        <v>2026</v>
      </c>
    </row>
    <row r="149" spans="41:42" ht="24">
      <c r="AO149" s="341" t="s">
        <v>787</v>
      </c>
      <c r="AP149" s="341" t="s">
        <v>2027</v>
      </c>
    </row>
    <row r="150" spans="41:42" ht="24">
      <c r="AO150" s="341" t="s">
        <v>788</v>
      </c>
      <c r="AP150" s="341" t="s">
        <v>2028</v>
      </c>
    </row>
    <row r="151" spans="41:42" ht="24">
      <c r="AO151" s="341" t="s">
        <v>789</v>
      </c>
      <c r="AP151" s="341" t="s">
        <v>2029</v>
      </c>
    </row>
    <row r="152" spans="41:42" ht="24">
      <c r="AO152" s="341" t="s">
        <v>791</v>
      </c>
      <c r="AP152" s="341" t="s">
        <v>2030</v>
      </c>
    </row>
    <row r="153" spans="41:42" ht="24">
      <c r="AO153" s="341" t="s">
        <v>793</v>
      </c>
      <c r="AP153" s="341" t="s">
        <v>2031</v>
      </c>
    </row>
    <row r="154" spans="41:42" ht="24">
      <c r="AO154" s="341" t="s">
        <v>795</v>
      </c>
      <c r="AP154" s="341" t="s">
        <v>2032</v>
      </c>
    </row>
    <row r="155" spans="41:42" ht="24">
      <c r="AO155" s="341" t="s">
        <v>796</v>
      </c>
      <c r="AP155" s="341" t="s">
        <v>2033</v>
      </c>
    </row>
    <row r="156" spans="41:42" ht="24">
      <c r="AO156" s="341" t="s">
        <v>798</v>
      </c>
      <c r="AP156" s="341" t="s">
        <v>2034</v>
      </c>
    </row>
    <row r="157" spans="41:42" ht="24">
      <c r="AO157" s="341" t="s">
        <v>799</v>
      </c>
      <c r="AP157" s="341" t="s">
        <v>2035</v>
      </c>
    </row>
    <row r="158" spans="41:42" ht="24">
      <c r="AO158" s="341" t="s">
        <v>801</v>
      </c>
      <c r="AP158" s="341" t="s">
        <v>2036</v>
      </c>
    </row>
    <row r="159" spans="41:42" ht="24">
      <c r="AO159" s="341" t="s">
        <v>802</v>
      </c>
      <c r="AP159" s="341" t="s">
        <v>2037</v>
      </c>
    </row>
    <row r="160" spans="41:42" ht="24">
      <c r="AO160" s="341" t="s">
        <v>804</v>
      </c>
      <c r="AP160" s="341" t="s">
        <v>2038</v>
      </c>
    </row>
    <row r="161" spans="41:42" ht="24">
      <c r="AO161" s="341" t="s">
        <v>806</v>
      </c>
      <c r="AP161" s="341" t="s">
        <v>2039</v>
      </c>
    </row>
    <row r="162" spans="41:42" ht="24">
      <c r="AO162" s="341" t="s">
        <v>808</v>
      </c>
      <c r="AP162" s="341" t="s">
        <v>2040</v>
      </c>
    </row>
    <row r="163" spans="41:42" ht="24">
      <c r="AO163" s="341" t="s">
        <v>810</v>
      </c>
      <c r="AP163" s="341" t="s">
        <v>2041</v>
      </c>
    </row>
    <row r="164" spans="41:42" ht="24">
      <c r="AO164" s="341" t="s">
        <v>812</v>
      </c>
      <c r="AP164" s="341" t="s">
        <v>2042</v>
      </c>
    </row>
    <row r="165" spans="41:42" ht="24">
      <c r="AO165" s="341" t="s">
        <v>814</v>
      </c>
      <c r="AP165" s="341" t="s">
        <v>2043</v>
      </c>
    </row>
    <row r="166" spans="41:42" ht="24">
      <c r="AO166" s="341" t="s">
        <v>816</v>
      </c>
      <c r="AP166" s="341" t="s">
        <v>2044</v>
      </c>
    </row>
    <row r="167" spans="41:42" ht="24">
      <c r="AO167" s="341" t="s">
        <v>817</v>
      </c>
      <c r="AP167" s="341" t="s">
        <v>2045</v>
      </c>
    </row>
    <row r="168" spans="41:42" ht="24">
      <c r="AO168" s="341" t="s">
        <v>819</v>
      </c>
      <c r="AP168" s="341" t="s">
        <v>2046</v>
      </c>
    </row>
    <row r="169" spans="41:42" ht="24">
      <c r="AO169" s="341" t="s">
        <v>821</v>
      </c>
      <c r="AP169" s="341" t="s">
        <v>2047</v>
      </c>
    </row>
    <row r="170" spans="41:42" ht="24">
      <c r="AO170" s="341" t="s">
        <v>822</v>
      </c>
      <c r="AP170" s="341" t="s">
        <v>2048</v>
      </c>
    </row>
    <row r="171" spans="41:42" ht="24">
      <c r="AO171" s="341" t="s">
        <v>823</v>
      </c>
      <c r="AP171" s="341" t="s">
        <v>2049</v>
      </c>
    </row>
    <row r="172" spans="41:42" ht="24">
      <c r="AO172" s="341" t="s">
        <v>824</v>
      </c>
      <c r="AP172" s="341" t="s">
        <v>2050</v>
      </c>
    </row>
    <row r="173" spans="41:42" ht="24">
      <c r="AO173" s="341" t="s">
        <v>826</v>
      </c>
      <c r="AP173" s="341" t="s">
        <v>2051</v>
      </c>
    </row>
    <row r="174" spans="41:42" ht="24">
      <c r="AO174" s="341" t="s">
        <v>827</v>
      </c>
      <c r="AP174" s="341" t="s">
        <v>2052</v>
      </c>
    </row>
    <row r="175" spans="41:42" ht="24">
      <c r="AO175" s="341" t="s">
        <v>828</v>
      </c>
      <c r="AP175" s="341" t="s">
        <v>2053</v>
      </c>
    </row>
    <row r="176" spans="41:42" ht="24">
      <c r="AO176" s="341" t="s">
        <v>830</v>
      </c>
      <c r="AP176" s="341" t="s">
        <v>2054</v>
      </c>
    </row>
    <row r="177" spans="41:42" ht="24">
      <c r="AO177" s="341" t="s">
        <v>832</v>
      </c>
      <c r="AP177" s="341" t="s">
        <v>2055</v>
      </c>
    </row>
    <row r="178" spans="41:42" ht="24">
      <c r="AO178" s="341" t="s">
        <v>833</v>
      </c>
      <c r="AP178" s="341" t="s">
        <v>2056</v>
      </c>
    </row>
    <row r="179" spans="41:42" ht="24">
      <c r="AO179" s="341" t="s">
        <v>835</v>
      </c>
      <c r="AP179" s="341" t="s">
        <v>2057</v>
      </c>
    </row>
    <row r="180" spans="41:42" ht="24">
      <c r="AO180" s="341" t="s">
        <v>836</v>
      </c>
      <c r="AP180" s="341" t="s">
        <v>2058</v>
      </c>
    </row>
    <row r="181" spans="41:42" ht="24">
      <c r="AO181" s="341" t="s">
        <v>838</v>
      </c>
      <c r="AP181" s="341" t="s">
        <v>2059</v>
      </c>
    </row>
    <row r="182" spans="41:42" ht="24">
      <c r="AO182" s="341" t="s">
        <v>839</v>
      </c>
      <c r="AP182" s="341" t="s">
        <v>2060</v>
      </c>
    </row>
    <row r="183" spans="41:42" ht="24">
      <c r="AO183" s="341" t="s">
        <v>841</v>
      </c>
      <c r="AP183" s="341" t="s">
        <v>2061</v>
      </c>
    </row>
    <row r="184" spans="41:42" ht="24">
      <c r="AO184" s="341" t="s">
        <v>843</v>
      </c>
      <c r="AP184" s="341" t="s">
        <v>2062</v>
      </c>
    </row>
    <row r="185" spans="41:42" ht="24">
      <c r="AO185" s="341" t="s">
        <v>845</v>
      </c>
      <c r="AP185" s="341" t="s">
        <v>2063</v>
      </c>
    </row>
    <row r="186" spans="41:42" ht="24">
      <c r="AO186" s="341" t="s">
        <v>847</v>
      </c>
      <c r="AP186" s="341" t="s">
        <v>2064</v>
      </c>
    </row>
    <row r="187" spans="41:42" ht="24">
      <c r="AO187" s="341" t="s">
        <v>849</v>
      </c>
      <c r="AP187" s="341" t="s">
        <v>2065</v>
      </c>
    </row>
    <row r="188" spans="41:42" ht="24">
      <c r="AO188" s="341" t="s">
        <v>851</v>
      </c>
      <c r="AP188" s="341" t="s">
        <v>2066</v>
      </c>
    </row>
    <row r="189" spans="41:42" ht="24">
      <c r="AO189" s="341" t="s">
        <v>853</v>
      </c>
      <c r="AP189" s="341" t="s">
        <v>2067</v>
      </c>
    </row>
    <row r="190" spans="41:42" ht="24">
      <c r="AO190" s="341" t="s">
        <v>855</v>
      </c>
      <c r="AP190" s="341" t="s">
        <v>2068</v>
      </c>
    </row>
    <row r="191" spans="41:42" ht="24">
      <c r="AO191" s="341" t="s">
        <v>857</v>
      </c>
      <c r="AP191" s="341" t="s">
        <v>2069</v>
      </c>
    </row>
    <row r="192" spans="41:42" ht="24">
      <c r="AO192" s="341" t="s">
        <v>859</v>
      </c>
      <c r="AP192" s="341" t="s">
        <v>2070</v>
      </c>
    </row>
    <row r="193" spans="41:42" ht="24">
      <c r="AO193" s="341" t="s">
        <v>860</v>
      </c>
      <c r="AP193" s="341" t="s">
        <v>2071</v>
      </c>
    </row>
    <row r="194" spans="41:42" ht="24">
      <c r="AO194" s="341" t="s">
        <v>861</v>
      </c>
      <c r="AP194" s="341" t="s">
        <v>2072</v>
      </c>
    </row>
    <row r="195" spans="41:42" ht="24">
      <c r="AO195" s="341" t="s">
        <v>862</v>
      </c>
      <c r="AP195" s="341" t="s">
        <v>2073</v>
      </c>
    </row>
    <row r="196" spans="41:42" ht="24">
      <c r="AO196" s="341" t="s">
        <v>864</v>
      </c>
      <c r="AP196" s="341" t="s">
        <v>2074</v>
      </c>
    </row>
    <row r="197" spans="41:42" ht="24">
      <c r="AO197" s="341" t="s">
        <v>865</v>
      </c>
      <c r="AP197" s="341" t="s">
        <v>2075</v>
      </c>
    </row>
    <row r="198" spans="41:42" ht="24">
      <c r="AO198" s="341" t="s">
        <v>866</v>
      </c>
      <c r="AP198" s="341" t="s">
        <v>2076</v>
      </c>
    </row>
    <row r="199" spans="41:42" ht="24">
      <c r="AO199" s="341" t="s">
        <v>867</v>
      </c>
      <c r="AP199" s="341" t="s">
        <v>2077</v>
      </c>
    </row>
    <row r="200" spans="41:42" ht="24">
      <c r="AO200" s="341" t="s">
        <v>868</v>
      </c>
      <c r="AP200" s="341" t="s">
        <v>2078</v>
      </c>
    </row>
    <row r="201" spans="41:42" ht="24">
      <c r="AO201" s="341" t="s">
        <v>869</v>
      </c>
      <c r="AP201" s="341" t="s">
        <v>2079</v>
      </c>
    </row>
    <row r="202" spans="41:42" ht="24">
      <c r="AO202" s="341" t="s">
        <v>870</v>
      </c>
      <c r="AP202" s="341" t="s">
        <v>2080</v>
      </c>
    </row>
    <row r="203" spans="41:42" ht="24">
      <c r="AO203" s="341" t="s">
        <v>871</v>
      </c>
      <c r="AP203" s="341" t="s">
        <v>2081</v>
      </c>
    </row>
    <row r="204" spans="41:42" ht="24">
      <c r="AO204" s="341" t="s">
        <v>872</v>
      </c>
      <c r="AP204" s="341" t="s">
        <v>2082</v>
      </c>
    </row>
    <row r="205" spans="41:42" ht="24">
      <c r="AO205" s="341" t="s">
        <v>873</v>
      </c>
      <c r="AP205" s="341" t="s">
        <v>2083</v>
      </c>
    </row>
    <row r="206" spans="41:42" ht="24">
      <c r="AO206" s="341" t="s">
        <v>875</v>
      </c>
      <c r="AP206" s="341" t="s">
        <v>2084</v>
      </c>
    </row>
    <row r="207" spans="41:42" ht="24">
      <c r="AO207" s="341" t="s">
        <v>876</v>
      </c>
      <c r="AP207" s="341" t="s">
        <v>2085</v>
      </c>
    </row>
    <row r="208" spans="41:42" ht="24">
      <c r="AO208" s="341" t="s">
        <v>878</v>
      </c>
      <c r="AP208" s="341" t="s">
        <v>2086</v>
      </c>
    </row>
    <row r="209" spans="41:42" ht="24">
      <c r="AO209" s="341" t="s">
        <v>879</v>
      </c>
      <c r="AP209" s="341" t="s">
        <v>2087</v>
      </c>
    </row>
    <row r="210" spans="41:42" ht="24">
      <c r="AO210" s="341" t="s">
        <v>880</v>
      </c>
      <c r="AP210" s="341" t="s">
        <v>2088</v>
      </c>
    </row>
    <row r="211" spans="41:42" ht="24">
      <c r="AO211" s="341" t="s">
        <v>881</v>
      </c>
      <c r="AP211" s="341" t="s">
        <v>2089</v>
      </c>
    </row>
    <row r="212" spans="41:42" ht="24">
      <c r="AO212" s="341" t="s">
        <v>882</v>
      </c>
      <c r="AP212" s="341" t="s">
        <v>2090</v>
      </c>
    </row>
    <row r="213" spans="41:42" ht="24">
      <c r="AO213" s="341" t="s">
        <v>883</v>
      </c>
      <c r="AP213" s="341" t="s">
        <v>2091</v>
      </c>
    </row>
    <row r="214" spans="41:42" ht="24">
      <c r="AO214" s="341" t="s">
        <v>884</v>
      </c>
      <c r="AP214" s="341" t="s">
        <v>2092</v>
      </c>
    </row>
    <row r="215" spans="41:42" ht="24">
      <c r="AO215" s="341" t="s">
        <v>886</v>
      </c>
      <c r="AP215" s="341" t="s">
        <v>2093</v>
      </c>
    </row>
    <row r="216" spans="41:42" ht="24">
      <c r="AO216" s="341" t="s">
        <v>887</v>
      </c>
      <c r="AP216" s="341" t="s">
        <v>2094</v>
      </c>
    </row>
    <row r="217" spans="41:42" ht="24">
      <c r="AO217" s="341" t="s">
        <v>888</v>
      </c>
      <c r="AP217" s="341" t="s">
        <v>2095</v>
      </c>
    </row>
    <row r="218" spans="41:42" ht="24">
      <c r="AO218" s="341" t="s">
        <v>889</v>
      </c>
      <c r="AP218" s="341" t="s">
        <v>2096</v>
      </c>
    </row>
    <row r="219" spans="41:42" ht="24">
      <c r="AO219" s="341" t="s">
        <v>890</v>
      </c>
      <c r="AP219" s="341" t="s">
        <v>2097</v>
      </c>
    </row>
    <row r="220" spans="41:42" ht="24">
      <c r="AO220" s="341" t="s">
        <v>891</v>
      </c>
      <c r="AP220" s="341" t="s">
        <v>2098</v>
      </c>
    </row>
    <row r="221" spans="41:42" ht="24">
      <c r="AO221" s="341" t="s">
        <v>892</v>
      </c>
      <c r="AP221" s="341" t="s">
        <v>2099</v>
      </c>
    </row>
    <row r="222" spans="41:42" ht="24">
      <c r="AO222" s="341" t="s">
        <v>893</v>
      </c>
      <c r="AP222" s="341" t="s">
        <v>2100</v>
      </c>
    </row>
    <row r="223" spans="41:42" ht="24">
      <c r="AO223" s="341" t="s">
        <v>894</v>
      </c>
      <c r="AP223" s="341" t="s">
        <v>2101</v>
      </c>
    </row>
    <row r="224" spans="41:42" ht="24">
      <c r="AO224" s="341" t="s">
        <v>895</v>
      </c>
      <c r="AP224" s="341" t="s">
        <v>2102</v>
      </c>
    </row>
    <row r="225" spans="41:42" ht="24">
      <c r="AO225" s="341" t="s">
        <v>896</v>
      </c>
      <c r="AP225" s="341" t="s">
        <v>2103</v>
      </c>
    </row>
    <row r="226" spans="41:42" ht="24">
      <c r="AO226" s="341" t="s">
        <v>897</v>
      </c>
      <c r="AP226" s="341" t="s">
        <v>2104</v>
      </c>
    </row>
    <row r="227" spans="41:42" ht="24">
      <c r="AO227" s="341" t="s">
        <v>898</v>
      </c>
      <c r="AP227" s="341" t="s">
        <v>2105</v>
      </c>
    </row>
    <row r="228" spans="41:42" ht="24">
      <c r="AO228" s="341" t="s">
        <v>899</v>
      </c>
      <c r="AP228" s="341" t="s">
        <v>2106</v>
      </c>
    </row>
    <row r="229" spans="41:42" ht="24">
      <c r="AO229" s="341" t="s">
        <v>900</v>
      </c>
      <c r="AP229" s="341" t="s">
        <v>2107</v>
      </c>
    </row>
    <row r="230" spans="41:42" ht="24">
      <c r="AO230" s="341" t="s">
        <v>901</v>
      </c>
      <c r="AP230" s="341" t="s">
        <v>2108</v>
      </c>
    </row>
    <row r="231" spans="41:42" ht="24">
      <c r="AO231" s="341" t="s">
        <v>902</v>
      </c>
      <c r="AP231" s="341" t="s">
        <v>2109</v>
      </c>
    </row>
    <row r="232" spans="41:42" ht="24">
      <c r="AO232" s="341" t="s">
        <v>903</v>
      </c>
      <c r="AP232" s="341" t="s">
        <v>2110</v>
      </c>
    </row>
    <row r="233" spans="41:42" ht="24">
      <c r="AO233" s="341" t="s">
        <v>904</v>
      </c>
      <c r="AP233" s="341" t="s">
        <v>2111</v>
      </c>
    </row>
    <row r="234" spans="41:42" ht="24">
      <c r="AO234" s="341" t="s">
        <v>905</v>
      </c>
      <c r="AP234" s="341" t="s">
        <v>2112</v>
      </c>
    </row>
    <row r="235" spans="41:42" ht="24">
      <c r="AO235" s="341" t="s">
        <v>906</v>
      </c>
      <c r="AP235" s="341" t="s">
        <v>2113</v>
      </c>
    </row>
    <row r="236" spans="41:42" ht="24">
      <c r="AO236" s="341" t="s">
        <v>907</v>
      </c>
      <c r="AP236" s="341" t="s">
        <v>2114</v>
      </c>
    </row>
    <row r="237" spans="41:42" ht="24">
      <c r="AO237" s="341" t="s">
        <v>908</v>
      </c>
      <c r="AP237" s="341" t="s">
        <v>2115</v>
      </c>
    </row>
    <row r="238" spans="41:42" ht="24">
      <c r="AO238" s="341" t="s">
        <v>909</v>
      </c>
      <c r="AP238" s="341" t="s">
        <v>2116</v>
      </c>
    </row>
    <row r="239" spans="41:42" ht="24">
      <c r="AO239" s="341" t="s">
        <v>910</v>
      </c>
      <c r="AP239" s="341" t="s">
        <v>2117</v>
      </c>
    </row>
    <row r="240" spans="41:42" ht="24">
      <c r="AO240" s="341" t="s">
        <v>911</v>
      </c>
      <c r="AP240" s="341" t="s">
        <v>2118</v>
      </c>
    </row>
    <row r="241" spans="41:42" ht="24">
      <c r="AO241" s="341" t="s">
        <v>912</v>
      </c>
      <c r="AP241" s="341" t="s">
        <v>2119</v>
      </c>
    </row>
    <row r="242" spans="41:42" ht="24">
      <c r="AO242" s="341" t="s">
        <v>914</v>
      </c>
      <c r="AP242" s="341" t="s">
        <v>2120</v>
      </c>
    </row>
    <row r="243" spans="41:42" ht="24">
      <c r="AO243" s="341" t="s">
        <v>916</v>
      </c>
      <c r="AP243" s="341" t="s">
        <v>2121</v>
      </c>
    </row>
    <row r="244" spans="41:42" ht="24">
      <c r="AO244" s="341" t="s">
        <v>917</v>
      </c>
      <c r="AP244" s="341" t="s">
        <v>2122</v>
      </c>
    </row>
    <row r="245" spans="41:42" ht="24">
      <c r="AO245" s="341" t="s">
        <v>918</v>
      </c>
      <c r="AP245" s="341" t="s">
        <v>2123</v>
      </c>
    </row>
    <row r="246" spans="41:42" ht="24">
      <c r="AO246" s="341" t="s">
        <v>919</v>
      </c>
      <c r="AP246" s="341" t="s">
        <v>2124</v>
      </c>
    </row>
    <row r="247" spans="41:42" ht="24">
      <c r="AO247" s="341" t="s">
        <v>921</v>
      </c>
      <c r="AP247" s="341" t="s">
        <v>2125</v>
      </c>
    </row>
    <row r="248" spans="41:42" ht="24">
      <c r="AO248" s="341" t="s">
        <v>922</v>
      </c>
      <c r="AP248" s="341" t="s">
        <v>2126</v>
      </c>
    </row>
    <row r="249" spans="41:42" ht="24">
      <c r="AO249" s="341" t="s">
        <v>923</v>
      </c>
      <c r="AP249" s="341" t="s">
        <v>2127</v>
      </c>
    </row>
    <row r="250" spans="41:42" ht="24">
      <c r="AO250" s="341" t="s">
        <v>924</v>
      </c>
      <c r="AP250" s="341" t="s">
        <v>2128</v>
      </c>
    </row>
    <row r="251" spans="41:42" ht="24">
      <c r="AO251" s="341" t="s">
        <v>925</v>
      </c>
      <c r="AP251" s="341" t="s">
        <v>2129</v>
      </c>
    </row>
    <row r="252" spans="41:42" ht="24">
      <c r="AO252" s="341" t="s">
        <v>927</v>
      </c>
      <c r="AP252" s="341" t="s">
        <v>2130</v>
      </c>
    </row>
    <row r="253" spans="41:42" ht="24">
      <c r="AO253" s="341" t="s">
        <v>928</v>
      </c>
      <c r="AP253" s="341" t="s">
        <v>2131</v>
      </c>
    </row>
    <row r="254" spans="41:42" ht="24">
      <c r="AO254" s="341" t="s">
        <v>930</v>
      </c>
      <c r="AP254" s="341" t="s">
        <v>2132</v>
      </c>
    </row>
    <row r="255" spans="41:42" ht="24">
      <c r="AO255" s="341" t="s">
        <v>932</v>
      </c>
      <c r="AP255" s="341" t="s">
        <v>2133</v>
      </c>
    </row>
    <row r="256" spans="41:42" ht="24">
      <c r="AO256" s="341" t="s">
        <v>934</v>
      </c>
      <c r="AP256" s="341" t="s">
        <v>2134</v>
      </c>
    </row>
    <row r="257" spans="41:42" ht="24">
      <c r="AO257" s="341" t="s">
        <v>936</v>
      </c>
      <c r="AP257" s="341" t="s">
        <v>2135</v>
      </c>
    </row>
    <row r="258" spans="41:42" ht="24">
      <c r="AO258" s="341" t="s">
        <v>937</v>
      </c>
      <c r="AP258" s="341" t="s">
        <v>2136</v>
      </c>
    </row>
    <row r="259" spans="41:42" ht="24">
      <c r="AO259" s="341" t="s">
        <v>939</v>
      </c>
      <c r="AP259" s="341" t="s">
        <v>2137</v>
      </c>
    </row>
    <row r="260" spans="41:42" ht="24">
      <c r="AO260" s="341" t="s">
        <v>941</v>
      </c>
      <c r="AP260" s="341" t="s">
        <v>2138</v>
      </c>
    </row>
    <row r="261" spans="41:42" ht="24">
      <c r="AO261" s="341" t="s">
        <v>942</v>
      </c>
      <c r="AP261" s="341" t="s">
        <v>2139</v>
      </c>
    </row>
    <row r="262" spans="41:42" ht="24">
      <c r="AO262" s="341" t="s">
        <v>943</v>
      </c>
      <c r="AP262" s="341" t="s">
        <v>2140</v>
      </c>
    </row>
    <row r="263" spans="41:42" ht="24">
      <c r="AO263" s="341" t="s">
        <v>944</v>
      </c>
      <c r="AP263" s="341" t="s">
        <v>2141</v>
      </c>
    </row>
    <row r="264" spans="41:42" ht="24">
      <c r="AO264" s="341" t="s">
        <v>945</v>
      </c>
      <c r="AP264" s="341" t="s">
        <v>2142</v>
      </c>
    </row>
    <row r="265" spans="41:42" ht="24">
      <c r="AO265" s="341" t="s">
        <v>946</v>
      </c>
      <c r="AP265" s="341" t="s">
        <v>2143</v>
      </c>
    </row>
    <row r="266" spans="41:42" ht="24">
      <c r="AO266" s="341" t="s">
        <v>947</v>
      </c>
      <c r="AP266" s="341" t="s">
        <v>2144</v>
      </c>
    </row>
    <row r="267" spans="41:42" ht="24">
      <c r="AO267" s="341" t="s">
        <v>948</v>
      </c>
      <c r="AP267" s="341" t="s">
        <v>2145</v>
      </c>
    </row>
    <row r="268" spans="41:42" ht="24">
      <c r="AO268" s="341" t="s">
        <v>949</v>
      </c>
      <c r="AP268" s="341" t="s">
        <v>2146</v>
      </c>
    </row>
    <row r="269" spans="41:42" ht="24">
      <c r="AO269" s="341" t="s">
        <v>951</v>
      </c>
      <c r="AP269" s="341" t="s">
        <v>2147</v>
      </c>
    </row>
    <row r="270" spans="41:42" ht="24">
      <c r="AO270" s="341" t="s">
        <v>952</v>
      </c>
      <c r="AP270" s="341" t="s">
        <v>2148</v>
      </c>
    </row>
    <row r="271" spans="41:42" ht="24">
      <c r="AO271" s="341" t="s">
        <v>953</v>
      </c>
      <c r="AP271" s="341" t="s">
        <v>2149</v>
      </c>
    </row>
    <row r="272" spans="41:42" ht="24">
      <c r="AO272" s="341" t="s">
        <v>954</v>
      </c>
      <c r="AP272" s="341" t="s">
        <v>2150</v>
      </c>
    </row>
    <row r="273" spans="41:42" ht="24">
      <c r="AO273" s="341" t="s">
        <v>955</v>
      </c>
      <c r="AP273" s="341" t="s">
        <v>2151</v>
      </c>
    </row>
    <row r="274" spans="41:42" ht="24">
      <c r="AO274" s="341" t="s">
        <v>956</v>
      </c>
      <c r="AP274" s="341" t="s">
        <v>2152</v>
      </c>
    </row>
    <row r="275" spans="41:42" ht="24">
      <c r="AO275" s="341" t="s">
        <v>957</v>
      </c>
      <c r="AP275" s="341" t="s">
        <v>2153</v>
      </c>
    </row>
    <row r="276" spans="41:42" ht="24">
      <c r="AO276" s="341" t="s">
        <v>959</v>
      </c>
      <c r="AP276" s="341" t="s">
        <v>2154</v>
      </c>
    </row>
    <row r="277" spans="41:42" ht="24">
      <c r="AO277" s="341" t="s">
        <v>961</v>
      </c>
      <c r="AP277" s="341" t="s">
        <v>2155</v>
      </c>
    </row>
    <row r="278" spans="41:42" ht="24">
      <c r="AO278" s="341" t="s">
        <v>962</v>
      </c>
      <c r="AP278" s="341" t="s">
        <v>2156</v>
      </c>
    </row>
    <row r="279" spans="41:42" ht="24">
      <c r="AO279" s="341" t="s">
        <v>963</v>
      </c>
      <c r="AP279" s="341" t="s">
        <v>2157</v>
      </c>
    </row>
    <row r="280" spans="41:42" ht="24">
      <c r="AO280" s="341" t="s">
        <v>964</v>
      </c>
      <c r="AP280" s="341" t="s">
        <v>2158</v>
      </c>
    </row>
    <row r="281" spans="41:42" ht="24">
      <c r="AO281" s="341" t="s">
        <v>965</v>
      </c>
      <c r="AP281" s="341" t="s">
        <v>2159</v>
      </c>
    </row>
    <row r="282" spans="41:42" ht="24">
      <c r="AO282" s="341" t="s">
        <v>966</v>
      </c>
      <c r="AP282" s="341" t="s">
        <v>2160</v>
      </c>
    </row>
    <row r="283" spans="41:42" ht="24">
      <c r="AO283" s="341" t="s">
        <v>967</v>
      </c>
      <c r="AP283" s="341" t="s">
        <v>2161</v>
      </c>
    </row>
    <row r="284" spans="41:42" ht="24">
      <c r="AO284" s="341" t="s">
        <v>968</v>
      </c>
      <c r="AP284" s="341" t="s">
        <v>2162</v>
      </c>
    </row>
    <row r="285" spans="41:42" ht="24">
      <c r="AO285" s="341" t="s">
        <v>969</v>
      </c>
      <c r="AP285" s="341" t="s">
        <v>2163</v>
      </c>
    </row>
    <row r="286" spans="41:42" ht="24">
      <c r="AO286" s="341" t="s">
        <v>971</v>
      </c>
      <c r="AP286" s="341" t="s">
        <v>2164</v>
      </c>
    </row>
    <row r="287" spans="41:42" ht="24">
      <c r="AO287" s="341" t="s">
        <v>973</v>
      </c>
      <c r="AP287" s="341" t="s">
        <v>2165</v>
      </c>
    </row>
    <row r="288" spans="41:42" ht="24">
      <c r="AO288" s="341" t="s">
        <v>974</v>
      </c>
      <c r="AP288" s="341" t="s">
        <v>2166</v>
      </c>
    </row>
    <row r="289" spans="41:42" ht="24">
      <c r="AO289" s="341" t="s">
        <v>976</v>
      </c>
      <c r="AP289" s="341" t="s">
        <v>2167</v>
      </c>
    </row>
    <row r="290" spans="41:42" ht="24">
      <c r="AO290" s="341" t="s">
        <v>978</v>
      </c>
      <c r="AP290" s="341" t="s">
        <v>2168</v>
      </c>
    </row>
    <row r="291" spans="41:42" ht="24">
      <c r="AO291" s="341" t="s">
        <v>979</v>
      </c>
      <c r="AP291" s="341" t="s">
        <v>2169</v>
      </c>
    </row>
    <row r="292" spans="41:42" ht="24">
      <c r="AO292" s="341" t="s">
        <v>980</v>
      </c>
      <c r="AP292" s="341" t="s">
        <v>2170</v>
      </c>
    </row>
    <row r="293" spans="41:42" ht="24">
      <c r="AO293" s="341" t="s">
        <v>981</v>
      </c>
      <c r="AP293" s="341" t="s">
        <v>2171</v>
      </c>
    </row>
    <row r="294" spans="41:42" ht="24">
      <c r="AO294" s="341" t="s">
        <v>982</v>
      </c>
      <c r="AP294" s="341" t="s">
        <v>2172</v>
      </c>
    </row>
    <row r="295" spans="41:42" ht="24">
      <c r="AO295" s="341" t="s">
        <v>984</v>
      </c>
      <c r="AP295" s="341" t="s">
        <v>2173</v>
      </c>
    </row>
    <row r="296" spans="41:42" ht="24">
      <c r="AO296" s="341" t="s">
        <v>986</v>
      </c>
      <c r="AP296" s="341" t="s">
        <v>2174</v>
      </c>
    </row>
    <row r="297" spans="41:42" ht="24">
      <c r="AO297" s="341" t="s">
        <v>988</v>
      </c>
      <c r="AP297" s="341" t="s">
        <v>2175</v>
      </c>
    </row>
    <row r="298" spans="41:42" ht="24">
      <c r="AO298" s="341" t="s">
        <v>990</v>
      </c>
      <c r="AP298" s="341" t="s">
        <v>2176</v>
      </c>
    </row>
    <row r="299" spans="41:42" ht="24">
      <c r="AO299" s="341" t="s">
        <v>992</v>
      </c>
      <c r="AP299" s="341" t="s">
        <v>2177</v>
      </c>
    </row>
    <row r="300" spans="41:42" ht="24">
      <c r="AO300" s="341" t="s">
        <v>994</v>
      </c>
      <c r="AP300" s="341" t="s">
        <v>2178</v>
      </c>
    </row>
    <row r="301" spans="41:42" ht="24">
      <c r="AO301" s="341" t="s">
        <v>995</v>
      </c>
      <c r="AP301" s="341" t="s">
        <v>2179</v>
      </c>
    </row>
    <row r="302" spans="41:42" ht="24">
      <c r="AO302" s="341" t="s">
        <v>997</v>
      </c>
      <c r="AP302" s="341" t="s">
        <v>2180</v>
      </c>
    </row>
    <row r="303" spans="41:42" ht="24">
      <c r="AO303" s="341" t="s">
        <v>999</v>
      </c>
      <c r="AP303" s="341" t="s">
        <v>2181</v>
      </c>
    </row>
    <row r="304" spans="41:42" ht="24">
      <c r="AO304" s="341" t="s">
        <v>1001</v>
      </c>
      <c r="AP304" s="341" t="s">
        <v>2182</v>
      </c>
    </row>
    <row r="305" spans="41:42" ht="24">
      <c r="AO305" s="341" t="s">
        <v>1003</v>
      </c>
      <c r="AP305" s="341" t="s">
        <v>2183</v>
      </c>
    </row>
    <row r="306" spans="41:42" ht="24">
      <c r="AO306" s="341" t="s">
        <v>1004</v>
      </c>
      <c r="AP306" s="341" t="s">
        <v>2184</v>
      </c>
    </row>
    <row r="307" spans="41:42" ht="24">
      <c r="AO307" s="341" t="s">
        <v>1006</v>
      </c>
      <c r="AP307" s="341" t="s">
        <v>2185</v>
      </c>
    </row>
    <row r="308" spans="41:42" ht="24">
      <c r="AO308" s="341" t="s">
        <v>1008</v>
      </c>
      <c r="AP308" s="341" t="s">
        <v>2186</v>
      </c>
    </row>
    <row r="309" spans="41:42" ht="24">
      <c r="AO309" s="341" t="s">
        <v>1010</v>
      </c>
      <c r="AP309" s="341" t="s">
        <v>2187</v>
      </c>
    </row>
    <row r="310" spans="41:42" ht="24">
      <c r="AO310" s="341" t="s">
        <v>1012</v>
      </c>
      <c r="AP310" s="341" t="s">
        <v>2188</v>
      </c>
    </row>
    <row r="311" spans="41:42" ht="24">
      <c r="AO311" s="341" t="s">
        <v>1013</v>
      </c>
      <c r="AP311" s="341" t="s">
        <v>2189</v>
      </c>
    </row>
    <row r="312" spans="41:42" ht="24">
      <c r="AO312" s="341" t="s">
        <v>1015</v>
      </c>
      <c r="AP312" s="341" t="s">
        <v>2190</v>
      </c>
    </row>
    <row r="313" spans="41:42" ht="24">
      <c r="AO313" s="341" t="s">
        <v>1017</v>
      </c>
      <c r="AP313" s="341" t="s">
        <v>2191</v>
      </c>
    </row>
    <row r="314" spans="41:42" ht="24">
      <c r="AO314" s="341" t="s">
        <v>1018</v>
      </c>
      <c r="AP314" s="341" t="s">
        <v>2192</v>
      </c>
    </row>
    <row r="315" spans="41:42" ht="24">
      <c r="AO315" s="341" t="s">
        <v>1020</v>
      </c>
      <c r="AP315" s="341" t="s">
        <v>2193</v>
      </c>
    </row>
    <row r="316" spans="41:42" ht="24">
      <c r="AO316" s="341" t="s">
        <v>1022</v>
      </c>
      <c r="AP316" s="341" t="s">
        <v>2194</v>
      </c>
    </row>
    <row r="317" spans="41:42" ht="24">
      <c r="AO317" s="341" t="s">
        <v>1024</v>
      </c>
      <c r="AP317" s="341" t="s">
        <v>2195</v>
      </c>
    </row>
    <row r="318" spans="41:42" ht="24">
      <c r="AO318" s="341" t="s">
        <v>1026</v>
      </c>
      <c r="AP318" s="341" t="s">
        <v>2196</v>
      </c>
    </row>
    <row r="319" spans="41:42" ht="24">
      <c r="AO319" s="341" t="s">
        <v>1028</v>
      </c>
      <c r="AP319" s="341" t="s">
        <v>2197</v>
      </c>
    </row>
    <row r="320" spans="41:42" ht="24">
      <c r="AO320" s="341" t="s">
        <v>1029</v>
      </c>
      <c r="AP320" s="341" t="s">
        <v>2198</v>
      </c>
    </row>
    <row r="321" spans="41:42" ht="24">
      <c r="AO321" s="341" t="s">
        <v>1031</v>
      </c>
      <c r="AP321" s="341" t="s">
        <v>2199</v>
      </c>
    </row>
    <row r="322" spans="41:42" ht="24">
      <c r="AO322" s="341" t="s">
        <v>1033</v>
      </c>
      <c r="AP322" s="341" t="s">
        <v>2200</v>
      </c>
    </row>
    <row r="323" spans="41:42" ht="24">
      <c r="AO323" s="341" t="s">
        <v>1035</v>
      </c>
      <c r="AP323" s="341" t="s">
        <v>2201</v>
      </c>
    </row>
    <row r="324" spans="41:42" ht="24">
      <c r="AO324" s="341" t="s">
        <v>1036</v>
      </c>
      <c r="AP324" s="341" t="s">
        <v>2202</v>
      </c>
    </row>
    <row r="325" spans="41:42" ht="24">
      <c r="AO325" s="341" t="s">
        <v>1037</v>
      </c>
      <c r="AP325" s="341" t="s">
        <v>2203</v>
      </c>
    </row>
    <row r="326" spans="41:42" ht="24">
      <c r="AO326" s="341" t="s">
        <v>1038</v>
      </c>
      <c r="AP326" s="341" t="s">
        <v>2204</v>
      </c>
    </row>
    <row r="327" spans="41:42" ht="24">
      <c r="AO327" s="341" t="s">
        <v>1040</v>
      </c>
      <c r="AP327" s="341" t="s">
        <v>2205</v>
      </c>
    </row>
    <row r="328" spans="41:42" ht="24">
      <c r="AO328" s="341" t="s">
        <v>1042</v>
      </c>
      <c r="AP328" s="341" t="s">
        <v>2206</v>
      </c>
    </row>
    <row r="329" spans="41:42" ht="24">
      <c r="AO329" s="341" t="s">
        <v>1043</v>
      </c>
      <c r="AP329" s="341" t="s">
        <v>2207</v>
      </c>
    </row>
    <row r="330" spans="41:42" ht="24">
      <c r="AO330" s="341" t="s">
        <v>1044</v>
      </c>
      <c r="AP330" s="341" t="s">
        <v>2208</v>
      </c>
    </row>
    <row r="331" spans="41:42" ht="24">
      <c r="AO331" s="341" t="s">
        <v>1045</v>
      </c>
      <c r="AP331" s="341" t="s">
        <v>2209</v>
      </c>
    </row>
    <row r="332" spans="41:42" ht="24">
      <c r="AO332" s="341" t="s">
        <v>1046</v>
      </c>
      <c r="AP332" s="341" t="s">
        <v>2210</v>
      </c>
    </row>
    <row r="333" spans="41:42" ht="24">
      <c r="AO333" s="341" t="s">
        <v>1047</v>
      </c>
      <c r="AP333" s="341" t="s">
        <v>2211</v>
      </c>
    </row>
    <row r="334" spans="41:42" ht="24">
      <c r="AO334" s="341" t="s">
        <v>1049</v>
      </c>
      <c r="AP334" s="341" t="s">
        <v>2212</v>
      </c>
    </row>
    <row r="335" spans="41:42" ht="24">
      <c r="AO335" s="341" t="s">
        <v>1051</v>
      </c>
      <c r="AP335" s="341" t="s">
        <v>2213</v>
      </c>
    </row>
    <row r="336" spans="41:42" ht="24">
      <c r="AO336" s="341" t="s">
        <v>1053</v>
      </c>
      <c r="AP336" s="341" t="s">
        <v>2214</v>
      </c>
    </row>
    <row r="337" spans="41:42" ht="24">
      <c r="AO337" s="341" t="s">
        <v>1055</v>
      </c>
      <c r="AP337" s="341" t="s">
        <v>2215</v>
      </c>
    </row>
    <row r="338" spans="41:42" ht="24">
      <c r="AO338" s="341" t="s">
        <v>1056</v>
      </c>
      <c r="AP338" s="341" t="s">
        <v>2216</v>
      </c>
    </row>
    <row r="339" spans="41:42" ht="24">
      <c r="AO339" s="341" t="s">
        <v>1057</v>
      </c>
      <c r="AP339" s="341" t="s">
        <v>2217</v>
      </c>
    </row>
    <row r="340" spans="41:42" ht="24">
      <c r="AO340" s="341" t="s">
        <v>1058</v>
      </c>
      <c r="AP340" s="341" t="s">
        <v>2218</v>
      </c>
    </row>
    <row r="341" spans="41:42" ht="24">
      <c r="AO341" s="341" t="s">
        <v>1059</v>
      </c>
      <c r="AP341" s="341" t="s">
        <v>2219</v>
      </c>
    </row>
    <row r="342" spans="41:42" ht="24">
      <c r="AO342" s="341" t="s">
        <v>1060</v>
      </c>
      <c r="AP342" s="341" t="s">
        <v>2220</v>
      </c>
    </row>
    <row r="343" spans="41:42" ht="24">
      <c r="AO343" s="341" t="s">
        <v>1061</v>
      </c>
      <c r="AP343" s="341" t="s">
        <v>2221</v>
      </c>
    </row>
    <row r="344" spans="41:42" ht="24">
      <c r="AO344" s="341" t="s">
        <v>1062</v>
      </c>
      <c r="AP344" s="341" t="s">
        <v>2222</v>
      </c>
    </row>
    <row r="345" spans="41:42" ht="24">
      <c r="AO345" s="341" t="s">
        <v>1063</v>
      </c>
      <c r="AP345" s="341" t="s">
        <v>2223</v>
      </c>
    </row>
    <row r="346" spans="41:42" ht="24">
      <c r="AO346" s="341" t="s">
        <v>1064</v>
      </c>
      <c r="AP346" s="341" t="s">
        <v>2224</v>
      </c>
    </row>
    <row r="347" spans="41:42" ht="24">
      <c r="AO347" s="341" t="s">
        <v>1065</v>
      </c>
      <c r="AP347" s="341" t="s">
        <v>2225</v>
      </c>
    </row>
    <row r="348" spans="41:42" ht="24">
      <c r="AO348" s="341" t="s">
        <v>1066</v>
      </c>
      <c r="AP348" s="341" t="s">
        <v>2226</v>
      </c>
    </row>
    <row r="349" spans="41:42" ht="24">
      <c r="AO349" s="341" t="s">
        <v>1067</v>
      </c>
      <c r="AP349" s="341" t="s">
        <v>2227</v>
      </c>
    </row>
    <row r="350" spans="41:42" ht="24">
      <c r="AO350" s="341" t="s">
        <v>1068</v>
      </c>
      <c r="AP350" s="341" t="s">
        <v>2228</v>
      </c>
    </row>
    <row r="351" spans="41:42" ht="24">
      <c r="AO351" s="341" t="s">
        <v>1069</v>
      </c>
      <c r="AP351" s="341" t="s">
        <v>2229</v>
      </c>
    </row>
    <row r="352" spans="41:42" ht="24">
      <c r="AO352" s="341" t="s">
        <v>1070</v>
      </c>
      <c r="AP352" s="341" t="s">
        <v>2230</v>
      </c>
    </row>
    <row r="353" spans="41:42" ht="24">
      <c r="AO353" s="341" t="s">
        <v>1071</v>
      </c>
      <c r="AP353" s="341" t="s">
        <v>2231</v>
      </c>
    </row>
    <row r="354" spans="41:42" ht="24">
      <c r="AO354" s="341" t="s">
        <v>1072</v>
      </c>
      <c r="AP354" s="341" t="s">
        <v>2232</v>
      </c>
    </row>
    <row r="355" spans="41:42" ht="24">
      <c r="AO355" s="341" t="s">
        <v>1073</v>
      </c>
      <c r="AP355" s="341" t="s">
        <v>2233</v>
      </c>
    </row>
    <row r="356" spans="41:42" ht="24">
      <c r="AO356" s="341" t="s">
        <v>1074</v>
      </c>
      <c r="AP356" s="341" t="s">
        <v>2234</v>
      </c>
    </row>
    <row r="357" spans="41:42" ht="24">
      <c r="AO357" s="341" t="s">
        <v>1075</v>
      </c>
      <c r="AP357" s="341" t="s">
        <v>2235</v>
      </c>
    </row>
    <row r="358" spans="41:42" ht="24">
      <c r="AO358" s="341" t="s">
        <v>1076</v>
      </c>
      <c r="AP358" s="341" t="s">
        <v>2236</v>
      </c>
    </row>
    <row r="359" spans="41:42" ht="24">
      <c r="AO359" s="341" t="s">
        <v>1077</v>
      </c>
      <c r="AP359" s="341" t="s">
        <v>2237</v>
      </c>
    </row>
    <row r="360" spans="41:42" ht="24">
      <c r="AO360" s="341" t="s">
        <v>1078</v>
      </c>
      <c r="AP360" s="341" t="s">
        <v>2238</v>
      </c>
    </row>
    <row r="361" spans="41:42" ht="24">
      <c r="AO361" s="341" t="s">
        <v>1079</v>
      </c>
      <c r="AP361" s="341" t="s">
        <v>2239</v>
      </c>
    </row>
    <row r="362" spans="41:42" ht="24">
      <c r="AO362" s="341" t="s">
        <v>1080</v>
      </c>
      <c r="AP362" s="341" t="s">
        <v>2240</v>
      </c>
    </row>
    <row r="363" spans="41:42" ht="24">
      <c r="AO363" s="341" t="s">
        <v>1081</v>
      </c>
      <c r="AP363" s="341" t="s">
        <v>2241</v>
      </c>
    </row>
    <row r="364" spans="41:42" ht="24">
      <c r="AO364" s="341" t="s">
        <v>1082</v>
      </c>
      <c r="AP364" s="341" t="s">
        <v>2242</v>
      </c>
    </row>
    <row r="365" spans="41:42" ht="24">
      <c r="AO365" s="341" t="s">
        <v>1083</v>
      </c>
      <c r="AP365" s="341" t="s">
        <v>2243</v>
      </c>
    </row>
    <row r="366" spans="41:42" ht="24">
      <c r="AO366" s="341" t="s">
        <v>1084</v>
      </c>
      <c r="AP366" s="341" t="s">
        <v>2244</v>
      </c>
    </row>
    <row r="367" spans="41:42" ht="24">
      <c r="AO367" s="341" t="s">
        <v>1085</v>
      </c>
      <c r="AP367" s="341" t="s">
        <v>2245</v>
      </c>
    </row>
    <row r="368" spans="41:42" ht="24">
      <c r="AO368" s="341" t="s">
        <v>1086</v>
      </c>
      <c r="AP368" s="341" t="s">
        <v>2246</v>
      </c>
    </row>
    <row r="369" spans="41:42" ht="24">
      <c r="AO369" s="341" t="s">
        <v>1087</v>
      </c>
      <c r="AP369" s="341" t="s">
        <v>2247</v>
      </c>
    </row>
    <row r="370" spans="41:42" ht="24">
      <c r="AO370" s="341" t="s">
        <v>1089</v>
      </c>
      <c r="AP370" s="341" t="s">
        <v>2248</v>
      </c>
    </row>
    <row r="371" spans="41:42" ht="24">
      <c r="AO371" s="341" t="s">
        <v>1090</v>
      </c>
      <c r="AP371" s="341" t="s">
        <v>2249</v>
      </c>
    </row>
    <row r="372" spans="41:42" ht="24">
      <c r="AO372" s="341" t="s">
        <v>1091</v>
      </c>
      <c r="AP372" s="341" t="s">
        <v>2250</v>
      </c>
    </row>
    <row r="373" spans="41:42" ht="24">
      <c r="AO373" s="341" t="s">
        <v>1092</v>
      </c>
      <c r="AP373" s="341" t="s">
        <v>2251</v>
      </c>
    </row>
    <row r="374" spans="41:42" ht="24">
      <c r="AO374" s="341" t="s">
        <v>1094</v>
      </c>
      <c r="AP374" s="341" t="s">
        <v>2252</v>
      </c>
    </row>
    <row r="375" spans="41:42" ht="24">
      <c r="AO375" s="341" t="s">
        <v>1095</v>
      </c>
      <c r="AP375" s="341" t="s">
        <v>2253</v>
      </c>
    </row>
    <row r="376" spans="41:42" ht="24">
      <c r="AO376" s="341" t="s">
        <v>1096</v>
      </c>
      <c r="AP376" s="341" t="s">
        <v>2254</v>
      </c>
    </row>
    <row r="377" spans="41:42" ht="24">
      <c r="AO377" s="341" t="s">
        <v>1097</v>
      </c>
      <c r="AP377" s="341" t="s">
        <v>2255</v>
      </c>
    </row>
    <row r="378" spans="41:42" ht="24">
      <c r="AO378" s="341" t="s">
        <v>1098</v>
      </c>
      <c r="AP378" s="341" t="s">
        <v>2256</v>
      </c>
    </row>
    <row r="379" spans="41:42" ht="24">
      <c r="AO379" s="341" t="s">
        <v>1099</v>
      </c>
      <c r="AP379" s="341" t="s">
        <v>2257</v>
      </c>
    </row>
    <row r="380" spans="41:42" ht="24">
      <c r="AO380" s="341" t="s">
        <v>1100</v>
      </c>
      <c r="AP380" s="341" t="s">
        <v>2258</v>
      </c>
    </row>
    <row r="381" spans="41:42" ht="24">
      <c r="AO381" s="341" t="s">
        <v>1101</v>
      </c>
      <c r="AP381" s="341" t="s">
        <v>2259</v>
      </c>
    </row>
    <row r="382" spans="41:42" ht="24">
      <c r="AO382" s="341" t="s">
        <v>1103</v>
      </c>
      <c r="AP382" s="341" t="s">
        <v>2260</v>
      </c>
    </row>
    <row r="383" spans="41:42" ht="24">
      <c r="AO383" s="341" t="s">
        <v>1105</v>
      </c>
      <c r="AP383" s="341" t="s">
        <v>2261</v>
      </c>
    </row>
    <row r="384" spans="41:42" ht="24">
      <c r="AO384" s="341" t="s">
        <v>1107</v>
      </c>
      <c r="AP384" s="341" t="s">
        <v>2262</v>
      </c>
    </row>
    <row r="385" spans="41:42" ht="24">
      <c r="AO385" s="341" t="s">
        <v>1108</v>
      </c>
      <c r="AP385" s="341" t="s">
        <v>2263</v>
      </c>
    </row>
    <row r="386" spans="41:42" ht="24">
      <c r="AO386" s="341" t="s">
        <v>1109</v>
      </c>
      <c r="AP386" s="341" t="s">
        <v>2264</v>
      </c>
    </row>
    <row r="387" spans="41:42" ht="24">
      <c r="AO387" s="341" t="s">
        <v>1110</v>
      </c>
      <c r="AP387" s="341" t="s">
        <v>2265</v>
      </c>
    </row>
    <row r="388" spans="41:42" ht="24">
      <c r="AO388" s="341" t="s">
        <v>1111</v>
      </c>
      <c r="AP388" s="341" t="s">
        <v>2266</v>
      </c>
    </row>
    <row r="389" spans="41:42" ht="24">
      <c r="AO389" s="341" t="s">
        <v>1112</v>
      </c>
      <c r="AP389" s="341" t="s">
        <v>2267</v>
      </c>
    </row>
    <row r="390" spans="41:42" ht="24">
      <c r="AO390" s="341" t="s">
        <v>1113</v>
      </c>
      <c r="AP390" s="341" t="s">
        <v>2268</v>
      </c>
    </row>
    <row r="391" spans="41:42" ht="24">
      <c r="AO391" s="341" t="s">
        <v>1114</v>
      </c>
      <c r="AP391" s="341" t="s">
        <v>2269</v>
      </c>
    </row>
    <row r="392" spans="41:42" ht="24">
      <c r="AO392" s="341" t="s">
        <v>1115</v>
      </c>
      <c r="AP392" s="341" t="s">
        <v>2270</v>
      </c>
    </row>
    <row r="393" spans="41:42" ht="24">
      <c r="AO393" s="341" t="s">
        <v>1116</v>
      </c>
      <c r="AP393" s="341" t="s">
        <v>2271</v>
      </c>
    </row>
    <row r="394" spans="41:42" ht="24">
      <c r="AO394" s="341" t="s">
        <v>1117</v>
      </c>
      <c r="AP394" s="341" t="s">
        <v>2272</v>
      </c>
    </row>
    <row r="395" spans="41:42" ht="24">
      <c r="AO395" s="341" t="s">
        <v>1119</v>
      </c>
      <c r="AP395" s="341" t="s">
        <v>2273</v>
      </c>
    </row>
    <row r="396" spans="41:42" ht="24">
      <c r="AO396" s="341" t="s">
        <v>1121</v>
      </c>
      <c r="AP396" s="341" t="s">
        <v>2274</v>
      </c>
    </row>
    <row r="397" spans="41:42" ht="24">
      <c r="AO397" s="341" t="s">
        <v>1122</v>
      </c>
      <c r="AP397" s="341" t="s">
        <v>2275</v>
      </c>
    </row>
    <row r="398" spans="41:42" ht="24">
      <c r="AO398" s="341" t="s">
        <v>1124</v>
      </c>
      <c r="AP398" s="341" t="s">
        <v>2276</v>
      </c>
    </row>
    <row r="399" spans="41:42" ht="24">
      <c r="AO399" s="341" t="s">
        <v>1126</v>
      </c>
      <c r="AP399" s="341" t="s">
        <v>2277</v>
      </c>
    </row>
    <row r="400" spans="41:42" ht="24">
      <c r="AO400" s="341" t="s">
        <v>1128</v>
      </c>
      <c r="AP400" s="341" t="s">
        <v>2278</v>
      </c>
    </row>
    <row r="401" spans="41:42" ht="24">
      <c r="AO401" s="341" t="s">
        <v>1130</v>
      </c>
      <c r="AP401" s="341" t="s">
        <v>2279</v>
      </c>
    </row>
    <row r="402" spans="41:42" ht="24">
      <c r="AO402" s="341" t="s">
        <v>1131</v>
      </c>
      <c r="AP402" s="341" t="s">
        <v>2280</v>
      </c>
    </row>
    <row r="403" spans="41:42" ht="24">
      <c r="AO403" s="341" t="s">
        <v>1132</v>
      </c>
      <c r="AP403" s="341" t="s">
        <v>2281</v>
      </c>
    </row>
    <row r="404" spans="41:42" ht="24">
      <c r="AO404" s="341" t="s">
        <v>1133</v>
      </c>
      <c r="AP404" s="341" t="s">
        <v>2282</v>
      </c>
    </row>
    <row r="405" spans="41:42" ht="24">
      <c r="AO405" s="341" t="s">
        <v>1134</v>
      </c>
      <c r="AP405" s="341" t="s">
        <v>2283</v>
      </c>
    </row>
    <row r="406" spans="41:42" ht="24">
      <c r="AO406" s="341" t="s">
        <v>1136</v>
      </c>
      <c r="AP406" s="341" t="s">
        <v>2284</v>
      </c>
    </row>
    <row r="407" spans="41:42" ht="24">
      <c r="AO407" s="341" t="s">
        <v>1137</v>
      </c>
      <c r="AP407" s="341" t="s">
        <v>2285</v>
      </c>
    </row>
    <row r="408" spans="41:42" ht="24">
      <c r="AO408" s="341" t="s">
        <v>1139</v>
      </c>
      <c r="AP408" s="341" t="s">
        <v>2286</v>
      </c>
    </row>
    <row r="409" spans="41:42" ht="24">
      <c r="AO409" s="341" t="s">
        <v>1141</v>
      </c>
      <c r="AP409" s="341" t="s">
        <v>2287</v>
      </c>
    </row>
    <row r="410" spans="41:42" ht="24">
      <c r="AO410" s="341" t="s">
        <v>1142</v>
      </c>
      <c r="AP410" s="341" t="s">
        <v>2288</v>
      </c>
    </row>
    <row r="411" spans="41:42" ht="24">
      <c r="AO411" s="341" t="s">
        <v>1143</v>
      </c>
      <c r="AP411" s="341" t="s">
        <v>2289</v>
      </c>
    </row>
    <row r="412" spans="41:42" ht="24">
      <c r="AO412" s="341" t="s">
        <v>1144</v>
      </c>
      <c r="AP412" s="341" t="s">
        <v>2290</v>
      </c>
    </row>
    <row r="413" spans="41:42" ht="24">
      <c r="AO413" s="341" t="s">
        <v>1145</v>
      </c>
      <c r="AP413" s="341" t="s">
        <v>2291</v>
      </c>
    </row>
    <row r="414" spans="41:42" ht="24">
      <c r="AO414" s="341" t="s">
        <v>1146</v>
      </c>
      <c r="AP414" s="341" t="s">
        <v>2292</v>
      </c>
    </row>
    <row r="415" spans="41:42" ht="24">
      <c r="AO415" s="341" t="s">
        <v>1147</v>
      </c>
      <c r="AP415" s="341" t="s">
        <v>2293</v>
      </c>
    </row>
    <row r="416" spans="41:42" ht="24">
      <c r="AO416" s="341" t="s">
        <v>1149</v>
      </c>
      <c r="AP416" s="341" t="s">
        <v>2294</v>
      </c>
    </row>
    <row r="417" spans="41:42" ht="24">
      <c r="AO417" s="341" t="s">
        <v>1150</v>
      </c>
      <c r="AP417" s="341" t="s">
        <v>2295</v>
      </c>
    </row>
    <row r="418" spans="41:42" ht="24">
      <c r="AO418" s="341" t="s">
        <v>1152</v>
      </c>
      <c r="AP418" s="341" t="s">
        <v>2296</v>
      </c>
    </row>
    <row r="419" spans="41:42" ht="24">
      <c r="AO419" s="341" t="s">
        <v>1154</v>
      </c>
      <c r="AP419" s="341" t="s">
        <v>2297</v>
      </c>
    </row>
    <row r="420" spans="41:42" ht="24">
      <c r="AO420" s="341" t="s">
        <v>1156</v>
      </c>
      <c r="AP420" s="341" t="s">
        <v>2298</v>
      </c>
    </row>
    <row r="421" spans="41:42" ht="24">
      <c r="AO421" s="341" t="s">
        <v>1157</v>
      </c>
      <c r="AP421" s="341" t="s">
        <v>2299</v>
      </c>
    </row>
    <row r="422" spans="41:42" ht="24">
      <c r="AO422" s="341" t="s">
        <v>1159</v>
      </c>
      <c r="AP422" s="341" t="s">
        <v>2300</v>
      </c>
    </row>
    <row r="423" spans="41:42" ht="24">
      <c r="AO423" s="341" t="s">
        <v>1160</v>
      </c>
      <c r="AP423" s="341" t="s">
        <v>2301</v>
      </c>
    </row>
    <row r="424" spans="41:42" ht="24">
      <c r="AO424" s="341" t="s">
        <v>1161</v>
      </c>
      <c r="AP424" s="341" t="s">
        <v>2302</v>
      </c>
    </row>
    <row r="425" spans="41:42" ht="24">
      <c r="AO425" s="341" t="s">
        <v>1162</v>
      </c>
      <c r="AP425" s="341" t="s">
        <v>2303</v>
      </c>
    </row>
    <row r="426" spans="41:42" ht="24">
      <c r="AO426" s="341" t="s">
        <v>1164</v>
      </c>
      <c r="AP426" s="341" t="s">
        <v>2304</v>
      </c>
    </row>
    <row r="427" spans="41:42" ht="24">
      <c r="AO427" s="341" t="s">
        <v>1165</v>
      </c>
      <c r="AP427" s="341" t="s">
        <v>2305</v>
      </c>
    </row>
    <row r="428" spans="41:42" ht="24">
      <c r="AO428" s="341" t="s">
        <v>1167</v>
      </c>
      <c r="AP428" s="341" t="s">
        <v>2306</v>
      </c>
    </row>
    <row r="429" spans="41:42" ht="24">
      <c r="AO429" s="341" t="s">
        <v>1168</v>
      </c>
      <c r="AP429" s="341" t="s">
        <v>2307</v>
      </c>
    </row>
    <row r="430" spans="41:42" ht="24">
      <c r="AO430" s="341" t="s">
        <v>1285</v>
      </c>
      <c r="AP430" s="341" t="s">
        <v>2308</v>
      </c>
    </row>
    <row r="431" spans="41:42" ht="24">
      <c r="AO431" s="341" t="s">
        <v>1170</v>
      </c>
      <c r="AP431" s="341" t="s">
        <v>2309</v>
      </c>
    </row>
    <row r="432" spans="41:42" ht="24">
      <c r="AO432" s="341" t="s">
        <v>1171</v>
      </c>
      <c r="AP432" s="341" t="s">
        <v>2310</v>
      </c>
    </row>
    <row r="433" spans="41:42" ht="24">
      <c r="AO433" s="341" t="s">
        <v>1172</v>
      </c>
      <c r="AP433" s="341" t="s">
        <v>2311</v>
      </c>
    </row>
    <row r="434" spans="41:42" ht="24">
      <c r="AO434" s="341" t="s">
        <v>1173</v>
      </c>
      <c r="AP434" s="341" t="s">
        <v>2312</v>
      </c>
    </row>
    <row r="435" spans="41:42" ht="24">
      <c r="AO435" s="341" t="s">
        <v>1174</v>
      </c>
      <c r="AP435" s="341" t="s">
        <v>2313</v>
      </c>
    </row>
    <row r="436" spans="41:42" ht="24">
      <c r="AO436" s="341" t="s">
        <v>1175</v>
      </c>
      <c r="AP436" s="341" t="s">
        <v>2314</v>
      </c>
    </row>
    <row r="437" spans="41:42" ht="24">
      <c r="AO437" s="341" t="s">
        <v>1176</v>
      </c>
      <c r="AP437" s="341" t="s">
        <v>2315</v>
      </c>
    </row>
    <row r="438" spans="41:42" ht="24">
      <c r="AO438" s="341" t="s">
        <v>1177</v>
      </c>
      <c r="AP438" s="341" t="s">
        <v>2316</v>
      </c>
    </row>
    <row r="439" spans="41:42" ht="24">
      <c r="AO439" s="341" t="s">
        <v>1178</v>
      </c>
      <c r="AP439" s="341" t="s">
        <v>2317</v>
      </c>
    </row>
    <row r="440" spans="41:42" ht="24">
      <c r="AO440" s="341" t="s">
        <v>1179</v>
      </c>
      <c r="AP440" s="341" t="s">
        <v>2318</v>
      </c>
    </row>
    <row r="441" spans="41:42" ht="24">
      <c r="AO441" s="341" t="s">
        <v>1180</v>
      </c>
      <c r="AP441" s="341" t="s">
        <v>2319</v>
      </c>
    </row>
    <row r="442" spans="41:42" ht="24">
      <c r="AO442" s="341" t="s">
        <v>1181</v>
      </c>
      <c r="AP442" s="341" t="s">
        <v>2320</v>
      </c>
    </row>
    <row r="443" spans="41:42" ht="24">
      <c r="AO443" s="341" t="s">
        <v>1182</v>
      </c>
      <c r="AP443" s="341" t="s">
        <v>2321</v>
      </c>
    </row>
    <row r="444" spans="41:42" ht="24">
      <c r="AO444" s="341" t="s">
        <v>1183</v>
      </c>
      <c r="AP444" s="341" t="s">
        <v>2322</v>
      </c>
    </row>
    <row r="445" spans="41:42" ht="24">
      <c r="AO445" s="341" t="s">
        <v>1185</v>
      </c>
      <c r="AP445" s="341" t="s">
        <v>2323</v>
      </c>
    </row>
    <row r="446" spans="41:42" ht="24">
      <c r="AO446" s="341" t="s">
        <v>1187</v>
      </c>
      <c r="AP446" s="341" t="s">
        <v>2324</v>
      </c>
    </row>
    <row r="447" spans="41:42" ht="24">
      <c r="AO447" s="341" t="s">
        <v>1188</v>
      </c>
      <c r="AP447" s="341" t="s">
        <v>2325</v>
      </c>
    </row>
    <row r="448" spans="41:42" ht="24">
      <c r="AO448" s="341" t="s">
        <v>1189</v>
      </c>
      <c r="AP448" s="341" t="s">
        <v>2326</v>
      </c>
    </row>
    <row r="449" spans="41:42" ht="24">
      <c r="AO449" s="341" t="s">
        <v>1190</v>
      </c>
      <c r="AP449" s="341" t="s">
        <v>2327</v>
      </c>
    </row>
    <row r="450" spans="41:42" ht="24">
      <c r="AO450" s="341" t="s">
        <v>1191</v>
      </c>
      <c r="AP450" s="341" t="s">
        <v>2328</v>
      </c>
    </row>
    <row r="451" spans="41:42" ht="24">
      <c r="AO451" s="341" t="s">
        <v>1192</v>
      </c>
      <c r="AP451" s="341" t="s">
        <v>2329</v>
      </c>
    </row>
    <row r="452" spans="41:42" ht="24">
      <c r="AO452" s="341" t="s">
        <v>1193</v>
      </c>
      <c r="AP452" s="341" t="s">
        <v>2330</v>
      </c>
    </row>
    <row r="453" spans="41:42" ht="24">
      <c r="AO453" s="341" t="s">
        <v>1194</v>
      </c>
      <c r="AP453" s="341" t="s">
        <v>2331</v>
      </c>
    </row>
    <row r="454" spans="41:42" ht="24">
      <c r="AO454" s="341" t="s">
        <v>1195</v>
      </c>
      <c r="AP454" s="341" t="s">
        <v>2332</v>
      </c>
    </row>
    <row r="455" spans="41:42" ht="24">
      <c r="AO455" s="341" t="s">
        <v>1196</v>
      </c>
      <c r="AP455" s="341" t="s">
        <v>2333</v>
      </c>
    </row>
    <row r="456" spans="41:42" ht="24">
      <c r="AO456" s="341" t="s">
        <v>1197</v>
      </c>
      <c r="AP456" s="341" t="s">
        <v>2334</v>
      </c>
    </row>
    <row r="457" spans="41:42" ht="24">
      <c r="AO457" s="341" t="s">
        <v>1198</v>
      </c>
      <c r="AP457" s="341" t="s">
        <v>2335</v>
      </c>
    </row>
    <row r="458" spans="41:42" ht="24">
      <c r="AO458" s="341" t="s">
        <v>1200</v>
      </c>
      <c r="AP458" s="341" t="s">
        <v>2336</v>
      </c>
    </row>
    <row r="459" spans="41:42" ht="24">
      <c r="AO459" s="341" t="s">
        <v>1202</v>
      </c>
      <c r="AP459" s="341" t="s">
        <v>2337</v>
      </c>
    </row>
    <row r="460" spans="41:42" ht="24">
      <c r="AO460" s="341" t="s">
        <v>1204</v>
      </c>
      <c r="AP460" s="341" t="s">
        <v>2338</v>
      </c>
    </row>
    <row r="461" spans="41:42" ht="24">
      <c r="AO461" s="341" t="s">
        <v>1206</v>
      </c>
      <c r="AP461" s="341" t="s">
        <v>2339</v>
      </c>
    </row>
    <row r="462" spans="41:42" ht="24">
      <c r="AO462" s="341" t="s">
        <v>1207</v>
      </c>
      <c r="AP462" s="341" t="s">
        <v>2340</v>
      </c>
    </row>
    <row r="463" spans="41:42" ht="24">
      <c r="AO463" s="341" t="s">
        <v>1209</v>
      </c>
      <c r="AP463" s="341" t="s">
        <v>2341</v>
      </c>
    </row>
    <row r="464" spans="41:42" ht="24">
      <c r="AO464" s="341" t="s">
        <v>1211</v>
      </c>
      <c r="AP464" s="341" t="s">
        <v>2342</v>
      </c>
    </row>
    <row r="465" spans="41:42" ht="24">
      <c r="AO465" s="341" t="s">
        <v>1212</v>
      </c>
      <c r="AP465" s="341" t="s">
        <v>2343</v>
      </c>
    </row>
    <row r="466" spans="41:42" ht="24">
      <c r="AO466" s="341" t="s">
        <v>1213</v>
      </c>
      <c r="AP466" s="341" t="s">
        <v>2344</v>
      </c>
    </row>
    <row r="467" spans="41:42" ht="24">
      <c r="AO467" s="341" t="s">
        <v>1214</v>
      </c>
      <c r="AP467" s="341" t="s">
        <v>2345</v>
      </c>
    </row>
    <row r="468" spans="41:42" ht="24">
      <c r="AO468" s="341" t="s">
        <v>1215</v>
      </c>
      <c r="AP468" s="341" t="s">
        <v>2346</v>
      </c>
    </row>
    <row r="469" spans="41:42" ht="24">
      <c r="AO469" s="341" t="s">
        <v>1216</v>
      </c>
      <c r="AP469" s="341" t="s">
        <v>2347</v>
      </c>
    </row>
    <row r="470" spans="41:42" ht="24">
      <c r="AO470" s="341" t="s">
        <v>1217</v>
      </c>
      <c r="AP470" s="341" t="s">
        <v>2348</v>
      </c>
    </row>
    <row r="471" spans="41:42" ht="24">
      <c r="AO471" s="341" t="s">
        <v>1218</v>
      </c>
      <c r="AP471" s="341" t="s">
        <v>2349</v>
      </c>
    </row>
    <row r="472" spans="41:42" ht="24">
      <c r="AO472" s="341" t="s">
        <v>1220</v>
      </c>
      <c r="AP472" s="341" t="s">
        <v>2350</v>
      </c>
    </row>
    <row r="473" spans="41:42" ht="24">
      <c r="AO473" s="341" t="s">
        <v>1222</v>
      </c>
      <c r="AP473" s="341" t="s">
        <v>2351</v>
      </c>
    </row>
    <row r="474" spans="41:42" ht="24">
      <c r="AO474" s="341" t="s">
        <v>1224</v>
      </c>
      <c r="AP474" s="341" t="s">
        <v>2352</v>
      </c>
    </row>
    <row r="475" spans="41:42" ht="24">
      <c r="AO475" s="341" t="s">
        <v>1226</v>
      </c>
      <c r="AP475" s="341" t="s">
        <v>2353</v>
      </c>
    </row>
    <row r="476" spans="41:42" ht="24">
      <c r="AO476" s="341" t="s">
        <v>1228</v>
      </c>
      <c r="AP476" s="341" t="s">
        <v>2354</v>
      </c>
    </row>
    <row r="477" spans="41:42" ht="24">
      <c r="AO477" s="341" t="s">
        <v>1230</v>
      </c>
      <c r="AP477" s="341" t="s">
        <v>2355</v>
      </c>
    </row>
    <row r="478" spans="41:42" ht="24">
      <c r="AO478" s="341" t="s">
        <v>1232</v>
      </c>
      <c r="AP478" s="341" t="s">
        <v>2356</v>
      </c>
    </row>
    <row r="479" spans="41:42" ht="24">
      <c r="AO479" s="341" t="s">
        <v>1233</v>
      </c>
      <c r="AP479" s="341" t="s">
        <v>2357</v>
      </c>
    </row>
    <row r="480" spans="41:42" ht="24">
      <c r="AO480" s="341" t="s">
        <v>1234</v>
      </c>
      <c r="AP480" s="341" t="s">
        <v>2358</v>
      </c>
    </row>
    <row r="481" spans="41:42" ht="24">
      <c r="AO481" s="341" t="s">
        <v>1236</v>
      </c>
      <c r="AP481" s="341" t="s">
        <v>2359</v>
      </c>
    </row>
    <row r="482" spans="41:42" ht="24">
      <c r="AO482" s="341" t="s">
        <v>1238</v>
      </c>
      <c r="AP482" s="341" t="s">
        <v>2360</v>
      </c>
    </row>
    <row r="483" spans="41:42" ht="24">
      <c r="AO483" s="341" t="s">
        <v>1240</v>
      </c>
      <c r="AP483" s="341" t="s">
        <v>2361</v>
      </c>
    </row>
    <row r="484" spans="41:42" ht="24">
      <c r="AO484" s="341" t="s">
        <v>1242</v>
      </c>
      <c r="AP484" s="341" t="s">
        <v>2362</v>
      </c>
    </row>
    <row r="485" spans="41:42" ht="24">
      <c r="AO485" s="341" t="s">
        <v>1244</v>
      </c>
      <c r="AP485" s="341" t="s">
        <v>2363</v>
      </c>
    </row>
    <row r="486" spans="41:42" ht="24">
      <c r="AO486" s="341" t="s">
        <v>1246</v>
      </c>
      <c r="AP486" s="341" t="s">
        <v>2364</v>
      </c>
    </row>
    <row r="487" spans="41:42" ht="24">
      <c r="AO487" s="341" t="s">
        <v>1248</v>
      </c>
      <c r="AP487" s="341" t="s">
        <v>2365</v>
      </c>
    </row>
    <row r="488" spans="41:42" ht="24">
      <c r="AO488" s="341" t="s">
        <v>1250</v>
      </c>
      <c r="AP488" s="341" t="s">
        <v>2366</v>
      </c>
    </row>
    <row r="489" spans="41:42" ht="24">
      <c r="AO489" s="341" t="s">
        <v>1252</v>
      </c>
      <c r="AP489" s="341" t="s">
        <v>2367</v>
      </c>
    </row>
    <row r="490" spans="41:42" ht="24">
      <c r="AO490" s="341" t="s">
        <v>1254</v>
      </c>
      <c r="AP490" s="341" t="s">
        <v>2368</v>
      </c>
    </row>
    <row r="491" spans="41:42" ht="24">
      <c r="AO491" s="341" t="s">
        <v>1256</v>
      </c>
      <c r="AP491" s="341" t="s">
        <v>2369</v>
      </c>
    </row>
    <row r="492" spans="41:42" ht="24">
      <c r="AO492" s="341" t="s">
        <v>1258</v>
      </c>
      <c r="AP492" s="341" t="s">
        <v>2370</v>
      </c>
    </row>
    <row r="493" spans="41:42" ht="24">
      <c r="AO493" s="341" t="s">
        <v>1260</v>
      </c>
      <c r="AP493" s="341" t="s">
        <v>2371</v>
      </c>
    </row>
    <row r="494" spans="41:42" ht="24">
      <c r="AO494" s="341" t="s">
        <v>1261</v>
      </c>
      <c r="AP494" s="341" t="s">
        <v>2372</v>
      </c>
    </row>
    <row r="495" spans="41:42" ht="24">
      <c r="AO495" s="341" t="s">
        <v>1262</v>
      </c>
      <c r="AP495" s="341" t="s">
        <v>2373</v>
      </c>
    </row>
    <row r="496" spans="41:42" ht="24">
      <c r="AO496" s="341" t="s">
        <v>1263</v>
      </c>
      <c r="AP496" s="341" t="s">
        <v>2374</v>
      </c>
    </row>
    <row r="497" spans="41:42" ht="24">
      <c r="AO497" s="341" t="s">
        <v>1264</v>
      </c>
      <c r="AP497" s="341" t="s">
        <v>2375</v>
      </c>
    </row>
    <row r="498" spans="41:42" ht="24">
      <c r="AO498" s="341" t="s">
        <v>1265</v>
      </c>
      <c r="AP498" s="341" t="s">
        <v>2376</v>
      </c>
    </row>
    <row r="499" spans="41:42" ht="24">
      <c r="AO499" s="341" t="s">
        <v>1266</v>
      </c>
      <c r="AP499" s="341" t="s">
        <v>2377</v>
      </c>
    </row>
    <row r="500" spans="41:42" ht="24">
      <c r="AO500" s="341" t="s">
        <v>1267</v>
      </c>
      <c r="AP500" s="341" t="s">
        <v>2378</v>
      </c>
    </row>
    <row r="501" spans="41:42" ht="24">
      <c r="AO501" s="341" t="s">
        <v>1269</v>
      </c>
      <c r="AP501" s="341" t="s">
        <v>2379</v>
      </c>
    </row>
    <row r="502" spans="41:42" ht="24">
      <c r="AO502" s="341" t="s">
        <v>1271</v>
      </c>
      <c r="AP502" s="341" t="s">
        <v>2380</v>
      </c>
    </row>
    <row r="503" spans="41:42" ht="24">
      <c r="AO503" s="341" t="s">
        <v>1272</v>
      </c>
      <c r="AP503" s="341" t="s">
        <v>2381</v>
      </c>
    </row>
    <row r="504" spans="41:42" ht="24">
      <c r="AO504" s="341" t="s">
        <v>1273</v>
      </c>
      <c r="AP504" s="341" t="s">
        <v>2382</v>
      </c>
    </row>
    <row r="505" spans="41:42" ht="24">
      <c r="AO505" s="341" t="s">
        <v>1274</v>
      </c>
      <c r="AP505" s="341" t="s">
        <v>2383</v>
      </c>
    </row>
    <row r="506" spans="41:42" ht="24">
      <c r="AO506" s="341" t="s">
        <v>1276</v>
      </c>
      <c r="AP506" s="341" t="s">
        <v>2384</v>
      </c>
    </row>
    <row r="507" spans="41:42" ht="24">
      <c r="AO507" s="341" t="s">
        <v>1278</v>
      </c>
      <c r="AP507" s="341" t="s">
        <v>2385</v>
      </c>
    </row>
    <row r="508" spans="41:42" ht="24">
      <c r="AO508" s="341" t="s">
        <v>1279</v>
      </c>
      <c r="AP508" s="341" t="s">
        <v>2386</v>
      </c>
    </row>
    <row r="509" spans="41:42" ht="24">
      <c r="AO509" s="341" t="s">
        <v>1280</v>
      </c>
      <c r="AP509" s="341" t="s">
        <v>2387</v>
      </c>
    </row>
    <row r="510" spans="41:42" ht="24">
      <c r="AO510" s="341" t="s">
        <v>1281</v>
      </c>
      <c r="AP510" s="341" t="s">
        <v>2388</v>
      </c>
    </row>
    <row r="511" spans="41:42" ht="24">
      <c r="AO511" s="341" t="s">
        <v>1282</v>
      </c>
      <c r="AP511" s="341" t="s">
        <v>2389</v>
      </c>
    </row>
  </sheetData>
  <mergeCells count="72">
    <mergeCell ref="S30:Z30"/>
    <mergeCell ref="S31:Z31"/>
    <mergeCell ref="S32:Z32"/>
    <mergeCell ref="S33:Z33"/>
    <mergeCell ref="AK4:AK5"/>
    <mergeCell ref="AF4:AF5"/>
    <mergeCell ref="X13:Y13"/>
    <mergeCell ref="U11:V11"/>
    <mergeCell ref="U12:V12"/>
    <mergeCell ref="U13:V13"/>
    <mergeCell ref="X11:Y11"/>
    <mergeCell ref="X12:Y12"/>
    <mergeCell ref="V15:Z15"/>
    <mergeCell ref="V16:Z16"/>
    <mergeCell ref="V17:Z17"/>
    <mergeCell ref="U10:V10"/>
    <mergeCell ref="AA2:AE3"/>
    <mergeCell ref="AE4:AE5"/>
    <mergeCell ref="AU6:AU7"/>
    <mergeCell ref="AO4:AO5"/>
    <mergeCell ref="AF2:AJ3"/>
    <mergeCell ref="AK2:AM3"/>
    <mergeCell ref="AJ4:AJ5"/>
    <mergeCell ref="AM4:AM5"/>
    <mergeCell ref="AG4:AG5"/>
    <mergeCell ref="AH4:AH5"/>
    <mergeCell ref="AI4:AI5"/>
    <mergeCell ref="AL4:AL5"/>
    <mergeCell ref="AC4:AC5"/>
    <mergeCell ref="AD4:AD5"/>
    <mergeCell ref="AB4:AB5"/>
    <mergeCell ref="AO8:AO9"/>
    <mergeCell ref="AP8:AP9"/>
    <mergeCell ref="AQ8:AR8"/>
    <mergeCell ref="AQ9:AR9"/>
    <mergeCell ref="AT6:AT7"/>
    <mergeCell ref="AO6:AP6"/>
    <mergeCell ref="AQ6:AR7"/>
    <mergeCell ref="AS6:AS7"/>
    <mergeCell ref="AQ13:AR13"/>
    <mergeCell ref="AO10:AO13"/>
    <mergeCell ref="AP10:AP13"/>
    <mergeCell ref="AQ11:AR11"/>
    <mergeCell ref="AQ12:AR12"/>
    <mergeCell ref="AQ10:AR10"/>
    <mergeCell ref="V29:Z29"/>
    <mergeCell ref="S15:T29"/>
    <mergeCell ref="W6:W7"/>
    <mergeCell ref="Z6:Z7"/>
    <mergeCell ref="S6:T6"/>
    <mergeCell ref="V18:Z18"/>
    <mergeCell ref="V19:Z19"/>
    <mergeCell ref="V20:Z20"/>
    <mergeCell ref="V21:Z21"/>
    <mergeCell ref="V28:Z28"/>
    <mergeCell ref="V22:Z22"/>
    <mergeCell ref="V23:Z23"/>
    <mergeCell ref="V24:Z24"/>
    <mergeCell ref="X6:Y7"/>
    <mergeCell ref="X8:Y8"/>
    <mergeCell ref="V25:Z25"/>
    <mergeCell ref="V26:Z26"/>
    <mergeCell ref="V27:Z27"/>
    <mergeCell ref="S4:Z4"/>
    <mergeCell ref="AA4:AA5"/>
    <mergeCell ref="X9:Y9"/>
    <mergeCell ref="X10:Y10"/>
    <mergeCell ref="U6:V7"/>
    <mergeCell ref="U8:V8"/>
    <mergeCell ref="U9:V9"/>
    <mergeCell ref="U14:V14"/>
    <mergeCell ref="X14:Y14"/>
  </mergeCells>
  <phoneticPr fontId="2"/>
  <dataValidations count="4">
    <dataValidation type="list" allowBlank="1" showInputMessage="1" showErrorMessage="1" sqref="U15:U29" xr:uid="{390BEFA3-4055-4F0B-8B16-D422F42245CF}">
      <formula1>"□,☑"</formula1>
    </dataValidation>
    <dataValidation type="list" allowBlank="1" showInputMessage="1" showErrorMessage="1" sqref="S8:S14" xr:uid="{9B3F2F0F-D5FA-4A36-9149-70B7316AEBCE}">
      <formula1>$AO$36:$AO$511</formula1>
    </dataValidation>
    <dataValidation type="list" allowBlank="1" showInputMessage="1" showErrorMessage="1" sqref="AO8 AO10" xr:uid="{90283484-5AB0-4486-98FE-D11DC0CCAFB9}">
      <formula1>$AP$49:$AP$524</formula1>
    </dataValidation>
    <dataValidation type="list" allowBlank="1" showInputMessage="1" showErrorMessage="1" sqref="AK4:AL5" xr:uid="{92591C60-626D-487B-AC95-D3C8431F71B5}">
      <formula1>"条例担当,大気担当,水質担当,騒音担当"</formula1>
    </dataValidation>
  </dataValidations>
  <pageMargins left="0.82677165354330717" right="0.47244094488188981" top="0.70866141732283472" bottom="0.43307086614173229" header="0.31496062992125984" footer="0.31496062992125984"/>
  <pageSetup paperSize="9" scale="97" orientation="portrait" horizontalDpi="300" verticalDpi="3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F635-15B0-43EE-B160-08D5799F52CB}">
  <dimension ref="B1:AF47"/>
  <sheetViews>
    <sheetView showZeros="0" view="pageBreakPreview" zoomScale="85" zoomScaleNormal="85" zoomScaleSheetLayoutView="85" workbookViewId="0"/>
  </sheetViews>
  <sheetFormatPr defaultRowHeight="18.75"/>
  <cols>
    <col min="1" max="1" width="4.875" customWidth="1"/>
    <col min="2" max="2" width="1.125" hidden="1" customWidth="1"/>
    <col min="3" max="3" width="2" customWidth="1"/>
    <col min="4" max="4" width="2.5" customWidth="1"/>
    <col min="5" max="5" width="4" customWidth="1"/>
    <col min="6" max="8" width="4.125" customWidth="1"/>
    <col min="9" max="11" width="2.75" customWidth="1"/>
    <col min="12" max="26" width="3.25" customWidth="1"/>
    <col min="27" max="27" width="33" hidden="1" customWidth="1"/>
    <col min="28" max="28" width="24.625" hidden="1" customWidth="1"/>
    <col min="29" max="29" width="27.125" hidden="1" customWidth="1"/>
    <col min="30" max="30" width="24.625" hidden="1" customWidth="1"/>
    <col min="31" max="31" width="25" hidden="1" customWidth="1"/>
    <col min="32" max="32" width="24.625" hidden="1" customWidth="1"/>
  </cols>
  <sheetData>
    <row r="1" spans="2:32" ht="25.5" customHeight="1">
      <c r="AA1" s="431" t="s">
        <v>1460</v>
      </c>
      <c r="AB1" s="431"/>
    </row>
    <row r="2" spans="2:32" ht="25.5" customHeight="1">
      <c r="B2" s="52"/>
      <c r="C2" s="197" t="s">
        <v>1459</v>
      </c>
      <c r="D2" s="52"/>
      <c r="E2" s="52"/>
      <c r="F2" s="52"/>
      <c r="G2" s="52"/>
      <c r="H2" s="52"/>
      <c r="I2" s="52"/>
      <c r="J2" s="52"/>
      <c r="K2" s="52"/>
      <c r="L2" s="52"/>
      <c r="M2" s="52"/>
      <c r="N2" s="52"/>
      <c r="O2" s="52"/>
      <c r="P2" s="52"/>
      <c r="Q2" s="52"/>
      <c r="R2" s="52"/>
      <c r="S2" s="52"/>
      <c r="T2" s="52"/>
      <c r="U2" s="52"/>
      <c r="V2" s="52"/>
      <c r="W2" s="52"/>
      <c r="X2" s="52"/>
      <c r="Y2" s="52"/>
      <c r="Z2" s="52"/>
      <c r="AA2" s="1079" t="s">
        <v>2537</v>
      </c>
      <c r="AB2" s="1079"/>
      <c r="AC2" s="1082" t="s">
        <v>2538</v>
      </c>
      <c r="AD2" s="1082"/>
      <c r="AE2" s="1082" t="s">
        <v>2539</v>
      </c>
      <c r="AF2" s="1082"/>
    </row>
    <row r="3" spans="2:32" ht="10.5" customHeight="1" thickBot="1">
      <c r="B3" s="52"/>
      <c r="C3" s="52"/>
      <c r="D3" s="52"/>
      <c r="E3" s="52"/>
      <c r="F3" s="52"/>
      <c r="G3" s="52"/>
      <c r="H3" s="52"/>
      <c r="I3" s="52"/>
      <c r="J3" s="52"/>
      <c r="K3" s="52"/>
      <c r="L3" s="52"/>
      <c r="M3" s="52"/>
      <c r="N3" s="52"/>
      <c r="O3" s="52"/>
      <c r="P3" s="52"/>
      <c r="Q3" s="52"/>
      <c r="R3" s="52"/>
      <c r="S3" s="52"/>
      <c r="T3" s="52"/>
      <c r="U3" s="52"/>
      <c r="V3" s="52"/>
      <c r="W3" s="52"/>
      <c r="X3" s="52"/>
      <c r="Y3" s="52"/>
      <c r="Z3" s="52"/>
      <c r="AA3" s="1080"/>
      <c r="AB3" s="1081"/>
      <c r="AC3" s="1082"/>
      <c r="AD3" s="1082"/>
      <c r="AE3" s="1082"/>
      <c r="AF3" s="1082"/>
    </row>
    <row r="4" spans="2:32" ht="37.5" customHeight="1">
      <c r="B4" s="745" t="s">
        <v>1461</v>
      </c>
      <c r="C4" s="745"/>
      <c r="D4" s="745"/>
      <c r="E4" s="745"/>
      <c r="F4" s="745"/>
      <c r="G4" s="745"/>
      <c r="H4" s="745"/>
      <c r="I4" s="745"/>
      <c r="J4" s="745"/>
      <c r="K4" s="745"/>
      <c r="L4" s="745"/>
      <c r="M4" s="745"/>
      <c r="N4" s="745"/>
      <c r="O4" s="745"/>
      <c r="P4" s="745"/>
      <c r="Q4" s="745"/>
      <c r="R4" s="745"/>
      <c r="S4" s="745"/>
      <c r="T4" s="745"/>
      <c r="U4" s="745"/>
      <c r="V4" s="745"/>
      <c r="W4" s="745"/>
      <c r="X4" s="745"/>
      <c r="Y4" s="745"/>
      <c r="Z4" s="745"/>
      <c r="AA4" s="645" t="s">
        <v>1462</v>
      </c>
      <c r="AB4" s="454" t="s">
        <v>2560</v>
      </c>
      <c r="AC4" s="458" t="s">
        <v>1462</v>
      </c>
      <c r="AD4" s="454" t="s">
        <v>2560</v>
      </c>
      <c r="AE4" s="445" t="s">
        <v>1462</v>
      </c>
      <c r="AF4" s="454" t="s">
        <v>2560</v>
      </c>
    </row>
    <row r="5" spans="2:32" ht="32.25" customHeight="1">
      <c r="B5" s="49"/>
      <c r="C5" s="1083" t="s">
        <v>1463</v>
      </c>
      <c r="D5" s="1084"/>
      <c r="E5" s="1084"/>
      <c r="F5" s="1084"/>
      <c r="G5" s="1084"/>
      <c r="H5" s="1084"/>
      <c r="I5" s="1084"/>
      <c r="J5" s="1084"/>
      <c r="K5" s="1085"/>
      <c r="L5" s="877"/>
      <c r="M5" s="878"/>
      <c r="N5" s="879"/>
      <c r="O5" s="877"/>
      <c r="P5" s="878"/>
      <c r="Q5" s="879"/>
      <c r="R5" s="877"/>
      <c r="S5" s="878"/>
      <c r="T5" s="879"/>
      <c r="U5" s="877"/>
      <c r="V5" s="878"/>
      <c r="W5" s="879"/>
      <c r="X5" s="877"/>
      <c r="Y5" s="878"/>
      <c r="Z5" s="879"/>
      <c r="AA5" s="476"/>
      <c r="AB5" s="537"/>
      <c r="AC5" s="540"/>
      <c r="AD5" s="537"/>
      <c r="AE5" s="541"/>
      <c r="AF5" s="537"/>
    </row>
    <row r="6" spans="2:32" ht="32.25" customHeight="1">
      <c r="B6" s="49"/>
      <c r="C6" s="1086" t="s">
        <v>1464</v>
      </c>
      <c r="D6" s="1087"/>
      <c r="E6" s="1087"/>
      <c r="F6" s="1087"/>
      <c r="G6" s="1087"/>
      <c r="H6" s="1087"/>
      <c r="I6" s="1087"/>
      <c r="J6" s="1087"/>
      <c r="K6" s="1088"/>
      <c r="L6" s="877"/>
      <c r="M6" s="878"/>
      <c r="N6" s="879"/>
      <c r="O6" s="877"/>
      <c r="P6" s="878"/>
      <c r="Q6" s="879"/>
      <c r="R6" s="877"/>
      <c r="S6" s="878"/>
      <c r="T6" s="879"/>
      <c r="U6" s="877"/>
      <c r="V6" s="878"/>
      <c r="W6" s="879"/>
      <c r="X6" s="877"/>
      <c r="Y6" s="878"/>
      <c r="Z6" s="879"/>
      <c r="AA6" s="479"/>
      <c r="AB6" s="538"/>
      <c r="AC6" s="542"/>
      <c r="AD6" s="538"/>
      <c r="AE6" s="534"/>
      <c r="AF6" s="538"/>
    </row>
    <row r="7" spans="2:32" ht="36.75" customHeight="1">
      <c r="B7" s="49"/>
      <c r="C7" s="1083" t="s">
        <v>1465</v>
      </c>
      <c r="D7" s="1084"/>
      <c r="E7" s="1084"/>
      <c r="F7" s="1084"/>
      <c r="G7" s="1084"/>
      <c r="H7" s="1084"/>
      <c r="I7" s="1084"/>
      <c r="J7" s="1084"/>
      <c r="K7" s="1085"/>
      <c r="L7" s="877"/>
      <c r="M7" s="878"/>
      <c r="N7" s="879"/>
      <c r="O7" s="877"/>
      <c r="P7" s="878"/>
      <c r="Q7" s="879"/>
      <c r="R7" s="877"/>
      <c r="S7" s="878"/>
      <c r="T7" s="879"/>
      <c r="U7" s="877"/>
      <c r="V7" s="878"/>
      <c r="W7" s="879"/>
      <c r="X7" s="877"/>
      <c r="Y7" s="878"/>
      <c r="Z7" s="879"/>
      <c r="AA7" s="479"/>
      <c r="AB7" s="538"/>
      <c r="AC7" s="542"/>
      <c r="AD7" s="538"/>
      <c r="AE7" s="534"/>
      <c r="AF7" s="538"/>
    </row>
    <row r="8" spans="2:32" ht="22.5" customHeight="1">
      <c r="B8" s="49"/>
      <c r="C8" s="995" t="s">
        <v>1466</v>
      </c>
      <c r="D8" s="996"/>
      <c r="E8" s="996"/>
      <c r="F8" s="996"/>
      <c r="G8" s="996"/>
      <c r="H8" s="997"/>
      <c r="I8" s="1094" t="s">
        <v>1467</v>
      </c>
      <c r="J8" s="885"/>
      <c r="K8" s="886"/>
      <c r="L8" s="877"/>
      <c r="M8" s="878"/>
      <c r="N8" s="879"/>
      <c r="O8" s="877"/>
      <c r="P8" s="878"/>
      <c r="Q8" s="879"/>
      <c r="R8" s="877"/>
      <c r="S8" s="878"/>
      <c r="T8" s="879"/>
      <c r="U8" s="877"/>
      <c r="V8" s="878"/>
      <c r="W8" s="879"/>
      <c r="X8" s="877"/>
      <c r="Y8" s="878"/>
      <c r="Z8" s="879"/>
      <c r="AA8" s="479"/>
      <c r="AB8" s="538"/>
      <c r="AC8" s="542"/>
      <c r="AD8" s="538"/>
      <c r="AE8" s="534"/>
      <c r="AF8" s="538"/>
    </row>
    <row r="9" spans="2:32" ht="22.5" customHeight="1">
      <c r="B9" s="49"/>
      <c r="C9" s="1089" t="s">
        <v>1468</v>
      </c>
      <c r="D9" s="883"/>
      <c r="E9" s="883"/>
      <c r="F9" s="883"/>
      <c r="G9" s="883"/>
      <c r="H9" s="1090"/>
      <c r="I9" s="1091" t="s">
        <v>1469</v>
      </c>
      <c r="J9" s="1092"/>
      <c r="K9" s="1093"/>
      <c r="L9" s="877"/>
      <c r="M9" s="878"/>
      <c r="N9" s="879"/>
      <c r="O9" s="877"/>
      <c r="P9" s="878"/>
      <c r="Q9" s="879"/>
      <c r="R9" s="877"/>
      <c r="S9" s="878"/>
      <c r="T9" s="879"/>
      <c r="U9" s="877"/>
      <c r="V9" s="878"/>
      <c r="W9" s="879"/>
      <c r="X9" s="877"/>
      <c r="Y9" s="878"/>
      <c r="Z9" s="879"/>
      <c r="AA9" s="479"/>
      <c r="AB9" s="538"/>
      <c r="AC9" s="542"/>
      <c r="AD9" s="538"/>
      <c r="AE9" s="534"/>
      <c r="AF9" s="538"/>
    </row>
    <row r="10" spans="2:32" ht="28.5" customHeight="1">
      <c r="B10" s="49"/>
      <c r="C10" s="1045" t="s">
        <v>1470</v>
      </c>
      <c r="D10" s="1101"/>
      <c r="E10" s="1101"/>
      <c r="F10" s="1101"/>
      <c r="G10" s="1101"/>
      <c r="H10" s="1046"/>
      <c r="I10" s="1091" t="s">
        <v>1471</v>
      </c>
      <c r="J10" s="1092"/>
      <c r="K10" s="1093"/>
      <c r="L10" s="877"/>
      <c r="M10" s="878"/>
      <c r="N10" s="879"/>
      <c r="O10" s="877"/>
      <c r="P10" s="878"/>
      <c r="Q10" s="879"/>
      <c r="R10" s="877"/>
      <c r="S10" s="878"/>
      <c r="T10" s="879"/>
      <c r="U10" s="877"/>
      <c r="V10" s="878"/>
      <c r="W10" s="879"/>
      <c r="X10" s="877"/>
      <c r="Y10" s="878"/>
      <c r="Z10" s="879"/>
      <c r="AA10" s="479"/>
      <c r="AB10" s="538"/>
      <c r="AC10" s="542"/>
      <c r="AD10" s="538"/>
      <c r="AE10" s="534"/>
      <c r="AF10" s="538"/>
    </row>
    <row r="11" spans="2:32" ht="23.1" customHeight="1">
      <c r="B11" s="49"/>
      <c r="C11" s="1095" t="s">
        <v>2631</v>
      </c>
      <c r="D11" s="1096"/>
      <c r="E11" s="1099" t="s">
        <v>1472</v>
      </c>
      <c r="F11" s="1099"/>
      <c r="G11" s="1099"/>
      <c r="H11" s="1100"/>
      <c r="I11" s="1091" t="s">
        <v>1473</v>
      </c>
      <c r="J11" s="1092"/>
      <c r="K11" s="1093"/>
      <c r="L11" s="877"/>
      <c r="M11" s="878"/>
      <c r="N11" s="879"/>
      <c r="O11" s="877"/>
      <c r="P11" s="878"/>
      <c r="Q11" s="879"/>
      <c r="R11" s="877"/>
      <c r="S11" s="878"/>
      <c r="T11" s="879"/>
      <c r="U11" s="877"/>
      <c r="V11" s="878"/>
      <c r="W11" s="879"/>
      <c r="X11" s="877"/>
      <c r="Y11" s="878"/>
      <c r="Z11" s="879"/>
      <c r="AA11" s="479"/>
      <c r="AB11" s="538"/>
      <c r="AC11" s="542"/>
      <c r="AD11" s="538"/>
      <c r="AE11" s="534"/>
      <c r="AF11" s="538"/>
    </row>
    <row r="12" spans="2:32" ht="23.1" customHeight="1">
      <c r="B12" s="49"/>
      <c r="C12" s="1095"/>
      <c r="D12" s="1096"/>
      <c r="E12" s="885"/>
      <c r="F12" s="885"/>
      <c r="G12" s="885"/>
      <c r="H12" s="886"/>
      <c r="I12" s="1091" t="s">
        <v>1474</v>
      </c>
      <c r="J12" s="1092"/>
      <c r="K12" s="1093"/>
      <c r="L12" s="877"/>
      <c r="M12" s="878"/>
      <c r="N12" s="879"/>
      <c r="O12" s="877"/>
      <c r="P12" s="878"/>
      <c r="Q12" s="879"/>
      <c r="R12" s="877"/>
      <c r="S12" s="878"/>
      <c r="T12" s="879"/>
      <c r="U12" s="877"/>
      <c r="V12" s="878"/>
      <c r="W12" s="879"/>
      <c r="X12" s="877"/>
      <c r="Y12" s="878"/>
      <c r="Z12" s="879"/>
      <c r="AA12" s="479"/>
      <c r="AB12" s="538"/>
      <c r="AC12" s="542"/>
      <c r="AD12" s="538"/>
      <c r="AE12" s="534"/>
      <c r="AF12" s="538"/>
    </row>
    <row r="13" spans="2:32" ht="23.1" customHeight="1">
      <c r="B13" s="49"/>
      <c r="C13" s="1095"/>
      <c r="D13" s="1096"/>
      <c r="E13" s="1096" t="s">
        <v>1475</v>
      </c>
      <c r="F13" s="1102" t="s">
        <v>1476</v>
      </c>
      <c r="G13" s="1103"/>
      <c r="H13" s="1104"/>
      <c r="I13" s="1091" t="s">
        <v>1473</v>
      </c>
      <c r="J13" s="1092"/>
      <c r="K13" s="1093"/>
      <c r="L13" s="877"/>
      <c r="M13" s="878"/>
      <c r="N13" s="879"/>
      <c r="O13" s="877"/>
      <c r="P13" s="878"/>
      <c r="Q13" s="879"/>
      <c r="R13" s="877"/>
      <c r="S13" s="878"/>
      <c r="T13" s="879"/>
      <c r="U13" s="877"/>
      <c r="V13" s="878"/>
      <c r="W13" s="879"/>
      <c r="X13" s="877"/>
      <c r="Y13" s="878"/>
      <c r="Z13" s="879"/>
      <c r="AA13" s="479"/>
      <c r="AB13" s="538"/>
      <c r="AC13" s="542"/>
      <c r="AD13" s="538"/>
      <c r="AE13" s="534"/>
      <c r="AF13" s="538"/>
    </row>
    <row r="14" spans="2:32" ht="23.1" customHeight="1">
      <c r="B14" s="49"/>
      <c r="C14" s="1095"/>
      <c r="D14" s="1096"/>
      <c r="E14" s="1096"/>
      <c r="F14" s="1094" t="s">
        <v>1477</v>
      </c>
      <c r="G14" s="885"/>
      <c r="H14" s="886"/>
      <c r="I14" s="1091" t="s">
        <v>1474</v>
      </c>
      <c r="J14" s="1092"/>
      <c r="K14" s="1093"/>
      <c r="L14" s="877"/>
      <c r="M14" s="878"/>
      <c r="N14" s="879"/>
      <c r="O14" s="877"/>
      <c r="P14" s="878"/>
      <c r="Q14" s="879"/>
      <c r="R14" s="877"/>
      <c r="S14" s="878"/>
      <c r="T14" s="879"/>
      <c r="U14" s="877"/>
      <c r="V14" s="878"/>
      <c r="W14" s="879"/>
      <c r="X14" s="877"/>
      <c r="Y14" s="878"/>
      <c r="Z14" s="879"/>
      <c r="AA14" s="479"/>
      <c r="AB14" s="538"/>
      <c r="AC14" s="542"/>
      <c r="AD14" s="538"/>
      <c r="AE14" s="534"/>
      <c r="AF14" s="538"/>
    </row>
    <row r="15" spans="2:32" ht="23.1" customHeight="1">
      <c r="B15" s="49"/>
      <c r="C15" s="1095"/>
      <c r="D15" s="1096"/>
      <c r="E15" s="1096"/>
      <c r="F15" s="1105" t="s">
        <v>1478</v>
      </c>
      <c r="G15" s="1106"/>
      <c r="H15" s="1107"/>
      <c r="I15" s="1091" t="s">
        <v>1473</v>
      </c>
      <c r="J15" s="1092"/>
      <c r="K15" s="1093"/>
      <c r="L15" s="877"/>
      <c r="M15" s="878"/>
      <c r="N15" s="879"/>
      <c r="O15" s="877"/>
      <c r="P15" s="878"/>
      <c r="Q15" s="879"/>
      <c r="R15" s="877"/>
      <c r="S15" s="878"/>
      <c r="T15" s="879"/>
      <c r="U15" s="877"/>
      <c r="V15" s="878"/>
      <c r="W15" s="879"/>
      <c r="X15" s="877"/>
      <c r="Y15" s="878"/>
      <c r="Z15" s="879"/>
      <c r="AA15" s="479"/>
      <c r="AB15" s="538"/>
      <c r="AC15" s="542"/>
      <c r="AD15" s="538"/>
      <c r="AE15" s="534"/>
      <c r="AF15" s="538"/>
    </row>
    <row r="16" spans="2:32" ht="23.1" customHeight="1">
      <c r="B16" s="49"/>
      <c r="C16" s="1095"/>
      <c r="D16" s="1096"/>
      <c r="E16" s="1096"/>
      <c r="F16" s="1094" t="s">
        <v>1477</v>
      </c>
      <c r="G16" s="885"/>
      <c r="H16" s="886"/>
      <c r="I16" s="1091" t="s">
        <v>1474</v>
      </c>
      <c r="J16" s="1092"/>
      <c r="K16" s="1093"/>
      <c r="L16" s="877"/>
      <c r="M16" s="878"/>
      <c r="N16" s="879"/>
      <c r="O16" s="877"/>
      <c r="P16" s="878"/>
      <c r="Q16" s="879"/>
      <c r="R16" s="877"/>
      <c r="S16" s="878"/>
      <c r="T16" s="879"/>
      <c r="U16" s="877"/>
      <c r="V16" s="878"/>
      <c r="W16" s="879"/>
      <c r="X16" s="877"/>
      <c r="Y16" s="878"/>
      <c r="Z16" s="879"/>
      <c r="AA16" s="479"/>
      <c r="AB16" s="538"/>
      <c r="AC16" s="542"/>
      <c r="AD16" s="538"/>
      <c r="AE16" s="534"/>
      <c r="AF16" s="538"/>
    </row>
    <row r="17" spans="2:32" ht="23.1" customHeight="1">
      <c r="B17" s="49"/>
      <c r="C17" s="1095"/>
      <c r="D17" s="1096"/>
      <c r="E17" s="1096"/>
      <c r="F17" s="1105" t="s">
        <v>1479</v>
      </c>
      <c r="G17" s="1106"/>
      <c r="H17" s="1107"/>
      <c r="I17" s="1091" t="s">
        <v>1473</v>
      </c>
      <c r="J17" s="1092"/>
      <c r="K17" s="1093"/>
      <c r="L17" s="877"/>
      <c r="M17" s="878"/>
      <c r="N17" s="879"/>
      <c r="O17" s="877"/>
      <c r="P17" s="878"/>
      <c r="Q17" s="879"/>
      <c r="R17" s="877"/>
      <c r="S17" s="878"/>
      <c r="T17" s="879"/>
      <c r="U17" s="877"/>
      <c r="V17" s="878"/>
      <c r="W17" s="879"/>
      <c r="X17" s="877"/>
      <c r="Y17" s="878"/>
      <c r="Z17" s="879"/>
      <c r="AA17" s="479"/>
      <c r="AB17" s="538"/>
      <c r="AC17" s="542"/>
      <c r="AD17" s="538"/>
      <c r="AE17" s="534"/>
      <c r="AF17" s="538"/>
    </row>
    <row r="18" spans="2:32" ht="23.1" customHeight="1">
      <c r="B18" s="49"/>
      <c r="C18" s="1095"/>
      <c r="D18" s="1096"/>
      <c r="E18" s="1096"/>
      <c r="F18" s="1094" t="s">
        <v>2632</v>
      </c>
      <c r="G18" s="885"/>
      <c r="H18" s="886"/>
      <c r="I18" s="1091" t="s">
        <v>1474</v>
      </c>
      <c r="J18" s="1092"/>
      <c r="K18" s="1093"/>
      <c r="L18" s="877"/>
      <c r="M18" s="878"/>
      <c r="N18" s="879"/>
      <c r="O18" s="877"/>
      <c r="P18" s="878"/>
      <c r="Q18" s="879"/>
      <c r="R18" s="877"/>
      <c r="S18" s="878"/>
      <c r="T18" s="879"/>
      <c r="U18" s="877"/>
      <c r="V18" s="878"/>
      <c r="W18" s="879"/>
      <c r="X18" s="877"/>
      <c r="Y18" s="878"/>
      <c r="Z18" s="879"/>
      <c r="AA18" s="479"/>
      <c r="AB18" s="538"/>
      <c r="AC18" s="542"/>
      <c r="AD18" s="538"/>
      <c r="AE18" s="534"/>
      <c r="AF18" s="538"/>
    </row>
    <row r="19" spans="2:32" ht="23.1" customHeight="1">
      <c r="B19" s="49"/>
      <c r="C19" s="1095"/>
      <c r="D19" s="1096"/>
      <c r="E19" s="1096"/>
      <c r="F19" s="1108"/>
      <c r="G19" s="1109"/>
      <c r="H19" s="1110"/>
      <c r="I19" s="1091" t="s">
        <v>1473</v>
      </c>
      <c r="J19" s="1092"/>
      <c r="K19" s="1093"/>
      <c r="L19" s="877"/>
      <c r="M19" s="878"/>
      <c r="N19" s="879"/>
      <c r="O19" s="877"/>
      <c r="P19" s="878"/>
      <c r="Q19" s="879"/>
      <c r="R19" s="877"/>
      <c r="S19" s="878"/>
      <c r="T19" s="879"/>
      <c r="U19" s="877"/>
      <c r="V19" s="878"/>
      <c r="W19" s="879"/>
      <c r="X19" s="877"/>
      <c r="Y19" s="878"/>
      <c r="Z19" s="879"/>
      <c r="AA19" s="479"/>
      <c r="AB19" s="538"/>
      <c r="AC19" s="542"/>
      <c r="AD19" s="538"/>
      <c r="AE19" s="534"/>
      <c r="AF19" s="538"/>
    </row>
    <row r="20" spans="2:32" ht="23.1" customHeight="1">
      <c r="B20" s="49"/>
      <c r="C20" s="1095"/>
      <c r="D20" s="1096"/>
      <c r="E20" s="1096"/>
      <c r="F20" s="1089"/>
      <c r="G20" s="883"/>
      <c r="H20" s="1090"/>
      <c r="I20" s="1091" t="s">
        <v>1474</v>
      </c>
      <c r="J20" s="1092"/>
      <c r="K20" s="1093"/>
      <c r="L20" s="877"/>
      <c r="M20" s="878"/>
      <c r="N20" s="879"/>
      <c r="O20" s="877"/>
      <c r="P20" s="878"/>
      <c r="Q20" s="879"/>
      <c r="R20" s="877"/>
      <c r="S20" s="878"/>
      <c r="T20" s="879"/>
      <c r="U20" s="877"/>
      <c r="V20" s="878"/>
      <c r="W20" s="879"/>
      <c r="X20" s="877"/>
      <c r="Y20" s="878"/>
      <c r="Z20" s="879"/>
      <c r="AA20" s="479"/>
      <c r="AB20" s="538"/>
      <c r="AC20" s="542"/>
      <c r="AD20" s="538"/>
      <c r="AE20" s="534"/>
      <c r="AF20" s="538"/>
    </row>
    <row r="21" spans="2:32" ht="15" customHeight="1">
      <c r="B21" s="49"/>
      <c r="C21" s="1095"/>
      <c r="D21" s="1096"/>
      <c r="E21" s="1096"/>
      <c r="F21" s="1108"/>
      <c r="G21" s="1109"/>
      <c r="H21" s="1110"/>
      <c r="I21" s="1091" t="s">
        <v>1473</v>
      </c>
      <c r="J21" s="1092"/>
      <c r="K21" s="1093"/>
      <c r="L21" s="877"/>
      <c r="M21" s="878"/>
      <c r="N21" s="879"/>
      <c r="O21" s="877"/>
      <c r="P21" s="878"/>
      <c r="Q21" s="879"/>
      <c r="R21" s="877"/>
      <c r="S21" s="878"/>
      <c r="T21" s="879"/>
      <c r="U21" s="877"/>
      <c r="V21" s="878"/>
      <c r="W21" s="879"/>
      <c r="X21" s="877"/>
      <c r="Y21" s="878"/>
      <c r="Z21" s="879"/>
      <c r="AA21" s="479"/>
      <c r="AB21" s="538"/>
      <c r="AC21" s="542"/>
      <c r="AD21" s="538"/>
      <c r="AE21" s="534"/>
      <c r="AF21" s="538"/>
    </row>
    <row r="22" spans="2:32" ht="15" customHeight="1">
      <c r="B22" s="49"/>
      <c r="C22" s="1095"/>
      <c r="D22" s="1096"/>
      <c r="E22" s="1098"/>
      <c r="F22" s="1089"/>
      <c r="G22" s="883"/>
      <c r="H22" s="1090"/>
      <c r="I22" s="1091" t="s">
        <v>1474</v>
      </c>
      <c r="J22" s="1092"/>
      <c r="K22" s="1093"/>
      <c r="L22" s="877"/>
      <c r="M22" s="878"/>
      <c r="N22" s="879"/>
      <c r="O22" s="877"/>
      <c r="P22" s="878"/>
      <c r="Q22" s="879"/>
      <c r="R22" s="877"/>
      <c r="S22" s="878"/>
      <c r="T22" s="879"/>
      <c r="U22" s="877"/>
      <c r="V22" s="878"/>
      <c r="W22" s="879"/>
      <c r="X22" s="877"/>
      <c r="Y22" s="878"/>
      <c r="Z22" s="879"/>
      <c r="AA22" s="479"/>
      <c r="AB22" s="538"/>
      <c r="AC22" s="542"/>
      <c r="AD22" s="538"/>
      <c r="AE22" s="534"/>
      <c r="AF22" s="538"/>
    </row>
    <row r="23" spans="2:32" ht="23.1" customHeight="1">
      <c r="B23" s="49"/>
      <c r="C23" s="1095"/>
      <c r="D23" s="1096"/>
      <c r="E23" s="858" t="s">
        <v>1480</v>
      </c>
      <c r="F23" s="1091" t="s">
        <v>1481</v>
      </c>
      <c r="G23" s="1092"/>
      <c r="H23" s="1092"/>
      <c r="I23" s="1092"/>
      <c r="J23" s="1092"/>
      <c r="K23" s="1093"/>
      <c r="L23" s="877"/>
      <c r="M23" s="878"/>
      <c r="N23" s="879"/>
      <c r="O23" s="877"/>
      <c r="P23" s="878"/>
      <c r="Q23" s="879"/>
      <c r="R23" s="877"/>
      <c r="S23" s="878"/>
      <c r="T23" s="879"/>
      <c r="U23" s="877"/>
      <c r="V23" s="878"/>
      <c r="W23" s="879"/>
      <c r="X23" s="877"/>
      <c r="Y23" s="878"/>
      <c r="Z23" s="879"/>
      <c r="AA23" s="479"/>
      <c r="AB23" s="538"/>
      <c r="AC23" s="542"/>
      <c r="AD23" s="538"/>
      <c r="AE23" s="534"/>
      <c r="AF23" s="538"/>
    </row>
    <row r="24" spans="2:32" ht="23.1" customHeight="1">
      <c r="B24" s="49"/>
      <c r="C24" s="1095"/>
      <c r="D24" s="1096"/>
      <c r="E24" s="859"/>
      <c r="F24" s="1091" t="s">
        <v>1482</v>
      </c>
      <c r="G24" s="1092"/>
      <c r="H24" s="1092"/>
      <c r="I24" s="1092"/>
      <c r="J24" s="1092"/>
      <c r="K24" s="1093"/>
      <c r="L24" s="877"/>
      <c r="M24" s="878"/>
      <c r="N24" s="879"/>
      <c r="O24" s="877"/>
      <c r="P24" s="878"/>
      <c r="Q24" s="879"/>
      <c r="R24" s="877"/>
      <c r="S24" s="878"/>
      <c r="T24" s="879"/>
      <c r="U24" s="877"/>
      <c r="V24" s="878"/>
      <c r="W24" s="879"/>
      <c r="X24" s="877"/>
      <c r="Y24" s="878"/>
      <c r="Z24" s="879"/>
      <c r="AA24" s="479"/>
      <c r="AB24" s="538"/>
      <c r="AC24" s="542"/>
      <c r="AD24" s="538"/>
      <c r="AE24" s="534"/>
      <c r="AF24" s="538"/>
    </row>
    <row r="25" spans="2:32" ht="23.1" customHeight="1">
      <c r="B25" s="49"/>
      <c r="C25" s="1095"/>
      <c r="D25" s="1096"/>
      <c r="E25" s="859"/>
      <c r="F25" s="1091" t="s">
        <v>1483</v>
      </c>
      <c r="G25" s="1092"/>
      <c r="H25" s="1092"/>
      <c r="I25" s="1092"/>
      <c r="J25" s="1092"/>
      <c r="K25" s="1093"/>
      <c r="L25" s="877"/>
      <c r="M25" s="878"/>
      <c r="N25" s="879"/>
      <c r="O25" s="877"/>
      <c r="P25" s="878"/>
      <c r="Q25" s="879"/>
      <c r="R25" s="877"/>
      <c r="S25" s="878"/>
      <c r="T25" s="879"/>
      <c r="U25" s="877"/>
      <c r="V25" s="878"/>
      <c r="W25" s="879"/>
      <c r="X25" s="877"/>
      <c r="Y25" s="878"/>
      <c r="Z25" s="879"/>
      <c r="AA25" s="479"/>
      <c r="AB25" s="538"/>
      <c r="AC25" s="542"/>
      <c r="AD25" s="538"/>
      <c r="AE25" s="534"/>
      <c r="AF25" s="538"/>
    </row>
    <row r="26" spans="2:32" ht="15" customHeight="1">
      <c r="B26" s="49"/>
      <c r="C26" s="1095"/>
      <c r="D26" s="1096"/>
      <c r="E26" s="859"/>
      <c r="F26" s="877"/>
      <c r="G26" s="878"/>
      <c r="H26" s="878"/>
      <c r="I26" s="878"/>
      <c r="J26" s="878"/>
      <c r="K26" s="879"/>
      <c r="L26" s="877"/>
      <c r="M26" s="878"/>
      <c r="N26" s="879"/>
      <c r="O26" s="877"/>
      <c r="P26" s="878"/>
      <c r="Q26" s="879"/>
      <c r="R26" s="877"/>
      <c r="S26" s="878"/>
      <c r="T26" s="879"/>
      <c r="U26" s="877"/>
      <c r="V26" s="878"/>
      <c r="W26" s="879"/>
      <c r="X26" s="877"/>
      <c r="Y26" s="878"/>
      <c r="Z26" s="879"/>
      <c r="AA26" s="479"/>
      <c r="AB26" s="538"/>
      <c r="AC26" s="542"/>
      <c r="AD26" s="538"/>
      <c r="AE26" s="534"/>
      <c r="AF26" s="538"/>
    </row>
    <row r="27" spans="2:32" ht="15" customHeight="1">
      <c r="B27" s="49"/>
      <c r="C27" s="1097"/>
      <c r="D27" s="1098"/>
      <c r="E27" s="1112"/>
      <c r="F27" s="877"/>
      <c r="G27" s="878"/>
      <c r="H27" s="878"/>
      <c r="I27" s="878"/>
      <c r="J27" s="878"/>
      <c r="K27" s="879"/>
      <c r="L27" s="877"/>
      <c r="M27" s="878"/>
      <c r="N27" s="879"/>
      <c r="O27" s="877"/>
      <c r="P27" s="878"/>
      <c r="Q27" s="879"/>
      <c r="R27" s="877"/>
      <c r="S27" s="878"/>
      <c r="T27" s="879"/>
      <c r="U27" s="877"/>
      <c r="V27" s="878"/>
      <c r="W27" s="879"/>
      <c r="X27" s="877"/>
      <c r="Y27" s="878"/>
      <c r="Z27" s="879"/>
      <c r="AA27" s="479"/>
      <c r="AB27" s="538"/>
      <c r="AC27" s="542"/>
      <c r="AD27" s="538"/>
      <c r="AE27" s="534"/>
      <c r="AF27" s="538"/>
    </row>
    <row r="28" spans="2:32" ht="23.1" customHeight="1" thickBot="1">
      <c r="B28" s="49"/>
      <c r="C28" s="877" t="s">
        <v>1484</v>
      </c>
      <c r="D28" s="878"/>
      <c r="E28" s="878"/>
      <c r="F28" s="878"/>
      <c r="G28" s="878"/>
      <c r="H28" s="878"/>
      <c r="I28" s="878"/>
      <c r="J28" s="878"/>
      <c r="K28" s="879"/>
      <c r="L28" s="877"/>
      <c r="M28" s="878"/>
      <c r="N28" s="879"/>
      <c r="O28" s="877"/>
      <c r="P28" s="878"/>
      <c r="Q28" s="879"/>
      <c r="R28" s="877"/>
      <c r="S28" s="878"/>
      <c r="T28" s="879"/>
      <c r="U28" s="877"/>
      <c r="V28" s="878"/>
      <c r="W28" s="879"/>
      <c r="X28" s="877"/>
      <c r="Y28" s="878"/>
      <c r="Z28" s="879"/>
      <c r="AA28" s="483"/>
      <c r="AB28" s="539"/>
      <c r="AC28" s="543"/>
      <c r="AD28" s="539"/>
      <c r="AE28" s="536"/>
      <c r="AF28" s="539"/>
    </row>
    <row r="29" spans="2:32" ht="14.25" customHeight="1">
      <c r="B29" s="197"/>
      <c r="C29" s="1111" t="s">
        <v>31</v>
      </c>
      <c r="D29" s="1111"/>
      <c r="E29" s="621" t="s">
        <v>2604</v>
      </c>
      <c r="F29" s="621"/>
      <c r="G29" s="622"/>
      <c r="H29" s="622"/>
      <c r="I29" s="622"/>
      <c r="J29" s="622"/>
      <c r="K29" s="622"/>
      <c r="L29" s="622"/>
      <c r="M29" s="622"/>
      <c r="N29" s="622"/>
      <c r="O29" s="622"/>
      <c r="P29" s="622"/>
      <c r="Q29" s="622"/>
      <c r="R29" s="622"/>
      <c r="S29" s="622"/>
      <c r="T29" s="622"/>
      <c r="U29" s="622"/>
      <c r="V29" s="622"/>
      <c r="W29" s="622"/>
      <c r="X29" s="622"/>
      <c r="Y29" s="622"/>
      <c r="Z29" s="622"/>
    </row>
    <row r="30" spans="2:32" ht="14.25" customHeight="1">
      <c r="B30" s="197"/>
      <c r="C30" s="301"/>
      <c r="D30" s="197"/>
      <c r="E30" s="621" t="s">
        <v>1485</v>
      </c>
      <c r="F30" s="622"/>
      <c r="G30" s="621"/>
      <c r="H30" s="622"/>
      <c r="I30" s="622"/>
      <c r="J30" s="622"/>
      <c r="K30" s="622"/>
      <c r="L30" s="622"/>
      <c r="M30" s="622"/>
      <c r="N30" s="622"/>
      <c r="O30" s="622"/>
      <c r="P30" s="622"/>
      <c r="Q30" s="622"/>
      <c r="R30" s="622"/>
      <c r="S30" s="622"/>
      <c r="T30" s="622"/>
      <c r="U30" s="622"/>
      <c r="V30" s="622"/>
      <c r="W30" s="622"/>
      <c r="X30" s="622"/>
      <c r="Y30" s="622"/>
      <c r="Z30" s="622"/>
    </row>
    <row r="31" spans="2:32" ht="14.25" customHeight="1">
      <c r="B31" s="197"/>
      <c r="C31" s="301"/>
      <c r="D31" s="197"/>
      <c r="E31" s="621" t="s">
        <v>2589</v>
      </c>
      <c r="F31" s="621"/>
      <c r="G31" s="621"/>
      <c r="H31" s="622"/>
      <c r="I31" s="622"/>
      <c r="J31" s="622"/>
      <c r="K31" s="622"/>
      <c r="L31" s="622"/>
      <c r="M31" s="622"/>
      <c r="N31" s="622"/>
      <c r="O31" s="622"/>
      <c r="P31" s="622"/>
      <c r="Q31" s="622"/>
      <c r="R31" s="622"/>
      <c r="S31" s="622"/>
      <c r="T31" s="622"/>
      <c r="U31" s="622"/>
      <c r="V31" s="622"/>
      <c r="W31" s="622"/>
      <c r="X31" s="622"/>
      <c r="Y31" s="622"/>
      <c r="Z31" s="622"/>
    </row>
    <row r="32" spans="2:32" ht="14.25" customHeight="1">
      <c r="B32" s="197"/>
      <c r="C32" s="301"/>
      <c r="D32" s="301"/>
      <c r="E32" s="622" t="s">
        <v>2605</v>
      </c>
      <c r="F32" s="622"/>
      <c r="G32" s="622"/>
      <c r="H32" s="622"/>
      <c r="I32" s="622"/>
      <c r="J32" s="622"/>
      <c r="K32" s="622"/>
      <c r="L32" s="622"/>
      <c r="M32" s="622"/>
      <c r="N32" s="622"/>
      <c r="O32" s="622"/>
      <c r="P32" s="622"/>
      <c r="Q32" s="622"/>
      <c r="R32" s="622"/>
      <c r="S32" s="622"/>
      <c r="T32" s="622"/>
      <c r="U32" s="622"/>
      <c r="V32" s="622"/>
      <c r="W32" s="622"/>
      <c r="X32" s="622"/>
      <c r="Y32" s="621"/>
      <c r="Z32" s="622"/>
    </row>
    <row r="33" spans="2:26" ht="14.25" customHeight="1">
      <c r="B33" s="197"/>
      <c r="C33" s="301"/>
      <c r="D33" s="301"/>
      <c r="E33" s="622" t="s">
        <v>2606</v>
      </c>
      <c r="F33" s="621"/>
      <c r="G33" s="622"/>
      <c r="H33" s="622"/>
      <c r="I33" s="622"/>
      <c r="J33" s="622"/>
      <c r="K33" s="622"/>
      <c r="L33" s="622"/>
      <c r="M33" s="622"/>
      <c r="N33" s="622"/>
      <c r="O33" s="622"/>
      <c r="P33" s="622"/>
      <c r="Q33" s="622"/>
      <c r="R33" s="622"/>
      <c r="S33" s="622"/>
      <c r="T33" s="622"/>
      <c r="U33" s="622"/>
      <c r="V33" s="622"/>
      <c r="W33" s="622"/>
      <c r="X33" s="622"/>
      <c r="Y33" s="621"/>
      <c r="Z33" s="622"/>
    </row>
    <row r="34" spans="2:26" ht="12.75" customHeight="1">
      <c r="B34" s="197"/>
      <c r="C34" s="301"/>
      <c r="D34" s="301"/>
      <c r="E34" s="621" t="s">
        <v>1486</v>
      </c>
      <c r="F34" s="625"/>
      <c r="G34" s="622"/>
      <c r="H34" s="622"/>
      <c r="I34" s="622"/>
      <c r="J34" s="622"/>
      <c r="K34" s="622"/>
      <c r="L34" s="622"/>
      <c r="M34" s="622"/>
      <c r="N34" s="622"/>
      <c r="O34" s="622"/>
      <c r="P34" s="622"/>
      <c r="Q34" s="622"/>
      <c r="R34" s="622"/>
      <c r="S34" s="622"/>
      <c r="T34" s="622"/>
      <c r="U34" s="622"/>
      <c r="V34" s="622"/>
      <c r="W34" s="622"/>
      <c r="X34" s="626"/>
      <c r="Y34" s="625"/>
      <c r="Z34" s="622"/>
    </row>
    <row r="35" spans="2:26" ht="17.100000000000001" customHeight="1">
      <c r="B35" s="197"/>
      <c r="C35" s="301"/>
      <c r="D35" s="301"/>
      <c r="E35" s="301"/>
      <c r="F35" s="301"/>
      <c r="G35" s="301"/>
      <c r="H35" s="301"/>
      <c r="I35" s="301"/>
      <c r="J35" s="301"/>
      <c r="K35" s="301"/>
      <c r="L35" s="301"/>
      <c r="M35" s="301"/>
      <c r="N35" s="301"/>
      <c r="O35" s="301"/>
      <c r="P35" s="301"/>
      <c r="Q35" s="301"/>
      <c r="R35" s="301"/>
      <c r="S35" s="301"/>
      <c r="T35" s="301"/>
      <c r="U35" s="301"/>
      <c r="V35" s="301"/>
      <c r="W35" s="301"/>
      <c r="Y35" s="182"/>
      <c r="Z35" s="338" t="s">
        <v>28</v>
      </c>
    </row>
    <row r="36" spans="2:26" ht="17.100000000000001" customHeight="1">
      <c r="B36" s="52"/>
      <c r="C36" s="64"/>
      <c r="D36" s="64"/>
      <c r="E36" s="64"/>
      <c r="F36" s="64"/>
      <c r="G36" s="64"/>
      <c r="H36" s="64"/>
      <c r="I36" s="64"/>
      <c r="J36" s="64"/>
      <c r="K36" s="64"/>
      <c r="L36" s="64"/>
      <c r="M36" s="64"/>
      <c r="N36" s="64"/>
      <c r="O36" s="64"/>
      <c r="P36" s="64"/>
      <c r="Q36" s="64"/>
      <c r="R36" s="64"/>
      <c r="S36" s="64"/>
      <c r="T36" s="64"/>
      <c r="U36" s="64"/>
      <c r="V36" s="64"/>
      <c r="W36" s="64"/>
      <c r="X36" s="89"/>
      <c r="Y36" s="49"/>
      <c r="Z36" s="64"/>
    </row>
    <row r="37" spans="2:26" ht="17.100000000000001" customHeight="1">
      <c r="B37" s="52"/>
      <c r="C37" s="64"/>
      <c r="D37" s="64"/>
      <c r="E37" s="64"/>
      <c r="F37" s="64"/>
      <c r="G37" s="64"/>
      <c r="H37" s="64"/>
      <c r="I37" s="64"/>
      <c r="J37" s="64"/>
      <c r="K37" s="64"/>
      <c r="L37" s="64"/>
      <c r="M37" s="64"/>
      <c r="N37" s="64"/>
      <c r="O37" s="64"/>
      <c r="P37" s="64"/>
      <c r="Q37" s="64"/>
      <c r="R37" s="64"/>
      <c r="S37" s="64"/>
      <c r="T37" s="64"/>
      <c r="U37" s="64"/>
      <c r="V37" s="64"/>
      <c r="W37" s="64"/>
      <c r="X37" s="89"/>
      <c r="Y37" s="49"/>
      <c r="Z37" s="64"/>
    </row>
    <row r="38" spans="2:26" ht="17.100000000000001" customHeight="1">
      <c r="B38" s="52"/>
      <c r="C38" s="64"/>
      <c r="D38" s="64"/>
      <c r="E38" s="64"/>
      <c r="F38" s="64"/>
      <c r="G38" s="64"/>
      <c r="H38" s="64"/>
      <c r="I38" s="64"/>
      <c r="J38" s="64"/>
      <c r="K38" s="64"/>
      <c r="L38" s="64"/>
      <c r="M38" s="64"/>
      <c r="N38" s="64"/>
      <c r="O38" s="64"/>
      <c r="P38" s="64"/>
      <c r="Q38" s="64"/>
      <c r="R38" s="64"/>
      <c r="S38" s="64"/>
      <c r="T38" s="64"/>
      <c r="U38" s="64"/>
      <c r="V38" s="64"/>
      <c r="W38" s="64"/>
      <c r="X38" s="89"/>
      <c r="Y38" s="49"/>
      <c r="Z38" s="64"/>
    </row>
    <row r="39" spans="2:26" ht="17.100000000000001" customHeight="1">
      <c r="B39" s="52"/>
      <c r="C39" s="64"/>
      <c r="D39" s="64"/>
      <c r="E39" s="64"/>
      <c r="F39" s="64"/>
      <c r="G39" s="64"/>
      <c r="H39" s="64"/>
      <c r="I39" s="64"/>
      <c r="J39" s="64"/>
      <c r="K39" s="64"/>
      <c r="L39" s="64"/>
      <c r="M39" s="64"/>
      <c r="N39" s="64"/>
      <c r="O39" s="64"/>
      <c r="P39" s="64"/>
      <c r="Q39" s="64"/>
      <c r="R39" s="64"/>
      <c r="S39" s="64"/>
      <c r="T39" s="64"/>
      <c r="U39" s="64"/>
      <c r="V39" s="64"/>
      <c r="W39" s="64"/>
      <c r="X39" s="89"/>
      <c r="Y39" s="49"/>
      <c r="Z39" s="64"/>
    </row>
    <row r="40" spans="2:26" ht="17.100000000000001" customHeight="1">
      <c r="B40" s="52"/>
      <c r="C40" s="64"/>
      <c r="D40" s="64"/>
      <c r="E40" s="64"/>
      <c r="F40" s="64"/>
      <c r="G40" s="64"/>
      <c r="H40" s="64"/>
      <c r="I40" s="64"/>
      <c r="J40" s="64"/>
      <c r="K40" s="64"/>
      <c r="L40" s="64"/>
      <c r="M40" s="64"/>
      <c r="N40" s="64"/>
      <c r="O40" s="64"/>
      <c r="P40" s="64"/>
      <c r="Q40" s="64"/>
      <c r="R40" s="64"/>
      <c r="S40" s="64"/>
      <c r="T40" s="64"/>
      <c r="U40" s="64"/>
      <c r="V40" s="64"/>
      <c r="W40" s="64"/>
      <c r="X40" s="89"/>
      <c r="Y40" s="49"/>
      <c r="Z40" s="64"/>
    </row>
    <row r="41" spans="2:26" ht="17.100000000000001" customHeight="1">
      <c r="B41" s="52"/>
      <c r="C41" s="64"/>
      <c r="D41" s="64"/>
      <c r="E41" s="64"/>
      <c r="F41" s="64"/>
      <c r="G41" s="64"/>
      <c r="H41" s="64"/>
      <c r="I41" s="64"/>
      <c r="J41" s="64"/>
      <c r="K41" s="64"/>
      <c r="L41" s="64"/>
      <c r="M41" s="64"/>
      <c r="N41" s="64"/>
      <c r="O41" s="64"/>
      <c r="P41" s="64"/>
      <c r="Q41" s="64"/>
      <c r="R41" s="64"/>
      <c r="S41" s="64"/>
      <c r="T41" s="64"/>
      <c r="U41" s="64"/>
      <c r="V41" s="64"/>
      <c r="W41" s="64"/>
      <c r="X41" s="89"/>
      <c r="Y41" s="49"/>
      <c r="Z41" s="64"/>
    </row>
    <row r="42" spans="2:26" ht="17.100000000000001" customHeight="1">
      <c r="B42" s="52"/>
      <c r="C42" s="64"/>
      <c r="D42" s="64"/>
      <c r="E42" s="64"/>
      <c r="F42" s="64"/>
      <c r="G42" s="64"/>
      <c r="H42" s="64"/>
      <c r="I42" s="64"/>
      <c r="J42" s="64"/>
      <c r="K42" s="64"/>
      <c r="L42" s="64"/>
      <c r="M42" s="64"/>
      <c r="N42" s="64"/>
      <c r="O42" s="64"/>
      <c r="P42" s="64"/>
      <c r="Q42" s="64"/>
      <c r="R42" s="64"/>
      <c r="S42" s="64"/>
      <c r="T42" s="64"/>
      <c r="U42" s="64"/>
      <c r="V42" s="64"/>
      <c r="W42" s="64"/>
      <c r="X42" s="89"/>
      <c r="Y42" s="49"/>
      <c r="Z42" s="64"/>
    </row>
    <row r="43" spans="2:26" ht="17.100000000000001" customHeight="1">
      <c r="B43" s="1"/>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2:26" ht="17.100000000000001" customHeight="1">
      <c r="B44" s="1"/>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2:26" ht="17.100000000000001" customHeight="1">
      <c r="B45" s="1"/>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2:26">
      <c r="B46" s="1"/>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2:26">
      <c r="B47" s="1"/>
      <c r="C47" s="17"/>
      <c r="D47" s="17"/>
      <c r="E47" s="17"/>
      <c r="F47" s="17"/>
      <c r="G47" s="17"/>
      <c r="H47" s="17"/>
      <c r="I47" s="17"/>
      <c r="J47" s="17"/>
      <c r="K47" s="17"/>
      <c r="L47" s="17"/>
      <c r="M47" s="17"/>
      <c r="N47" s="17"/>
      <c r="O47" s="17"/>
      <c r="P47" s="17"/>
      <c r="Q47" s="17"/>
      <c r="R47" s="17"/>
      <c r="S47" s="17"/>
      <c r="T47" s="17"/>
      <c r="U47" s="17"/>
      <c r="V47" s="17"/>
      <c r="W47" s="17"/>
      <c r="X47" s="17"/>
      <c r="Y47" s="17"/>
      <c r="Z47" s="17"/>
    </row>
  </sheetData>
  <mergeCells count="166">
    <mergeCell ref="X27:Z27"/>
    <mergeCell ref="E23:E27"/>
    <mergeCell ref="U25:W25"/>
    <mergeCell ref="X25:Z25"/>
    <mergeCell ref="F26:K26"/>
    <mergeCell ref="L26:N26"/>
    <mergeCell ref="O26:Q26"/>
    <mergeCell ref="R26:T26"/>
    <mergeCell ref="U26:W26"/>
    <mergeCell ref="X26:Z26"/>
    <mergeCell ref="X23:Z23"/>
    <mergeCell ref="F24:K24"/>
    <mergeCell ref="L23:N23"/>
    <mergeCell ref="O23:Q23"/>
    <mergeCell ref="R23:T23"/>
    <mergeCell ref="U23:W23"/>
    <mergeCell ref="L24:N24"/>
    <mergeCell ref="O24:Q24"/>
    <mergeCell ref="R24:T24"/>
    <mergeCell ref="U24:W24"/>
    <mergeCell ref="X24:Z24"/>
    <mergeCell ref="F23:K23"/>
    <mergeCell ref="U22:W22"/>
    <mergeCell ref="X22:Z22"/>
    <mergeCell ref="F21:H21"/>
    <mergeCell ref="I21:K21"/>
    <mergeCell ref="L21:N21"/>
    <mergeCell ref="O21:Q21"/>
    <mergeCell ref="R21:T21"/>
    <mergeCell ref="U21:W21"/>
    <mergeCell ref="C29:D29"/>
    <mergeCell ref="C28:K28"/>
    <mergeCell ref="L28:N28"/>
    <mergeCell ref="O28:Q28"/>
    <mergeCell ref="R28:T28"/>
    <mergeCell ref="U28:W28"/>
    <mergeCell ref="F25:K25"/>
    <mergeCell ref="L25:N25"/>
    <mergeCell ref="O25:Q25"/>
    <mergeCell ref="R25:T25"/>
    <mergeCell ref="X28:Z28"/>
    <mergeCell ref="F27:K27"/>
    <mergeCell ref="L27:N27"/>
    <mergeCell ref="O27:Q27"/>
    <mergeCell ref="R27:T27"/>
    <mergeCell ref="U27:W27"/>
    <mergeCell ref="O20:Q20"/>
    <mergeCell ref="R20:T20"/>
    <mergeCell ref="U20:W20"/>
    <mergeCell ref="X20:Z20"/>
    <mergeCell ref="F19:H19"/>
    <mergeCell ref="I19:K19"/>
    <mergeCell ref="L19:N19"/>
    <mergeCell ref="O19:Q19"/>
    <mergeCell ref="R19:T19"/>
    <mergeCell ref="U19:W19"/>
    <mergeCell ref="X21:Z21"/>
    <mergeCell ref="F22:H22"/>
    <mergeCell ref="I22:K22"/>
    <mergeCell ref="L22:N22"/>
    <mergeCell ref="O22:Q22"/>
    <mergeCell ref="R22:T22"/>
    <mergeCell ref="X17:Z17"/>
    <mergeCell ref="F18:H18"/>
    <mergeCell ref="I18:K18"/>
    <mergeCell ref="L18:N18"/>
    <mergeCell ref="O18:Q18"/>
    <mergeCell ref="R18:T18"/>
    <mergeCell ref="U18:W18"/>
    <mergeCell ref="X18:Z18"/>
    <mergeCell ref="F17:H17"/>
    <mergeCell ref="I17:K17"/>
    <mergeCell ref="L17:N17"/>
    <mergeCell ref="O17:Q17"/>
    <mergeCell ref="R17:T17"/>
    <mergeCell ref="U17:W17"/>
    <mergeCell ref="X19:Z19"/>
    <mergeCell ref="F20:H20"/>
    <mergeCell ref="I20:K20"/>
    <mergeCell ref="L20:N20"/>
    <mergeCell ref="X15:Z15"/>
    <mergeCell ref="F16:H16"/>
    <mergeCell ref="I16:K16"/>
    <mergeCell ref="L16:N16"/>
    <mergeCell ref="O16:Q16"/>
    <mergeCell ref="R16:T16"/>
    <mergeCell ref="U16:W16"/>
    <mergeCell ref="X16:Z16"/>
    <mergeCell ref="F15:H15"/>
    <mergeCell ref="I15:K15"/>
    <mergeCell ref="L15:N15"/>
    <mergeCell ref="O15:Q15"/>
    <mergeCell ref="R15:T15"/>
    <mergeCell ref="U15:W15"/>
    <mergeCell ref="L13:N13"/>
    <mergeCell ref="O13:Q13"/>
    <mergeCell ref="R13:T13"/>
    <mergeCell ref="U13:W13"/>
    <mergeCell ref="X13:Z13"/>
    <mergeCell ref="F14:H14"/>
    <mergeCell ref="I14:K14"/>
    <mergeCell ref="L14:N14"/>
    <mergeCell ref="O14:Q14"/>
    <mergeCell ref="R14:T14"/>
    <mergeCell ref="U14:W14"/>
    <mergeCell ref="X14:Z14"/>
    <mergeCell ref="X10:Z10"/>
    <mergeCell ref="C11:D27"/>
    <mergeCell ref="E11:H12"/>
    <mergeCell ref="I11:K11"/>
    <mergeCell ref="L11:N11"/>
    <mergeCell ref="O11:Q11"/>
    <mergeCell ref="R11:T11"/>
    <mergeCell ref="U11:W11"/>
    <mergeCell ref="X11:Z11"/>
    <mergeCell ref="I12:K12"/>
    <mergeCell ref="C10:H10"/>
    <mergeCell ref="I10:K10"/>
    <mergeCell ref="L10:N10"/>
    <mergeCell ref="O10:Q10"/>
    <mergeCell ref="R10:T10"/>
    <mergeCell ref="U10:W10"/>
    <mergeCell ref="L12:N12"/>
    <mergeCell ref="O12:Q12"/>
    <mergeCell ref="R12:T12"/>
    <mergeCell ref="U12:W12"/>
    <mergeCell ref="X12:Z12"/>
    <mergeCell ref="E13:E22"/>
    <mergeCell ref="F13:H13"/>
    <mergeCell ref="I13:K13"/>
    <mergeCell ref="X8:Z8"/>
    <mergeCell ref="C9:H9"/>
    <mergeCell ref="I9:K9"/>
    <mergeCell ref="L9:N9"/>
    <mergeCell ref="O9:Q9"/>
    <mergeCell ref="R9:T9"/>
    <mergeCell ref="U9:W9"/>
    <mergeCell ref="X9:Z9"/>
    <mergeCell ref="C8:H8"/>
    <mergeCell ref="I8:K8"/>
    <mergeCell ref="L8:N8"/>
    <mergeCell ref="O8:Q8"/>
    <mergeCell ref="R8:T8"/>
    <mergeCell ref="U8:W8"/>
    <mergeCell ref="C7:K7"/>
    <mergeCell ref="L7:N7"/>
    <mergeCell ref="O7:Q7"/>
    <mergeCell ref="R7:T7"/>
    <mergeCell ref="U7:W7"/>
    <mergeCell ref="X7:Z7"/>
    <mergeCell ref="C6:K6"/>
    <mergeCell ref="L6:N6"/>
    <mergeCell ref="O6:Q6"/>
    <mergeCell ref="R6:T6"/>
    <mergeCell ref="U6:W6"/>
    <mergeCell ref="X6:Z6"/>
    <mergeCell ref="AA2:AB3"/>
    <mergeCell ref="AC2:AD3"/>
    <mergeCell ref="AE2:AF3"/>
    <mergeCell ref="B4:Z4"/>
    <mergeCell ref="C5:K5"/>
    <mergeCell ref="L5:N5"/>
    <mergeCell ref="O5:Q5"/>
    <mergeCell ref="R5:T5"/>
    <mergeCell ref="U5:W5"/>
    <mergeCell ref="X5:Z5"/>
  </mergeCells>
  <phoneticPr fontId="2"/>
  <pageMargins left="0.78740157480314965" right="0.47244094488188981" top="0.94488188976377963" bottom="0.43307086614173229" header="0.31496062992125984" footer="0.31496062992125984"/>
  <pageSetup paperSize="9" scale="98"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E08BE-94B7-4039-B6FD-03753BDE7B04}">
  <dimension ref="B1:AF34"/>
  <sheetViews>
    <sheetView showZeros="0" view="pageBreakPreview" zoomScaleNormal="85" zoomScaleSheetLayoutView="100" workbookViewId="0"/>
  </sheetViews>
  <sheetFormatPr defaultRowHeight="18.75"/>
  <cols>
    <col min="1" max="1" width="3.875" customWidth="1"/>
    <col min="2" max="2" width="9" hidden="1" customWidth="1"/>
    <col min="3" max="6" width="3.125" customWidth="1"/>
    <col min="7" max="7" width="2.75" customWidth="1"/>
    <col min="8" max="8" width="3.5" customWidth="1"/>
    <col min="9" max="9" width="4.75" customWidth="1"/>
    <col min="10" max="10" width="3.625" customWidth="1"/>
    <col min="11" max="11" width="3.375" customWidth="1"/>
    <col min="12" max="12" width="1.75" customWidth="1"/>
    <col min="13" max="13" width="2.5" customWidth="1"/>
    <col min="14" max="14" width="3.375" customWidth="1"/>
    <col min="15" max="15" width="3.75" customWidth="1"/>
    <col min="16" max="16" width="5.5" customWidth="1"/>
    <col min="17" max="17" width="4.25" customWidth="1"/>
    <col min="18" max="18" width="2" customWidth="1"/>
    <col min="19" max="26" width="3.25" customWidth="1"/>
    <col min="27" max="27" width="24.125" hidden="1" customWidth="1"/>
    <col min="28" max="28" width="25" hidden="1" customWidth="1"/>
    <col min="29" max="29" width="24.125" hidden="1" customWidth="1"/>
    <col min="30" max="30" width="25" hidden="1" customWidth="1"/>
    <col min="31" max="31" width="24.125" hidden="1" customWidth="1"/>
    <col min="32" max="32" width="25" hidden="1" customWidth="1"/>
  </cols>
  <sheetData>
    <row r="1" spans="3:32" ht="22.5" customHeight="1"/>
    <row r="2" spans="3:32" ht="23.1" customHeight="1">
      <c r="C2" s="197" t="s">
        <v>1487</v>
      </c>
      <c r="E2" s="52"/>
      <c r="F2" s="52"/>
      <c r="G2" s="52"/>
      <c r="H2" s="52"/>
      <c r="I2" s="52"/>
      <c r="J2" s="52"/>
      <c r="K2" s="52"/>
      <c r="L2" s="52"/>
      <c r="M2" s="52"/>
      <c r="N2" s="52"/>
      <c r="O2" s="52"/>
      <c r="P2" s="52"/>
      <c r="Q2" s="52"/>
      <c r="R2" s="52"/>
      <c r="S2" s="52"/>
      <c r="T2" s="52"/>
      <c r="U2" s="52"/>
      <c r="V2" s="52"/>
      <c r="W2" s="52"/>
      <c r="X2" s="52"/>
      <c r="Y2" s="52"/>
      <c r="Z2" s="52"/>
    </row>
    <row r="3" spans="3:32" ht="21.75" customHeight="1">
      <c r="C3" s="52"/>
      <c r="D3" s="52"/>
      <c r="E3" s="52"/>
      <c r="F3" s="52"/>
      <c r="G3" s="52"/>
      <c r="H3" s="52"/>
      <c r="I3" s="52"/>
      <c r="J3" s="52"/>
      <c r="K3" s="52"/>
      <c r="L3" s="52"/>
      <c r="M3" s="52"/>
      <c r="N3" s="52"/>
      <c r="O3" s="52"/>
      <c r="P3" s="52"/>
      <c r="Q3" s="52"/>
      <c r="R3" s="52"/>
      <c r="S3" s="52"/>
      <c r="T3" s="52"/>
      <c r="U3" s="52"/>
      <c r="V3" s="52"/>
      <c r="W3" s="52"/>
      <c r="X3" s="52"/>
      <c r="Y3" s="52"/>
      <c r="Z3" s="52"/>
      <c r="AA3" s="420" t="s">
        <v>1460</v>
      </c>
    </row>
    <row r="4" spans="3:32" ht="17.25" customHeight="1">
      <c r="C4" s="745" t="s">
        <v>1488</v>
      </c>
      <c r="D4" s="745"/>
      <c r="E4" s="745"/>
      <c r="F4" s="745"/>
      <c r="G4" s="745"/>
      <c r="H4" s="745"/>
      <c r="I4" s="745"/>
      <c r="J4" s="745"/>
      <c r="K4" s="745"/>
      <c r="L4" s="745"/>
      <c r="M4" s="745"/>
      <c r="N4" s="745"/>
      <c r="O4" s="745"/>
      <c r="P4" s="745"/>
      <c r="Q4" s="745"/>
      <c r="R4" s="745"/>
      <c r="S4" s="745"/>
      <c r="T4" s="745"/>
      <c r="U4" s="745"/>
      <c r="V4" s="745"/>
      <c r="W4" s="745"/>
      <c r="X4" s="745"/>
      <c r="Y4" s="745"/>
      <c r="Z4" s="745"/>
      <c r="AA4" s="1079" t="s">
        <v>2537</v>
      </c>
      <c r="AB4" s="1079"/>
      <c r="AC4" s="1082" t="s">
        <v>2538</v>
      </c>
      <c r="AD4" s="1082"/>
      <c r="AE4" s="1082" t="s">
        <v>2539</v>
      </c>
      <c r="AF4" s="1082"/>
    </row>
    <row r="5" spans="3:32" ht="12" customHeight="1" thickBot="1">
      <c r="C5" s="47"/>
      <c r="D5" s="47"/>
      <c r="E5" s="47"/>
      <c r="F5" s="47"/>
      <c r="G5" s="47"/>
      <c r="H5" s="47"/>
      <c r="I5" s="47"/>
      <c r="J5" s="47"/>
      <c r="K5" s="47"/>
      <c r="L5" s="47"/>
      <c r="M5" s="47"/>
      <c r="N5" s="47"/>
      <c r="O5" s="47"/>
      <c r="P5" s="47"/>
      <c r="Q5" s="47"/>
      <c r="R5" s="47"/>
      <c r="S5" s="47"/>
      <c r="T5" s="47"/>
      <c r="U5" s="47"/>
      <c r="V5" s="47"/>
      <c r="W5" s="47"/>
      <c r="X5" s="47"/>
      <c r="Y5" s="47"/>
      <c r="Z5" s="47"/>
      <c r="AA5" s="1080"/>
      <c r="AB5" s="1081"/>
      <c r="AC5" s="1082"/>
      <c r="AD5" s="1082"/>
      <c r="AE5" s="1082"/>
      <c r="AF5" s="1082"/>
    </row>
    <row r="6" spans="3:32" ht="30.75" customHeight="1">
      <c r="C6" s="646" t="s">
        <v>1489</v>
      </c>
      <c r="D6" s="647"/>
      <c r="E6" s="647"/>
      <c r="F6" s="647"/>
      <c r="G6" s="647"/>
      <c r="H6" s="647"/>
      <c r="I6" s="163"/>
      <c r="J6" s="163"/>
      <c r="K6" s="163"/>
      <c r="L6" s="163"/>
      <c r="M6" s="163"/>
      <c r="N6" s="163"/>
      <c r="O6" s="163"/>
      <c r="P6" s="163"/>
      <c r="Q6" s="163"/>
      <c r="R6" s="163"/>
      <c r="S6" s="163"/>
      <c r="T6" s="163"/>
      <c r="U6" s="163"/>
      <c r="V6" s="163"/>
      <c r="W6" s="163"/>
      <c r="X6" s="163"/>
      <c r="Y6" s="163"/>
      <c r="Z6" s="163"/>
      <c r="AA6" s="641" t="s">
        <v>1462</v>
      </c>
      <c r="AB6" s="454" t="s">
        <v>2560</v>
      </c>
      <c r="AC6" s="451" t="s">
        <v>1462</v>
      </c>
      <c r="AD6" s="454" t="s">
        <v>2560</v>
      </c>
      <c r="AE6" s="444" t="s">
        <v>1462</v>
      </c>
      <c r="AF6" s="454" t="s">
        <v>2560</v>
      </c>
    </row>
    <row r="7" spans="3:32" s="15" customFormat="1" ht="15.75" customHeight="1">
      <c r="C7" s="995" t="s">
        <v>1490</v>
      </c>
      <c r="D7" s="996"/>
      <c r="E7" s="996"/>
      <c r="F7" s="997"/>
      <c r="G7" s="165" t="s">
        <v>16</v>
      </c>
      <c r="H7" s="166"/>
      <c r="I7" s="166"/>
      <c r="J7" s="167"/>
      <c r="K7" s="165" t="s">
        <v>17</v>
      </c>
      <c r="L7" s="166"/>
      <c r="M7" s="166"/>
      <c r="N7" s="167"/>
      <c r="O7" s="165" t="s">
        <v>22</v>
      </c>
      <c r="P7" s="166"/>
      <c r="Q7" s="166"/>
      <c r="R7" s="167"/>
      <c r="S7" s="165" t="s">
        <v>1491</v>
      </c>
      <c r="T7" s="166"/>
      <c r="U7" s="166"/>
      <c r="V7" s="167"/>
      <c r="W7" s="165" t="s">
        <v>1492</v>
      </c>
      <c r="X7" s="166"/>
      <c r="Y7" s="166"/>
      <c r="Z7" s="167"/>
      <c r="AA7" s="476"/>
      <c r="AB7" s="529"/>
      <c r="AC7" s="531"/>
      <c r="AD7" s="529"/>
      <c r="AE7" s="532"/>
      <c r="AF7" s="529"/>
    </row>
    <row r="8" spans="3:32" ht="27" customHeight="1">
      <c r="C8" s="998"/>
      <c r="D8" s="999"/>
      <c r="E8" s="999"/>
      <c r="F8" s="1113"/>
      <c r="G8" s="1115" t="s">
        <v>1493</v>
      </c>
      <c r="H8" s="1116"/>
      <c r="I8" s="1116"/>
      <c r="J8" s="1117"/>
      <c r="K8" s="738" t="s">
        <v>1494</v>
      </c>
      <c r="L8" s="739"/>
      <c r="M8" s="739"/>
      <c r="N8" s="763"/>
      <c r="O8" s="1118" t="s">
        <v>1495</v>
      </c>
      <c r="P8" s="1119"/>
      <c r="Q8" s="1119"/>
      <c r="R8" s="1120"/>
      <c r="S8" s="1115" t="s">
        <v>1496</v>
      </c>
      <c r="T8" s="1116"/>
      <c r="U8" s="1116"/>
      <c r="V8" s="1117"/>
      <c r="W8" s="1115" t="s">
        <v>1497</v>
      </c>
      <c r="X8" s="1116"/>
      <c r="Y8" s="1116"/>
      <c r="Z8" s="1117"/>
      <c r="AA8" s="479"/>
      <c r="AB8" s="480"/>
      <c r="AC8" s="533"/>
      <c r="AD8" s="480"/>
      <c r="AE8" s="534"/>
      <c r="AF8" s="480"/>
    </row>
    <row r="9" spans="3:32" ht="27" customHeight="1">
      <c r="C9" s="998"/>
      <c r="D9" s="999"/>
      <c r="E9" s="999"/>
      <c r="F9" s="1113"/>
      <c r="G9" s="1115"/>
      <c r="H9" s="1116"/>
      <c r="I9" s="1116"/>
      <c r="J9" s="1117"/>
      <c r="K9" s="738"/>
      <c r="L9" s="739"/>
      <c r="M9" s="739"/>
      <c r="N9" s="763"/>
      <c r="O9" s="1118"/>
      <c r="P9" s="1119"/>
      <c r="Q9" s="1119"/>
      <c r="R9" s="1120"/>
      <c r="S9" s="1115"/>
      <c r="T9" s="1116"/>
      <c r="U9" s="1116"/>
      <c r="V9" s="1117"/>
      <c r="W9" s="1115"/>
      <c r="X9" s="1116"/>
      <c r="Y9" s="1116"/>
      <c r="Z9" s="1117"/>
      <c r="AA9" s="479"/>
      <c r="AB9" s="480"/>
      <c r="AC9" s="533"/>
      <c r="AD9" s="480"/>
      <c r="AE9" s="534"/>
      <c r="AF9" s="480"/>
    </row>
    <row r="10" spans="3:32" ht="24" customHeight="1">
      <c r="C10" s="998"/>
      <c r="D10" s="999"/>
      <c r="E10" s="999"/>
      <c r="F10" s="1113"/>
      <c r="G10" s="1118" t="s">
        <v>1498</v>
      </c>
      <c r="H10" s="1119"/>
      <c r="I10" s="1119"/>
      <c r="J10" s="1120"/>
      <c r="K10" s="129"/>
      <c r="L10" s="739" t="s">
        <v>1499</v>
      </c>
      <c r="M10" s="739"/>
      <c r="N10" s="60"/>
      <c r="O10" s="1118" t="s">
        <v>1500</v>
      </c>
      <c r="P10" s="1119"/>
      <c r="Q10" s="1119"/>
      <c r="R10" s="1120"/>
      <c r="S10" s="129"/>
      <c r="T10" s="89" t="s">
        <v>1501</v>
      </c>
      <c r="U10" s="89"/>
      <c r="V10" s="60"/>
      <c r="W10" s="1118" t="s">
        <v>1502</v>
      </c>
      <c r="X10" s="1119"/>
      <c r="Y10" s="1119"/>
      <c r="Z10" s="1120"/>
      <c r="AA10" s="479"/>
      <c r="AB10" s="480"/>
      <c r="AC10" s="533"/>
      <c r="AD10" s="480"/>
      <c r="AE10" s="534"/>
      <c r="AF10" s="480"/>
    </row>
    <row r="11" spans="3:32" ht="16.5" customHeight="1">
      <c r="C11" s="998"/>
      <c r="D11" s="999"/>
      <c r="E11" s="999"/>
      <c r="F11" s="1113"/>
      <c r="G11" s="1121" t="s">
        <v>1503</v>
      </c>
      <c r="H11" s="170" t="s">
        <v>1504</v>
      </c>
      <c r="I11" s="1116" t="s">
        <v>1505</v>
      </c>
      <c r="J11" s="1124" t="s">
        <v>1506</v>
      </c>
      <c r="K11" s="129"/>
      <c r="L11" s="739"/>
      <c r="M11" s="739"/>
      <c r="N11" s="60"/>
      <c r="O11" s="1121" t="s">
        <v>1503</v>
      </c>
      <c r="P11" s="171" t="s">
        <v>1507</v>
      </c>
      <c r="Q11" s="1116" t="s">
        <v>1508</v>
      </c>
      <c r="R11" s="1126" t="s">
        <v>1506</v>
      </c>
      <c r="S11" s="129"/>
      <c r="T11" s="89"/>
      <c r="U11" s="89"/>
      <c r="V11" s="60"/>
      <c r="W11" s="129"/>
      <c r="X11" s="46"/>
      <c r="Y11" s="46"/>
      <c r="Z11" s="60"/>
      <c r="AA11" s="479"/>
      <c r="AB11" s="480"/>
      <c r="AC11" s="533"/>
      <c r="AD11" s="480"/>
      <c r="AE11" s="534"/>
      <c r="AF11" s="480"/>
    </row>
    <row r="12" spans="3:32" ht="6.75" customHeight="1">
      <c r="C12" s="998"/>
      <c r="D12" s="999"/>
      <c r="E12" s="999"/>
      <c r="F12" s="1113"/>
      <c r="G12" s="1121"/>
      <c r="H12" s="172">
        <v>6</v>
      </c>
      <c r="I12" s="1116"/>
      <c r="J12" s="1124"/>
      <c r="K12" s="129"/>
      <c r="L12" s="46"/>
      <c r="M12" s="46"/>
      <c r="N12" s="60"/>
      <c r="O12" s="1121"/>
      <c r="P12" s="1128">
        <v>21</v>
      </c>
      <c r="Q12" s="1116"/>
      <c r="R12" s="1126"/>
      <c r="S12" s="129"/>
      <c r="T12" s="46"/>
      <c r="U12" s="46"/>
      <c r="V12" s="60"/>
      <c r="W12" s="129"/>
      <c r="X12" s="46"/>
      <c r="Y12" s="46"/>
      <c r="Z12" s="60"/>
      <c r="AA12" s="479"/>
      <c r="AB12" s="480"/>
      <c r="AC12" s="533"/>
      <c r="AD12" s="480"/>
      <c r="AE12" s="534"/>
      <c r="AF12" s="480"/>
    </row>
    <row r="13" spans="3:32" ht="12" customHeight="1">
      <c r="C13" s="884"/>
      <c r="D13" s="1000"/>
      <c r="E13" s="1000"/>
      <c r="F13" s="1114"/>
      <c r="G13" s="1122"/>
      <c r="H13" s="173">
        <v>10</v>
      </c>
      <c r="I13" s="1123"/>
      <c r="J13" s="1125"/>
      <c r="K13" s="130"/>
      <c r="L13" s="56"/>
      <c r="M13" s="56"/>
      <c r="N13" s="100"/>
      <c r="O13" s="1122"/>
      <c r="P13" s="1123"/>
      <c r="Q13" s="1123"/>
      <c r="R13" s="1127"/>
      <c r="S13" s="130"/>
      <c r="T13" s="56"/>
      <c r="U13" s="56"/>
      <c r="V13" s="100"/>
      <c r="W13" s="130"/>
      <c r="X13" s="56"/>
      <c r="Y13" s="56"/>
      <c r="Z13" s="100"/>
      <c r="AA13" s="479"/>
      <c r="AB13" s="480"/>
      <c r="AC13" s="533"/>
      <c r="AD13" s="480"/>
      <c r="AE13" s="534"/>
      <c r="AF13" s="480"/>
    </row>
    <row r="14" spans="3:32" ht="37.5" customHeight="1">
      <c r="C14" s="880"/>
      <c r="D14" s="881"/>
      <c r="E14" s="881"/>
      <c r="F14" s="882"/>
      <c r="G14" s="880"/>
      <c r="H14" s="881"/>
      <c r="I14" s="881"/>
      <c r="J14" s="882"/>
      <c r="K14" s="880"/>
      <c r="L14" s="881"/>
      <c r="M14" s="881"/>
      <c r="N14" s="882"/>
      <c r="O14" s="880"/>
      <c r="P14" s="881"/>
      <c r="Q14" s="881"/>
      <c r="R14" s="882"/>
      <c r="S14" s="880"/>
      <c r="T14" s="881"/>
      <c r="U14" s="881"/>
      <c r="V14" s="882"/>
      <c r="W14" s="880"/>
      <c r="X14" s="881"/>
      <c r="Y14" s="881"/>
      <c r="Z14" s="882"/>
      <c r="AA14" s="479"/>
      <c r="AB14" s="480"/>
      <c r="AC14" s="533"/>
      <c r="AD14" s="480"/>
      <c r="AE14" s="534"/>
      <c r="AF14" s="480"/>
    </row>
    <row r="15" spans="3:32" ht="37.5" customHeight="1">
      <c r="C15" s="880"/>
      <c r="D15" s="881"/>
      <c r="E15" s="881"/>
      <c r="F15" s="882"/>
      <c r="G15" s="880"/>
      <c r="H15" s="881"/>
      <c r="I15" s="881"/>
      <c r="J15" s="882"/>
      <c r="K15" s="880"/>
      <c r="L15" s="881"/>
      <c r="M15" s="881"/>
      <c r="N15" s="882"/>
      <c r="O15" s="880"/>
      <c r="P15" s="881"/>
      <c r="Q15" s="881"/>
      <c r="R15" s="882"/>
      <c r="S15" s="880"/>
      <c r="T15" s="881"/>
      <c r="U15" s="881"/>
      <c r="V15" s="882"/>
      <c r="W15" s="880"/>
      <c r="X15" s="881"/>
      <c r="Y15" s="881"/>
      <c r="Z15" s="882"/>
      <c r="AA15" s="479"/>
      <c r="AB15" s="480"/>
      <c r="AC15" s="533"/>
      <c r="AD15" s="480"/>
      <c r="AE15" s="534"/>
      <c r="AF15" s="480"/>
    </row>
    <row r="16" spans="3:32" ht="37.5" customHeight="1">
      <c r="C16" s="880"/>
      <c r="D16" s="881"/>
      <c r="E16" s="881"/>
      <c r="F16" s="882"/>
      <c r="G16" s="880"/>
      <c r="H16" s="881"/>
      <c r="I16" s="881"/>
      <c r="J16" s="882"/>
      <c r="K16" s="880"/>
      <c r="L16" s="881"/>
      <c r="M16" s="881"/>
      <c r="N16" s="882"/>
      <c r="O16" s="880"/>
      <c r="P16" s="881"/>
      <c r="Q16" s="881"/>
      <c r="R16" s="882"/>
      <c r="S16" s="880"/>
      <c r="T16" s="881"/>
      <c r="U16" s="881"/>
      <c r="V16" s="882"/>
      <c r="W16" s="880"/>
      <c r="X16" s="881"/>
      <c r="Y16" s="881"/>
      <c r="Z16" s="882"/>
      <c r="AA16" s="479"/>
      <c r="AB16" s="480"/>
      <c r="AC16" s="533"/>
      <c r="AD16" s="480"/>
      <c r="AE16" s="534"/>
      <c r="AF16" s="480"/>
    </row>
    <row r="17" spans="3:32" ht="30" customHeight="1">
      <c r="C17" s="97"/>
      <c r="D17" s="97"/>
      <c r="E17" s="97"/>
      <c r="F17" s="97"/>
      <c r="G17" s="97"/>
      <c r="H17" s="97"/>
      <c r="I17" s="97"/>
      <c r="J17" s="97"/>
      <c r="K17" s="97"/>
      <c r="L17" s="97"/>
      <c r="M17" s="97"/>
      <c r="N17" s="97"/>
      <c r="O17" s="97"/>
      <c r="P17" s="97"/>
      <c r="Q17" s="97"/>
      <c r="R17" s="97"/>
      <c r="S17" s="97"/>
      <c r="T17" s="97"/>
      <c r="U17" s="97"/>
      <c r="V17" s="97"/>
      <c r="W17" s="97"/>
      <c r="X17" s="97"/>
      <c r="Y17" s="97"/>
      <c r="Z17" s="98"/>
      <c r="AA17" s="460"/>
      <c r="AB17" s="480"/>
      <c r="AC17" s="533"/>
      <c r="AD17" s="480"/>
      <c r="AE17" s="534"/>
      <c r="AF17" s="480"/>
    </row>
    <row r="18" spans="3:32" ht="21.75" customHeight="1">
      <c r="C18" s="175" t="s">
        <v>1509</v>
      </c>
      <c r="D18" s="97"/>
      <c r="E18" s="97"/>
      <c r="F18" s="97"/>
      <c r="G18" s="97"/>
      <c r="H18" s="97"/>
      <c r="I18" s="97"/>
      <c r="J18" s="97"/>
      <c r="K18" s="97"/>
      <c r="L18" s="97"/>
      <c r="M18" s="97"/>
      <c r="N18" s="97"/>
      <c r="O18" s="97"/>
      <c r="P18" s="97"/>
      <c r="Q18" s="97"/>
      <c r="R18" s="97"/>
      <c r="S18" s="97"/>
      <c r="T18" s="97"/>
      <c r="U18" s="97"/>
      <c r="V18" s="97"/>
      <c r="W18" s="97"/>
      <c r="X18" s="97"/>
      <c r="Y18" s="97"/>
      <c r="Z18" s="663"/>
      <c r="AA18" s="460"/>
      <c r="AB18" s="480"/>
      <c r="AC18" s="533"/>
      <c r="AD18" s="480"/>
      <c r="AE18" s="534"/>
      <c r="AF18" s="480"/>
    </row>
    <row r="19" spans="3:32" ht="16.5" customHeight="1">
      <c r="C19" s="995" t="s">
        <v>1510</v>
      </c>
      <c r="D19" s="996"/>
      <c r="E19" s="996"/>
      <c r="F19" s="996"/>
      <c r="G19" s="996"/>
      <c r="H19" s="996"/>
      <c r="I19" s="997"/>
      <c r="J19" s="165" t="s">
        <v>1511</v>
      </c>
      <c r="K19" s="166"/>
      <c r="L19" s="166"/>
      <c r="M19" s="166"/>
      <c r="N19" s="104"/>
      <c r="O19" s="165" t="s">
        <v>1512</v>
      </c>
      <c r="P19" s="166"/>
      <c r="Q19" s="166"/>
      <c r="R19" s="167"/>
      <c r="S19" s="165" t="s">
        <v>1513</v>
      </c>
      <c r="T19" s="166"/>
      <c r="U19" s="103"/>
      <c r="V19" s="104"/>
      <c r="W19" s="165" t="s">
        <v>1514</v>
      </c>
      <c r="X19" s="166"/>
      <c r="Y19" s="103"/>
      <c r="Z19" s="167"/>
      <c r="AA19" s="479"/>
      <c r="AB19" s="480"/>
      <c r="AC19" s="533"/>
      <c r="AD19" s="480"/>
      <c r="AE19" s="534"/>
      <c r="AF19" s="480"/>
    </row>
    <row r="20" spans="3:32" ht="20.25" customHeight="1">
      <c r="C20" s="998"/>
      <c r="D20" s="999"/>
      <c r="E20" s="999"/>
      <c r="F20" s="999"/>
      <c r="G20" s="999"/>
      <c r="H20" s="999"/>
      <c r="I20" s="1113"/>
      <c r="J20" s="1118" t="s">
        <v>1515</v>
      </c>
      <c r="K20" s="1119"/>
      <c r="L20" s="1119"/>
      <c r="M20" s="1119"/>
      <c r="N20" s="1120"/>
      <c r="O20" s="1115" t="s">
        <v>1516</v>
      </c>
      <c r="P20" s="1116"/>
      <c r="Q20" s="1116"/>
      <c r="R20" s="1117"/>
      <c r="S20" s="1118" t="s">
        <v>1517</v>
      </c>
      <c r="T20" s="1119"/>
      <c r="U20" s="1119"/>
      <c r="V20" s="1120"/>
      <c r="W20" s="1118" t="s">
        <v>1518</v>
      </c>
      <c r="X20" s="1119"/>
      <c r="Y20" s="1119"/>
      <c r="Z20" s="1120"/>
      <c r="AA20" s="479"/>
      <c r="AB20" s="480"/>
      <c r="AC20" s="533"/>
      <c r="AD20" s="480"/>
      <c r="AE20" s="534"/>
      <c r="AF20" s="480"/>
    </row>
    <row r="21" spans="3:32" ht="20.25" customHeight="1">
      <c r="C21" s="998"/>
      <c r="D21" s="999"/>
      <c r="E21" s="999"/>
      <c r="F21" s="999"/>
      <c r="G21" s="999"/>
      <c r="H21" s="999"/>
      <c r="I21" s="1113"/>
      <c r="J21" s="1118"/>
      <c r="K21" s="1119"/>
      <c r="L21" s="1119"/>
      <c r="M21" s="1119"/>
      <c r="N21" s="1120"/>
      <c r="O21" s="1115"/>
      <c r="P21" s="1116"/>
      <c r="Q21" s="1116"/>
      <c r="R21" s="1117"/>
      <c r="S21" s="1118"/>
      <c r="T21" s="1119"/>
      <c r="U21" s="1119"/>
      <c r="V21" s="1120"/>
      <c r="W21" s="1118"/>
      <c r="X21" s="1119"/>
      <c r="Y21" s="1119"/>
      <c r="Z21" s="1120"/>
      <c r="AA21" s="479"/>
      <c r="AB21" s="480"/>
      <c r="AC21" s="533"/>
      <c r="AD21" s="480"/>
      <c r="AE21" s="534"/>
      <c r="AF21" s="480"/>
    </row>
    <row r="22" spans="3:32" ht="20.25" customHeight="1">
      <c r="C22" s="998"/>
      <c r="D22" s="999"/>
      <c r="E22" s="999"/>
      <c r="F22" s="999"/>
      <c r="G22" s="999"/>
      <c r="H22" s="999"/>
      <c r="I22" s="1113"/>
      <c r="J22" s="1118" t="s">
        <v>1519</v>
      </c>
      <c r="K22" s="1119"/>
      <c r="L22" s="1119"/>
      <c r="M22" s="1119"/>
      <c r="N22" s="1120"/>
      <c r="O22" s="1118" t="s">
        <v>1520</v>
      </c>
      <c r="P22" s="1119"/>
      <c r="Q22" s="1119"/>
      <c r="R22" s="1120"/>
      <c r="S22" s="1118" t="s">
        <v>1521</v>
      </c>
      <c r="T22" s="1119"/>
      <c r="U22" s="1119"/>
      <c r="V22" s="1120"/>
      <c r="W22" s="1118" t="s">
        <v>1522</v>
      </c>
      <c r="X22" s="1119"/>
      <c r="Y22" s="1119"/>
      <c r="Z22" s="1120"/>
      <c r="AA22" s="479"/>
      <c r="AB22" s="480"/>
      <c r="AC22" s="533"/>
      <c r="AD22" s="480"/>
      <c r="AE22" s="534"/>
      <c r="AF22" s="480"/>
    </row>
    <row r="23" spans="3:32" ht="20.25" customHeight="1">
      <c r="C23" s="998"/>
      <c r="D23" s="999"/>
      <c r="E23" s="999"/>
      <c r="F23" s="999"/>
      <c r="G23" s="999"/>
      <c r="H23" s="999"/>
      <c r="I23" s="1113"/>
      <c r="J23" s="1129" t="s">
        <v>1503</v>
      </c>
      <c r="K23" s="174" t="s">
        <v>1512</v>
      </c>
      <c r="L23" s="1116" t="s">
        <v>1505</v>
      </c>
      <c r="M23" s="1116"/>
      <c r="N23" s="1124" t="s">
        <v>1506</v>
      </c>
      <c r="O23" s="1130" t="s">
        <v>1503</v>
      </c>
      <c r="P23" s="174">
        <v>21</v>
      </c>
      <c r="Q23" s="1116" t="s">
        <v>1523</v>
      </c>
      <c r="R23" s="1126" t="s">
        <v>1506</v>
      </c>
      <c r="S23" s="1118"/>
      <c r="T23" s="1119"/>
      <c r="U23" s="1119"/>
      <c r="V23" s="1120"/>
      <c r="W23" s="1118"/>
      <c r="X23" s="1119"/>
      <c r="Y23" s="1119"/>
      <c r="Z23" s="1120"/>
      <c r="AA23" s="479"/>
      <c r="AB23" s="480"/>
      <c r="AC23" s="533"/>
      <c r="AD23" s="480"/>
      <c r="AE23" s="534"/>
      <c r="AF23" s="480"/>
    </row>
    <row r="24" spans="3:32" ht="6.75" customHeight="1">
      <c r="C24" s="998"/>
      <c r="D24" s="999"/>
      <c r="E24" s="999"/>
      <c r="F24" s="999"/>
      <c r="G24" s="999"/>
      <c r="H24" s="999"/>
      <c r="I24" s="1113"/>
      <c r="J24" s="1129"/>
      <c r="K24" s="177">
        <v>6</v>
      </c>
      <c r="L24" s="1116"/>
      <c r="M24" s="1116"/>
      <c r="N24" s="1124"/>
      <c r="O24" s="1130"/>
      <c r="P24" s="1128" t="s">
        <v>1524</v>
      </c>
      <c r="Q24" s="1116"/>
      <c r="R24" s="1126"/>
      <c r="S24" s="176"/>
      <c r="T24" s="178"/>
      <c r="U24" s="49"/>
      <c r="V24" s="60"/>
      <c r="W24" s="129"/>
      <c r="X24" s="46"/>
      <c r="Y24" s="49"/>
      <c r="Z24" s="60"/>
      <c r="AA24" s="479"/>
      <c r="AB24" s="480"/>
      <c r="AC24" s="533"/>
      <c r="AD24" s="480"/>
      <c r="AE24" s="534"/>
      <c r="AF24" s="480"/>
    </row>
    <row r="25" spans="3:32" ht="15" customHeight="1">
      <c r="C25" s="884"/>
      <c r="D25" s="1000"/>
      <c r="E25" s="1000"/>
      <c r="F25" s="1000"/>
      <c r="G25" s="1000"/>
      <c r="H25" s="1000"/>
      <c r="I25" s="1114"/>
      <c r="J25" s="1129"/>
      <c r="K25" s="179">
        <v>10</v>
      </c>
      <c r="L25" s="1116"/>
      <c r="M25" s="1116"/>
      <c r="N25" s="1124"/>
      <c r="O25" s="1131"/>
      <c r="P25" s="1123"/>
      <c r="Q25" s="1123"/>
      <c r="R25" s="1127"/>
      <c r="S25" s="180"/>
      <c r="T25" s="181"/>
      <c r="U25" s="50"/>
      <c r="V25" s="100"/>
      <c r="W25" s="130"/>
      <c r="X25" s="56"/>
      <c r="Y25" s="50"/>
      <c r="Z25" s="100"/>
      <c r="AA25" s="479"/>
      <c r="AB25" s="480"/>
      <c r="AC25" s="533"/>
      <c r="AD25" s="480"/>
      <c r="AE25" s="534"/>
      <c r="AF25" s="480"/>
    </row>
    <row r="26" spans="3:32" ht="37.5" customHeight="1">
      <c r="C26" s="768"/>
      <c r="D26" s="768"/>
      <c r="E26" s="768"/>
      <c r="F26" s="768"/>
      <c r="G26" s="768"/>
      <c r="H26" s="768"/>
      <c r="I26" s="768"/>
      <c r="J26" s="768"/>
      <c r="K26" s="768"/>
      <c r="L26" s="768"/>
      <c r="M26" s="768"/>
      <c r="N26" s="768"/>
      <c r="O26" s="880"/>
      <c r="P26" s="881"/>
      <c r="Q26" s="881"/>
      <c r="R26" s="882"/>
      <c r="S26" s="768"/>
      <c r="T26" s="768"/>
      <c r="U26" s="768"/>
      <c r="V26" s="768"/>
      <c r="W26" s="768"/>
      <c r="X26" s="768"/>
      <c r="Y26" s="768"/>
      <c r="Z26" s="768"/>
      <c r="AA26" s="479"/>
      <c r="AB26" s="480"/>
      <c r="AC26" s="533"/>
      <c r="AD26" s="480"/>
      <c r="AE26" s="534"/>
      <c r="AF26" s="480"/>
    </row>
    <row r="27" spans="3:32" ht="37.5" customHeight="1">
      <c r="C27" s="768"/>
      <c r="D27" s="768"/>
      <c r="E27" s="768"/>
      <c r="F27" s="768"/>
      <c r="G27" s="768"/>
      <c r="H27" s="768"/>
      <c r="I27" s="768"/>
      <c r="J27" s="768"/>
      <c r="K27" s="768"/>
      <c r="L27" s="768"/>
      <c r="M27" s="768"/>
      <c r="N27" s="768"/>
      <c r="O27" s="880"/>
      <c r="P27" s="881"/>
      <c r="Q27" s="881"/>
      <c r="R27" s="882"/>
      <c r="S27" s="768"/>
      <c r="T27" s="768"/>
      <c r="U27" s="768"/>
      <c r="V27" s="768"/>
      <c r="W27" s="768"/>
      <c r="X27" s="768"/>
      <c r="Y27" s="768"/>
      <c r="Z27" s="768"/>
      <c r="AA27" s="479"/>
      <c r="AB27" s="480"/>
      <c r="AC27" s="533"/>
      <c r="AD27" s="480"/>
      <c r="AE27" s="534"/>
      <c r="AF27" s="480"/>
    </row>
    <row r="28" spans="3:32" ht="37.5" customHeight="1" thickBot="1">
      <c r="C28" s="768"/>
      <c r="D28" s="768"/>
      <c r="E28" s="768"/>
      <c r="F28" s="768"/>
      <c r="G28" s="768"/>
      <c r="H28" s="768"/>
      <c r="I28" s="768"/>
      <c r="J28" s="768"/>
      <c r="K28" s="768"/>
      <c r="L28" s="768"/>
      <c r="M28" s="768"/>
      <c r="N28" s="768"/>
      <c r="O28" s="880"/>
      <c r="P28" s="881"/>
      <c r="Q28" s="881"/>
      <c r="R28" s="882"/>
      <c r="S28" s="768"/>
      <c r="T28" s="768"/>
      <c r="U28" s="768"/>
      <c r="V28" s="768"/>
      <c r="W28" s="768"/>
      <c r="X28" s="768"/>
      <c r="Y28" s="768"/>
      <c r="Z28" s="768"/>
      <c r="AA28" s="483"/>
      <c r="AB28" s="484"/>
      <c r="AC28" s="535"/>
      <c r="AD28" s="484"/>
      <c r="AE28" s="536"/>
      <c r="AF28" s="484"/>
    </row>
    <row r="29" spans="3:32" ht="7.5" customHeight="1">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3:32" ht="19.5" customHeight="1">
      <c r="C30" s="303" t="s">
        <v>31</v>
      </c>
      <c r="D30" s="127"/>
      <c r="E30" s="197" t="s">
        <v>2607</v>
      </c>
      <c r="F30" s="127"/>
      <c r="G30" s="301"/>
      <c r="H30" s="301"/>
      <c r="I30" s="301"/>
      <c r="J30" s="301"/>
      <c r="K30" s="301"/>
      <c r="L30" s="301"/>
      <c r="M30" s="301"/>
      <c r="N30" s="301"/>
      <c r="O30" s="301"/>
      <c r="P30" s="301"/>
      <c r="Q30" s="301"/>
      <c r="R30" s="301"/>
      <c r="S30" s="301"/>
      <c r="T30" s="301"/>
      <c r="U30" s="301"/>
      <c r="V30" s="301"/>
      <c r="W30" s="301"/>
      <c r="X30" s="301"/>
      <c r="Y30" s="197"/>
      <c r="Z30" s="197"/>
    </row>
    <row r="31" spans="3:32" ht="17.100000000000001" customHeight="1">
      <c r="C31" s="182"/>
      <c r="D31" s="338"/>
      <c r="E31" s="197" t="s">
        <v>2608</v>
      </c>
      <c r="F31" s="127"/>
      <c r="G31" s="301"/>
      <c r="H31" s="301"/>
      <c r="I31" s="301"/>
      <c r="J31" s="301"/>
      <c r="K31" s="301"/>
      <c r="L31" s="301"/>
      <c r="M31" s="301"/>
      <c r="N31" s="301"/>
      <c r="O31" s="301"/>
      <c r="P31" s="301"/>
      <c r="Q31" s="301"/>
      <c r="R31" s="301"/>
      <c r="S31" s="301"/>
      <c r="T31" s="301"/>
      <c r="U31" s="301"/>
      <c r="V31" s="301"/>
      <c r="W31" s="301"/>
      <c r="X31" s="301"/>
      <c r="Y31" s="197"/>
      <c r="Z31" s="197"/>
    </row>
    <row r="32" spans="3:32" ht="17.100000000000001" customHeight="1">
      <c r="C32" s="301"/>
      <c r="D32" s="301"/>
      <c r="E32" s="197"/>
      <c r="F32" s="182"/>
      <c r="G32" s="301"/>
      <c r="H32" s="301"/>
      <c r="I32" s="301"/>
      <c r="J32" s="301"/>
      <c r="K32" s="301"/>
      <c r="L32" s="301"/>
      <c r="M32" s="301"/>
      <c r="N32" s="301"/>
      <c r="O32" s="301"/>
      <c r="P32" s="301"/>
      <c r="Q32" s="301"/>
      <c r="R32" s="301"/>
      <c r="S32" s="301"/>
      <c r="T32" s="301"/>
      <c r="U32" s="301"/>
      <c r="V32" s="301"/>
      <c r="W32" s="301"/>
      <c r="X32" s="301"/>
      <c r="Y32" s="127"/>
      <c r="Z32" s="182"/>
    </row>
    <row r="33" spans="3:26" ht="17.100000000000001" customHeight="1">
      <c r="C33" s="301"/>
      <c r="D33" s="182"/>
      <c r="E33" s="197"/>
      <c r="F33" s="301"/>
      <c r="G33" s="182"/>
      <c r="H33" s="301"/>
      <c r="I33" s="301"/>
      <c r="J33" s="301"/>
      <c r="K33" s="301"/>
      <c r="L33" s="301"/>
      <c r="M33" s="301"/>
      <c r="N33" s="301"/>
      <c r="O33" s="301"/>
      <c r="P33" s="301"/>
      <c r="Q33" s="301"/>
      <c r="R33" s="301"/>
      <c r="S33" s="301"/>
      <c r="T33" s="301"/>
      <c r="U33" s="301"/>
      <c r="V33" s="301"/>
      <c r="W33" s="301"/>
      <c r="X33" s="301"/>
      <c r="Y33" s="197" t="s">
        <v>28</v>
      </c>
      <c r="Z33" s="182"/>
    </row>
    <row r="34" spans="3:26">
      <c r="C34" s="64"/>
      <c r="D34" s="49"/>
      <c r="E34" s="64"/>
      <c r="F34" s="52"/>
      <c r="G34" s="49"/>
      <c r="H34" s="64"/>
      <c r="I34" s="63"/>
      <c r="J34" s="63"/>
      <c r="K34" s="63"/>
      <c r="L34" s="63"/>
      <c r="M34" s="63"/>
      <c r="N34" s="63"/>
      <c r="O34" s="63"/>
      <c r="P34" s="63"/>
      <c r="Q34" s="63"/>
      <c r="R34" s="63"/>
      <c r="S34" s="63"/>
      <c r="T34" s="63"/>
      <c r="U34" s="63"/>
      <c r="V34" s="63"/>
      <c r="W34" s="63"/>
      <c r="X34" s="63"/>
    </row>
  </sheetData>
  <mergeCells count="70">
    <mergeCell ref="C28:I28"/>
    <mergeCell ref="J28:N28"/>
    <mergeCell ref="O28:R28"/>
    <mergeCell ref="S28:V28"/>
    <mergeCell ref="W28:Z28"/>
    <mergeCell ref="C26:I26"/>
    <mergeCell ref="J26:N26"/>
    <mergeCell ref="O26:R26"/>
    <mergeCell ref="S26:V26"/>
    <mergeCell ref="W26:Z26"/>
    <mergeCell ref="C27:I27"/>
    <mergeCell ref="J27:N27"/>
    <mergeCell ref="O27:R27"/>
    <mergeCell ref="S27:V27"/>
    <mergeCell ref="W27:Z27"/>
    <mergeCell ref="W20:Z21"/>
    <mergeCell ref="J22:N22"/>
    <mergeCell ref="O22:R22"/>
    <mergeCell ref="S22:V23"/>
    <mergeCell ref="W22:Z23"/>
    <mergeCell ref="J23:J25"/>
    <mergeCell ref="L23:M25"/>
    <mergeCell ref="N23:N25"/>
    <mergeCell ref="O23:O25"/>
    <mergeCell ref="Q23:Q25"/>
    <mergeCell ref="R23:R25"/>
    <mergeCell ref="P24:P25"/>
    <mergeCell ref="O16:R16"/>
    <mergeCell ref="S16:V16"/>
    <mergeCell ref="C19:I25"/>
    <mergeCell ref="J20:N21"/>
    <mergeCell ref="O20:R21"/>
    <mergeCell ref="S20:V21"/>
    <mergeCell ref="C14:F14"/>
    <mergeCell ref="G14:J14"/>
    <mergeCell ref="K14:N14"/>
    <mergeCell ref="O14:R14"/>
    <mergeCell ref="W16:Z16"/>
    <mergeCell ref="W14:Z14"/>
    <mergeCell ref="C15:F15"/>
    <mergeCell ref="G15:J15"/>
    <mergeCell ref="K15:N15"/>
    <mergeCell ref="O15:R15"/>
    <mergeCell ref="S15:V15"/>
    <mergeCell ref="W15:Z15"/>
    <mergeCell ref="S14:V14"/>
    <mergeCell ref="C16:F16"/>
    <mergeCell ref="G16:J16"/>
    <mergeCell ref="K16:N16"/>
    <mergeCell ref="J11:J13"/>
    <mergeCell ref="O11:O13"/>
    <mergeCell ref="Q11:Q13"/>
    <mergeCell ref="R11:R13"/>
    <mergeCell ref="P12:P13"/>
    <mergeCell ref="C4:Z4"/>
    <mergeCell ref="AA4:AB5"/>
    <mergeCell ref="AC4:AD5"/>
    <mergeCell ref="AE4:AF5"/>
    <mergeCell ref="C7:F13"/>
    <mergeCell ref="G8:J9"/>
    <mergeCell ref="K8:N9"/>
    <mergeCell ref="O8:R9"/>
    <mergeCell ref="S8:V9"/>
    <mergeCell ref="W8:Z9"/>
    <mergeCell ref="G10:J10"/>
    <mergeCell ref="L10:M11"/>
    <mergeCell ref="O10:R10"/>
    <mergeCell ref="W10:Z10"/>
    <mergeCell ref="G11:G13"/>
    <mergeCell ref="I11:I13"/>
  </mergeCells>
  <phoneticPr fontId="2"/>
  <pageMargins left="0.78740157480314965" right="0.47244094488188981" top="0.98425196850393704" bottom="0.43307086614173229" header="0.31496062992125984" footer="0.31496062992125984"/>
  <pageSetup paperSize="9" scale="98"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25</vt:i4>
      </vt:variant>
    </vt:vector>
  </HeadingPairs>
  <TitlesOfParts>
    <vt:vector size="51" baseType="lpstr">
      <vt:lpstr>申請書の構成について</vt:lpstr>
      <vt:lpstr>事前確認はエクセルで</vt:lpstr>
      <vt:lpstr>１号様式</vt:lpstr>
      <vt:lpstr>２号様式(1)</vt:lpstr>
      <vt:lpstr>2号様式(2)</vt:lpstr>
      <vt:lpstr>２号様式(3)</vt:lpstr>
      <vt:lpstr>3号様式</vt:lpstr>
      <vt:lpstr>細則１_排煙</vt:lpstr>
      <vt:lpstr>細則2_NOx(ﾎﾞｲﾗ）</vt:lpstr>
      <vt:lpstr>細則3_NOx(ﾀｰﾋﾞﾝ､ｴﾝｼﾞﾝ）</vt:lpstr>
      <vt:lpstr>細則3の2_炭化水素</vt:lpstr>
      <vt:lpstr>細則4_ばいじん</vt:lpstr>
      <vt:lpstr>細則4の2_焼却炉設備</vt:lpstr>
      <vt:lpstr>細則5_PM（１）</vt:lpstr>
      <vt:lpstr>細則5_PM（２）</vt:lpstr>
      <vt:lpstr>細則5_PM（３）</vt:lpstr>
      <vt:lpstr>細則5_PM（４）</vt:lpstr>
      <vt:lpstr>細則5_PM（５）</vt:lpstr>
      <vt:lpstr>細則6_粉じん</vt:lpstr>
      <vt:lpstr>細則7_悪臭</vt:lpstr>
      <vt:lpstr>細則8_排水量（1）</vt:lpstr>
      <vt:lpstr>細則8_排水量 (2)</vt:lpstr>
      <vt:lpstr>細則9_排水処理概要</vt:lpstr>
      <vt:lpstr>細則10_地下浸透対策</vt:lpstr>
      <vt:lpstr>細則11_騒音</vt:lpstr>
      <vt:lpstr>細則12_振動</vt:lpstr>
      <vt:lpstr>'１号様式'!Print_Area</vt:lpstr>
      <vt:lpstr>'２号様式(1)'!Print_Area</vt:lpstr>
      <vt:lpstr>'2号様式(2)'!Print_Area</vt:lpstr>
      <vt:lpstr>'２号様式(3)'!Print_Area</vt:lpstr>
      <vt:lpstr>'3号様式'!Print_Area</vt:lpstr>
      <vt:lpstr>細則１_排煙!Print_Area</vt:lpstr>
      <vt:lpstr>細則10_地下浸透対策!Print_Area</vt:lpstr>
      <vt:lpstr>細則11_騒音!Print_Area</vt:lpstr>
      <vt:lpstr>細則12_振動!Print_Area</vt:lpstr>
      <vt:lpstr>'細則2_NOx(ﾎﾞｲﾗ）'!Print_Area</vt:lpstr>
      <vt:lpstr>'細則3_NOx(ﾀｰﾋﾞﾝ､ｴﾝｼﾞﾝ）'!Print_Area</vt:lpstr>
      <vt:lpstr>細則3の2_炭化水素!Print_Area</vt:lpstr>
      <vt:lpstr>細則4_ばいじん!Print_Area</vt:lpstr>
      <vt:lpstr>細則4の2_焼却炉設備!Print_Area</vt:lpstr>
      <vt:lpstr>'細則5_PM（１）'!Print_Area</vt:lpstr>
      <vt:lpstr>'細則5_PM（２）'!Print_Area</vt:lpstr>
      <vt:lpstr>'細則5_PM（３）'!Print_Area</vt:lpstr>
      <vt:lpstr>'細則5_PM（４）'!Print_Area</vt:lpstr>
      <vt:lpstr>'細則5_PM（５）'!Print_Area</vt:lpstr>
      <vt:lpstr>細則6_粉じん!Print_Area</vt:lpstr>
      <vt:lpstr>細則7_悪臭!Print_Area</vt:lpstr>
      <vt:lpstr>'細則8_排水量 (2)'!Print_Area</vt:lpstr>
      <vt:lpstr>'細則8_排水量（1）'!Print_Area</vt:lpstr>
      <vt:lpstr>細則9_排水処理概要!Print_Area</vt:lpstr>
      <vt:lpstr>事前確認はエクセルで!Print_Area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2025-12-17T02:12:00Z</cp:lastPrinted>
  <dcterms:created xsi:type="dcterms:W3CDTF">2025-03-24T01:44:58Z</dcterms:created>
  <dcterms:modified xsi:type="dcterms:W3CDTF">2025-12-18T01:57:06Z</dcterms:modified>
</cp:coreProperties>
</file>