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みどり環境局\03環境管理課\100_生活環境保全条例\180_HP関係\020_HP更新\20250709_「変更完了届出書」、「廃止届出書」のエクセル版を追加\実際にアップロードしたファイル\"/>
    </mc:Choice>
  </mc:AlternateContent>
  <xr:revisionPtr revIDLastSave="0" documentId="13_ncr:1_{B7801598-5404-4505-813C-062B7EE2BEE8}" xr6:coauthVersionLast="47" xr6:coauthVersionMax="47" xr10:uidLastSave="{00000000-0000-0000-0000-000000000000}"/>
  <bookViews>
    <workbookView xWindow="-120" yWindow="-120" windowWidth="20730" windowHeight="11040" xr2:uid="{7C4AE827-081D-46B3-9548-D371AA816F8A}"/>
  </bookViews>
  <sheets>
    <sheet name="9号様式（変更完了届出書）" sheetId="5" r:id="rId1"/>
    <sheet name="電子申請で届出する場合の留意事項" sheetId="3" r:id="rId2"/>
  </sheets>
  <definedNames>
    <definedName name="_xlnm.Print_Area" localSheetId="0">'9号様式（変更完了届出書）'!$A$2:$X$37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0" i="5" l="1"/>
  <c r="AE30" i="5"/>
  <c r="AA30" i="5"/>
  <c r="J17" i="5"/>
  <c r="J21" i="5"/>
  <c r="AH3" i="5"/>
  <c r="AG3" i="5"/>
  <c r="AF3" i="5"/>
  <c r="AF2" i="5"/>
  <c r="J20" i="5"/>
  <c r="AF1" i="5"/>
  <c r="AH2" i="5"/>
  <c r="AG2" i="5"/>
  <c r="AB32" i="5"/>
  <c r="T17" i="5" l="1"/>
  <c r="J19" i="5"/>
  <c r="AH1" i="5"/>
  <c r="AG1" i="5"/>
  <c r="S7" i="5"/>
  <c r="AR7" i="5" l="1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AN7" i="5"/>
  <c r="AO7" i="5"/>
  <c r="AP7" i="5"/>
  <c r="AQ7" i="5"/>
  <c r="AM7" i="5"/>
  <c r="U36" i="5" l="1"/>
  <c r="J36" i="5"/>
  <c r="J35" i="5"/>
  <c r="E33" i="5"/>
  <c r="N13" i="5"/>
  <c r="N11" i="5"/>
  <c r="N9" i="5"/>
</calcChain>
</file>

<file path=xl/sharedStrings.xml><?xml version="1.0" encoding="utf-8"?>
<sst xmlns="http://schemas.openxmlformats.org/spreadsheetml/2006/main" count="216" uniqueCount="169">
  <si>
    <t>（法人名）</t>
    <rPh sb="1" eb="3">
      <t>ホウジン</t>
    </rPh>
    <rPh sb="3" eb="4">
      <t>メイ</t>
    </rPh>
    <phoneticPr fontId="2"/>
  </si>
  <si>
    <t>（役職）</t>
    <rPh sb="1" eb="3">
      <t>ヤクショク</t>
    </rPh>
    <phoneticPr fontId="2"/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</si>
  <si>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</si>
  <si>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</si>
  <si>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</si>
  <si>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</si>
  <si>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</si>
  <si>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</si>
  <si>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</si>
  <si>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</si>
  <si>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</si>
  <si>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</si>
  <si>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</si>
  <si>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</si>
  <si>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</si>
  <si>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</si>
  <si>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①</t>
    <phoneticPr fontId="2"/>
  </si>
  <si>
    <t>②</t>
    <phoneticPr fontId="2"/>
  </si>
  <si>
    <t xml:space="preserve">イ </t>
    <phoneticPr fontId="2"/>
  </si>
  <si>
    <t>（氏名）</t>
    <rPh sb="1" eb="3">
      <t>シメイ</t>
    </rPh>
    <phoneticPr fontId="2"/>
  </si>
  <si>
    <t>提出日</t>
    <rPh sb="0" eb="3">
      <t>テイシュツビ</t>
    </rPh>
    <phoneticPr fontId="2"/>
  </si>
  <si>
    <t>届出者</t>
    <rPh sb="0" eb="3">
      <t>トドケデシャ</t>
    </rPh>
    <phoneticPr fontId="2"/>
  </si>
  <si>
    <t>(届出先)</t>
    <phoneticPr fontId="2"/>
  </si>
  <si>
    <t>横浜市長</t>
    <phoneticPr fontId="2"/>
  </si>
  <si>
    <t>届出者</t>
    <phoneticPr fontId="2"/>
  </si>
  <si>
    <t>③</t>
    <phoneticPr fontId="2"/>
  </si>
  <si>
    <t>④ア</t>
    <phoneticPr fontId="2"/>
  </si>
  <si>
    <t>住　所</t>
    <phoneticPr fontId="2"/>
  </si>
  <si>
    <t>氏　名</t>
    <rPh sb="0" eb="1">
      <t>シ</t>
    </rPh>
    <rPh sb="2" eb="3">
      <t>ナ</t>
    </rPh>
    <phoneticPr fontId="2"/>
  </si>
  <si>
    <t>（住所）</t>
    <rPh sb="1" eb="3">
      <t>ジュウショ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</si>
  <si>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</si>
  <si>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指定事業所の名称等</t>
    <rPh sb="0" eb="5">
      <t>シテイジギョウショ</t>
    </rPh>
    <rPh sb="6" eb="9">
      <t>メイショウトウ</t>
    </rPh>
    <phoneticPr fontId="2"/>
  </si>
  <si>
    <t>事業所の所在地</t>
    <rPh sb="0" eb="3">
      <t>ジギョウショ</t>
    </rPh>
    <rPh sb="4" eb="7">
      <t>ショザイチ</t>
    </rPh>
    <phoneticPr fontId="2"/>
  </si>
  <si>
    <t>⑤</t>
    <phoneticPr fontId="2"/>
  </si>
  <si>
    <t>⑥</t>
    <phoneticPr fontId="2"/>
  </si>
  <si>
    <t>（Ａ４）</t>
    <phoneticPr fontId="2"/>
  </si>
  <si>
    <t xml:space="preserve"> yyyy/mm/dd</t>
    <phoneticPr fontId="2"/>
  </si>
  <si>
    <t>(内線）</t>
    <rPh sb="1" eb="3">
      <t>ナイセン</t>
    </rPh>
    <phoneticPr fontId="2"/>
  </si>
  <si>
    <t>連絡先</t>
    <rPh sb="0" eb="3">
      <t>レンラクサキ</t>
    </rPh>
    <phoneticPr fontId="2"/>
  </si>
  <si>
    <t>（法人名）</t>
    <phoneticPr fontId="2"/>
  </si>
  <si>
    <t>（部署名）</t>
    <rPh sb="1" eb="4">
      <t>ブショメイ</t>
    </rPh>
    <phoneticPr fontId="2"/>
  </si>
  <si>
    <t>（電話番号）</t>
    <rPh sb="1" eb="3">
      <t>デンワ</t>
    </rPh>
    <rPh sb="3" eb="5">
      <t>バンゴウ</t>
    </rPh>
    <phoneticPr fontId="2"/>
  </si>
  <si>
    <t>（内線）</t>
    <rPh sb="1" eb="3">
      <t>ナイセン</t>
    </rPh>
    <phoneticPr fontId="2"/>
  </si>
  <si>
    <t>R1</t>
  </si>
  <si>
    <t>R2</t>
  </si>
  <si>
    <t>R3</t>
  </si>
  <si>
    <t>R4</t>
  </si>
  <si>
    <t>R5</t>
  </si>
  <si>
    <t>R6</t>
  </si>
  <si>
    <t>H30</t>
    <phoneticPr fontId="2"/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</si>
  <si>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</si>
  <si>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</si>
  <si>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</si>
  <si>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</si>
  <si>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</si>
  <si>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</si>
  <si>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</si>
  <si>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</si>
  <si>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</si>
  <si>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</si>
  <si>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</si>
  <si>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</si>
  <si>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</si>
  <si>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</si>
  <si>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</si>
  <si>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</si>
  <si>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</si>
  <si>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</si>
  <si>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</si>
  <si>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</si>
  <si>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</si>
  <si>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</si>
  <si>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</si>
  <si>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</si>
  <si>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</si>
  <si>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H1</t>
  </si>
  <si>
    <t>H2</t>
  </si>
  <si>
    <t>H3</t>
  </si>
  <si>
    <t>H4</t>
  </si>
  <si>
    <t>S63</t>
    <phoneticPr fontId="2"/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</si>
  <si>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</si>
  <si>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</si>
  <si>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</si>
  <si>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</si>
  <si>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</si>
  <si>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</si>
  <si>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</si>
  <si>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</si>
  <si>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</si>
  <si>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</si>
  <si>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</si>
  <si>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</si>
  <si>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</si>
  <si>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</si>
  <si>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－</t>
    <phoneticPr fontId="2"/>
  </si>
  <si>
    <t>49年</t>
    <rPh sb="2" eb="3">
      <t>ネン</t>
    </rPh>
    <phoneticPr fontId="2"/>
  </si>
  <si>
    <t>50年</t>
    <phoneticPr fontId="2"/>
  </si>
  <si>
    <t>51年</t>
    <rPh sb="2" eb="3">
      <t>ネン</t>
    </rPh>
    <phoneticPr fontId="2"/>
  </si>
  <si>
    <t>52年</t>
  </si>
  <si>
    <t>53年</t>
    <rPh sb="2" eb="3">
      <t>ネン</t>
    </rPh>
    <phoneticPr fontId="2"/>
  </si>
  <si>
    <t>54年</t>
  </si>
  <si>
    <t>55年</t>
    <rPh sb="2" eb="3">
      <t>ネン</t>
    </rPh>
    <phoneticPr fontId="2"/>
  </si>
  <si>
    <t>56年</t>
  </si>
  <si>
    <t>57年</t>
    <rPh sb="2" eb="3">
      <t>ネン</t>
    </rPh>
    <phoneticPr fontId="2"/>
  </si>
  <si>
    <t>58年</t>
  </si>
  <si>
    <t>59年</t>
    <rPh sb="2" eb="3">
      <t>ネン</t>
    </rPh>
    <phoneticPr fontId="2"/>
  </si>
  <si>
    <t>60年</t>
  </si>
  <si>
    <t>61年</t>
    <rPh sb="2" eb="3">
      <t>ネン</t>
    </rPh>
    <phoneticPr fontId="2"/>
  </si>
  <si>
    <t>62年</t>
  </si>
  <si>
    <t>63年</t>
    <rPh sb="2" eb="3">
      <t>ネン</t>
    </rPh>
    <phoneticPr fontId="2"/>
  </si>
  <si>
    <t>31年</t>
    <rPh sb="2" eb="3">
      <t>ネン</t>
    </rPh>
    <phoneticPr fontId="2"/>
  </si>
  <si>
    <t>30年</t>
    <rPh sb="2" eb="3">
      <t>ネン</t>
    </rPh>
    <phoneticPr fontId="2"/>
  </si>
  <si>
    <t>29年</t>
    <rPh sb="2" eb="3">
      <t>ネン</t>
    </rPh>
    <phoneticPr fontId="2"/>
  </si>
  <si>
    <t>28年</t>
    <rPh sb="2" eb="3">
      <t>ネン</t>
    </rPh>
    <phoneticPr fontId="2"/>
  </si>
  <si>
    <t>27年</t>
    <rPh sb="2" eb="3">
      <t>ネン</t>
    </rPh>
    <phoneticPr fontId="2"/>
  </si>
  <si>
    <t>26年</t>
    <rPh sb="2" eb="3">
      <t>ネン</t>
    </rPh>
    <phoneticPr fontId="2"/>
  </si>
  <si>
    <t>25年</t>
    <rPh sb="2" eb="3">
      <t>ネン</t>
    </rPh>
    <phoneticPr fontId="2"/>
  </si>
  <si>
    <t>24年</t>
    <rPh sb="2" eb="3">
      <t>ネン</t>
    </rPh>
    <phoneticPr fontId="2"/>
  </si>
  <si>
    <t>23年</t>
    <rPh sb="2" eb="3">
      <t>ネン</t>
    </rPh>
    <phoneticPr fontId="2"/>
  </si>
  <si>
    <t>22年</t>
    <rPh sb="2" eb="3">
      <t>ネン</t>
    </rPh>
    <phoneticPr fontId="2"/>
  </si>
  <si>
    <t>21年</t>
    <rPh sb="2" eb="3">
      <t>ネン</t>
    </rPh>
    <phoneticPr fontId="2"/>
  </si>
  <si>
    <t>20年</t>
    <rPh sb="2" eb="3">
      <t>ネン</t>
    </rPh>
    <phoneticPr fontId="2"/>
  </si>
  <si>
    <t>19年</t>
    <rPh sb="2" eb="3">
      <t>ネン</t>
    </rPh>
    <phoneticPr fontId="2"/>
  </si>
  <si>
    <t>18年</t>
    <rPh sb="2" eb="3">
      <t>ネン</t>
    </rPh>
    <phoneticPr fontId="2"/>
  </si>
  <si>
    <t>17年</t>
    <rPh sb="2" eb="3">
      <t>ネン</t>
    </rPh>
    <phoneticPr fontId="2"/>
  </si>
  <si>
    <t>16年</t>
    <rPh sb="2" eb="3">
      <t>ネン</t>
    </rPh>
    <phoneticPr fontId="2"/>
  </si>
  <si>
    <t>15年</t>
    <rPh sb="2" eb="3">
      <t>ネン</t>
    </rPh>
    <phoneticPr fontId="2"/>
  </si>
  <si>
    <t>14年</t>
    <rPh sb="2" eb="3">
      <t>ネン</t>
    </rPh>
    <phoneticPr fontId="2"/>
  </si>
  <si>
    <t>13年</t>
    <rPh sb="2" eb="3">
      <t>ネン</t>
    </rPh>
    <phoneticPr fontId="2"/>
  </si>
  <si>
    <t>12年</t>
    <rPh sb="2" eb="3">
      <t>ネン</t>
    </rPh>
    <phoneticPr fontId="2"/>
  </si>
  <si>
    <t>11年</t>
    <rPh sb="2" eb="3">
      <t>ネン</t>
    </rPh>
    <phoneticPr fontId="2"/>
  </si>
  <si>
    <t>10年</t>
    <rPh sb="2" eb="3">
      <t>ネン</t>
    </rPh>
    <phoneticPr fontId="2"/>
  </si>
  <si>
    <t>９年</t>
    <rPh sb="1" eb="2">
      <t>ネン</t>
    </rPh>
    <phoneticPr fontId="2"/>
  </si>
  <si>
    <t>８年</t>
    <rPh sb="1" eb="2">
      <t>ネン</t>
    </rPh>
    <phoneticPr fontId="2"/>
  </si>
  <si>
    <t>７年</t>
    <rPh sb="1" eb="2">
      <t>ネン</t>
    </rPh>
    <phoneticPr fontId="2"/>
  </si>
  <si>
    <t>６年</t>
    <rPh sb="1" eb="2">
      <t>ネン</t>
    </rPh>
    <phoneticPr fontId="2"/>
  </si>
  <si>
    <t>５年</t>
    <rPh sb="1" eb="2">
      <t>ネン</t>
    </rPh>
    <phoneticPr fontId="2"/>
  </si>
  <si>
    <t>４年</t>
    <rPh sb="1" eb="2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</si>
  <si>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</si>
  <si>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</si>
  <si>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元年</t>
    <rPh sb="0" eb="1">
      <t>モト</t>
    </rPh>
    <rPh sb="1" eb="2">
      <t>ネン</t>
    </rPh>
    <phoneticPr fontId="2"/>
  </si>
  <si>
    <t>環境管理課　条例担当
　　　　　　　/ 045-671-2733</t>
    <rPh sb="6" eb="8">
      <t>ジョウレイ</t>
    </rPh>
    <rPh sb="8" eb="10">
      <t>タントウ</t>
    </rPh>
    <phoneticPr fontId="2"/>
  </si>
  <si>
    <t>mk-shiteijigyosho@city.yokohama.lg.jp</t>
  </si>
  <si>
    <t>電子申請システムはこちら</t>
    <rPh sb="0" eb="2">
      <t>デンシ</t>
    </rPh>
    <rPh sb="2" eb="4">
      <t>シンセイ</t>
    </rPh>
    <phoneticPr fontId="2"/>
  </si>
  <si>
    <t>お問い合わせ</t>
    <phoneticPr fontId="2"/>
  </si>
  <si>
    <t>ここをクリック！</t>
    <phoneticPr fontId="2"/>
  </si>
  <si>
    <r>
      <t>Excel形式から</t>
    </r>
    <r>
      <rPr>
        <b/>
        <sz val="16"/>
        <color rgb="FFFF0000"/>
        <rFont val="游ゴシック"/>
        <family val="3"/>
        <charset val="128"/>
        <scheme val="minor"/>
      </rPr>
      <t>PDF形式に変換</t>
    </r>
    <r>
      <rPr>
        <sz val="16"/>
        <rFont val="游ゴシック"/>
        <family val="3"/>
        <charset val="128"/>
        <scheme val="minor"/>
      </rPr>
      <t>して、電子申請システムでアップロードしてください。</t>
    </r>
    <rPh sb="5" eb="7">
      <t>ケイシキ</t>
    </rPh>
    <rPh sb="12" eb="14">
      <t>ケイシキ</t>
    </rPh>
    <rPh sb="15" eb="17">
      <t>ヘンカン</t>
    </rPh>
    <phoneticPr fontId="2"/>
  </si>
  <si>
    <t>第９号様式（第14条）</t>
    <phoneticPr fontId="2"/>
  </si>
  <si>
    <t>指 定 事 業 所 に 係 る 変 更 完 了 届 出 書</t>
    <phoneticPr fontId="2"/>
  </si>
  <si>
    <t>　横浜市生活環境の保全等に関する条例第８条第２項の規定により次のとおり届け出ます。</t>
    <phoneticPr fontId="2"/>
  </si>
  <si>
    <t>変 更 許 可 番 号</t>
    <rPh sb="0" eb="1">
      <t>ヘン</t>
    </rPh>
    <rPh sb="2" eb="3">
      <t>サラ</t>
    </rPh>
    <rPh sb="4" eb="5">
      <t>モト</t>
    </rPh>
    <rPh sb="6" eb="7">
      <t>カ</t>
    </rPh>
    <rPh sb="8" eb="9">
      <t>バン</t>
    </rPh>
    <rPh sb="10" eb="11">
      <t>ゴウ</t>
    </rPh>
    <phoneticPr fontId="2"/>
  </si>
  <si>
    <t>変 更 許 可 年 月 日</t>
    <rPh sb="0" eb="1">
      <t>ヘン</t>
    </rPh>
    <rPh sb="2" eb="3">
      <t>サラ</t>
    </rPh>
    <rPh sb="4" eb="5">
      <t>モト</t>
    </rPh>
    <rPh sb="6" eb="7">
      <t>カ</t>
    </rPh>
    <rPh sb="8" eb="9">
      <t>ネン</t>
    </rPh>
    <rPh sb="10" eb="11">
      <t>ガツ</t>
    </rPh>
    <rPh sb="12" eb="13">
      <t>ヒ</t>
    </rPh>
    <phoneticPr fontId="2"/>
  </si>
  <si>
    <t>変 更 完 了 年 月 日</t>
    <rPh sb="0" eb="1">
      <t>ヘン</t>
    </rPh>
    <rPh sb="2" eb="3">
      <t>サラ</t>
    </rPh>
    <rPh sb="4" eb="5">
      <t>カン</t>
    </rPh>
    <rPh sb="6" eb="7">
      <t>リョウ</t>
    </rPh>
    <rPh sb="8" eb="9">
      <t>ネン</t>
    </rPh>
    <rPh sb="10" eb="11">
      <t>ガツ</t>
    </rPh>
    <rPh sb="12" eb="13">
      <t>ヒ</t>
    </rPh>
    <phoneticPr fontId="2"/>
  </si>
  <si>
    <t>変更事項及び完了した内容</t>
    <rPh sb="0" eb="4">
      <t>ヘンコウジコウ</t>
    </rPh>
    <rPh sb="4" eb="5">
      <t>オヨ</t>
    </rPh>
    <rPh sb="6" eb="8">
      <t>カンリョウ</t>
    </rPh>
    <rPh sb="10" eb="12">
      <t>ナイヨウ</t>
    </rPh>
    <phoneticPr fontId="2"/>
  </si>
  <si>
    <t>変更許可番号</t>
    <rPh sb="0" eb="6">
      <t>ヘンコウキョカバンゴウ</t>
    </rPh>
    <phoneticPr fontId="2"/>
  </si>
  <si>
    <t>変更許可年月日</t>
    <rPh sb="0" eb="2">
      <t>ヘンコウ</t>
    </rPh>
    <rPh sb="2" eb="4">
      <t>キョカ</t>
    </rPh>
    <rPh sb="4" eb="7">
      <t>ネンガッピ</t>
    </rPh>
    <phoneticPr fontId="2"/>
  </si>
  <si>
    <t>　　yyyy/mm/dd</t>
    <phoneticPr fontId="2"/>
  </si>
  <si>
    <t>連絡先</t>
    <rPh sb="0" eb="1">
      <t>レン</t>
    </rPh>
    <rPh sb="1" eb="2">
      <t>ラク</t>
    </rPh>
    <rPh sb="2" eb="3">
      <t>サキ</t>
    </rPh>
    <phoneticPr fontId="2"/>
  </si>
  <si>
    <t>⑦</t>
    <phoneticPr fontId="2"/>
  </si>
  <si>
    <t>⑧</t>
    <phoneticPr fontId="2"/>
  </si>
  <si>
    <t>（公開情報）前回届出した際の「事業所の名称」と「事業所の所在地」をオンラインで確認できます。</t>
    <phoneticPr fontId="2"/>
  </si>
  <si>
    <t>担当者氏名　</t>
    <phoneticPr fontId="2"/>
  </si>
  <si>
    <t>電話番号　</t>
    <phoneticPr fontId="2"/>
  </si>
  <si>
    <r>
      <rPr>
        <b/>
        <sz val="14"/>
        <color rgb="FFFF0000"/>
        <rFont val="游ゴシック"/>
        <family val="3"/>
        <charset val="128"/>
        <scheme val="minor"/>
      </rPr>
      <t>赤枠</t>
    </r>
    <r>
      <rPr>
        <sz val="14"/>
        <rFont val="游ゴシック"/>
        <family val="3"/>
        <charset val="128"/>
        <scheme val="minor"/>
      </rPr>
      <t>内に入力してください　　　　</t>
    </r>
    <rPh sb="0" eb="3">
      <t>アカワクナイ</t>
    </rPh>
    <rPh sb="4" eb="6">
      <t>ニュウリョク</t>
    </rPh>
    <phoneticPr fontId="2"/>
  </si>
  <si>
    <t>名　　称</t>
    <rPh sb="0" eb="1">
      <t>メイ</t>
    </rPh>
    <rPh sb="3" eb="4">
      <t>ショウ</t>
    </rPh>
    <phoneticPr fontId="2"/>
  </si>
  <si>
    <t>変更完了年月日</t>
    <rPh sb="0" eb="2">
      <t>ヘンコウ</t>
    </rPh>
    <rPh sb="2" eb="4">
      <t>カンリョウ</t>
    </rPh>
    <rPh sb="4" eb="7">
      <t>ネンガッピ</t>
    </rPh>
    <phoneticPr fontId="2"/>
  </si>
  <si>
    <t>⑨</t>
    <phoneticPr fontId="2"/>
  </si>
  <si>
    <t>yyyy/mm/dd</t>
    <phoneticPr fontId="2"/>
  </si>
  <si>
    <t>事業所の名称</t>
    <rPh sb="0" eb="3">
      <t>ジギョウショ</t>
    </rPh>
    <rPh sb="4" eb="6">
      <t>メイショウ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</si>
</sst>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2"/>
      <color theme="10"/>
      <name val="游ゴシック"/>
      <family val="2"/>
      <charset val="128"/>
      <scheme val="minor"/>
    </font>
    <font>
      <u/>
      <sz val="20"/>
      <color theme="10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rgb="FFFF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176" fontId="3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18" fillId="0" borderId="0" xfId="0" applyFont="1" applyAlignment="1">
      <alignment horizontal="centerContinuous" vertical="top"/>
    </xf>
    <xf numFmtId="0" fontId="18" fillId="0" borderId="0" xfId="0" applyFont="1" applyAlignment="1">
      <alignment horizontal="centerContinuous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 wrapText="1"/>
    </xf>
    <xf numFmtId="0" fontId="28" fillId="2" borderId="6" xfId="2" applyFont="1" applyFill="1" applyBorder="1" applyAlignment="1">
      <alignment vertical="center" shrinkToFit="1"/>
    </xf>
    <xf numFmtId="0" fontId="12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5" fillId="4" borderId="0" xfId="0" applyFont="1" applyFill="1">
      <alignment vertical="center"/>
    </xf>
    <xf numFmtId="0" fontId="0" fillId="4" borderId="0" xfId="0" applyFill="1">
      <alignment vertical="center"/>
    </xf>
    <xf numFmtId="0" fontId="21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176" fontId="3" fillId="0" borderId="0" xfId="0" applyNumberFormat="1" applyFont="1" applyAlignment="1"/>
    <xf numFmtId="176" fontId="3" fillId="0" borderId="0" xfId="0" applyNumberFormat="1" applyFont="1" applyAlignment="1">
      <alignment vertical="center"/>
    </xf>
    <xf numFmtId="0" fontId="22" fillId="0" borderId="26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31" fillId="0" borderId="0" xfId="2" applyFo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wrapText="1"/>
    </xf>
    <xf numFmtId="0" fontId="21" fillId="0" borderId="0" xfId="0" applyFont="1" applyBorder="1" applyAlignment="1"/>
    <xf numFmtId="0" fontId="12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3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32" fillId="0" borderId="1" xfId="0" applyFont="1" applyBorder="1" applyAlignment="1">
      <alignment horizontal="right"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3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3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top" shrinkToFit="1"/>
    </xf>
    <xf numFmtId="0" fontId="17" fillId="0" borderId="20" xfId="0" applyFont="1" applyBorder="1" applyAlignment="1">
      <alignment horizontal="left" vertical="top" shrinkToFit="1"/>
    </xf>
    <xf numFmtId="0" fontId="17" fillId="0" borderId="17" xfId="0" applyFont="1" applyBorder="1" applyAlignment="1">
      <alignment horizontal="left" vertical="top" shrinkToFit="1"/>
    </xf>
    <xf numFmtId="0" fontId="17" fillId="0" borderId="18" xfId="0" applyFont="1" applyBorder="1" applyAlignment="1">
      <alignment horizontal="left" vertical="top" shrinkToFit="1"/>
    </xf>
    <xf numFmtId="0" fontId="17" fillId="0" borderId="21" xfId="0" applyFont="1" applyBorder="1" applyAlignment="1">
      <alignment horizontal="left" vertical="top" shrinkToFit="1"/>
    </xf>
    <xf numFmtId="0" fontId="17" fillId="0" borderId="19" xfId="0" applyFont="1" applyBorder="1" applyAlignment="1">
      <alignment horizontal="left" vertical="top" shrinkToFit="1"/>
    </xf>
    <xf numFmtId="0" fontId="17" fillId="2" borderId="16" xfId="0" applyFont="1" applyFill="1" applyBorder="1" applyAlignment="1">
      <alignment horizontal="left" vertical="top" shrinkToFit="1"/>
    </xf>
    <xf numFmtId="0" fontId="17" fillId="2" borderId="20" xfId="0" applyFont="1" applyFill="1" applyBorder="1" applyAlignment="1">
      <alignment horizontal="left" vertical="top" shrinkToFit="1"/>
    </xf>
    <xf numFmtId="0" fontId="17" fillId="2" borderId="17" xfId="0" applyFont="1" applyFill="1" applyBorder="1" applyAlignment="1">
      <alignment horizontal="left" vertical="top" shrinkToFit="1"/>
    </xf>
    <xf numFmtId="0" fontId="17" fillId="2" borderId="18" xfId="0" applyFont="1" applyFill="1" applyBorder="1" applyAlignment="1">
      <alignment horizontal="left" vertical="top" shrinkToFit="1"/>
    </xf>
    <xf numFmtId="0" fontId="17" fillId="2" borderId="21" xfId="0" applyFont="1" applyFill="1" applyBorder="1" applyAlignment="1">
      <alignment horizontal="left" vertical="top" shrinkToFit="1"/>
    </xf>
    <xf numFmtId="0" fontId="17" fillId="2" borderId="19" xfId="0" applyFont="1" applyFill="1" applyBorder="1" applyAlignment="1">
      <alignment horizontal="left" vertical="top" shrinkToFit="1"/>
    </xf>
    <xf numFmtId="0" fontId="17" fillId="2" borderId="22" xfId="0" applyFont="1" applyFill="1" applyBorder="1" applyAlignment="1">
      <alignment horizontal="left" vertical="center" shrinkToFit="1"/>
    </xf>
    <xf numFmtId="0" fontId="17" fillId="2" borderId="23" xfId="0" applyFont="1" applyFill="1" applyBorder="1" applyAlignment="1">
      <alignment horizontal="left" vertical="center" shrinkToFit="1"/>
    </xf>
    <xf numFmtId="0" fontId="17" fillId="2" borderId="24" xfId="0" applyFont="1" applyFill="1" applyBorder="1" applyAlignment="1">
      <alignment horizontal="left" vertical="center" shrinkToFit="1"/>
    </xf>
    <xf numFmtId="0" fontId="0" fillId="0" borderId="2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30" fillId="0" borderId="0" xfId="0" applyFont="1" applyAlignment="1">
      <alignment horizontal="left" wrapText="1"/>
    </xf>
    <xf numFmtId="0" fontId="2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7" fillId="2" borderId="22" xfId="0" applyFont="1" applyFill="1" applyBorder="1" applyAlignment="1">
      <alignment horizontal="left" vertical="center" wrapText="1"/>
    </xf>
    <xf numFmtId="0" fontId="17" fillId="2" borderId="23" xfId="0" applyFont="1" applyFill="1" applyBorder="1" applyAlignment="1">
      <alignment horizontal="left" vertical="center" wrapText="1"/>
    </xf>
    <xf numFmtId="0" fontId="17" fillId="2" borderId="24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left" vertical="center" wrapText="1"/>
    </xf>
    <xf numFmtId="0" fontId="17" fillId="2" borderId="19" xfId="0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/>
    </xf>
    <xf numFmtId="58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top" wrapText="1"/>
    </xf>
    <xf numFmtId="0" fontId="17" fillId="0" borderId="20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7" fillId="2" borderId="16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left" vertical="top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 wrapText="1"/>
    </xf>
    <xf numFmtId="0" fontId="17" fillId="2" borderId="29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8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left" vertical="top" wrapText="1" shrinkToFit="1"/>
    </xf>
    <xf numFmtId="0" fontId="18" fillId="0" borderId="8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 shrinkToFit="1"/>
    </xf>
    <xf numFmtId="0" fontId="18" fillId="0" borderId="4" xfId="0" applyFont="1" applyBorder="1" applyAlignment="1">
      <alignment horizontal="left" vertical="top" wrapText="1" shrinkToFit="1"/>
    </xf>
    <xf numFmtId="0" fontId="18" fillId="0" borderId="0" xfId="0" applyFont="1" applyBorder="1" applyAlignment="1">
      <alignment horizontal="left" vertical="top" wrapText="1" shrinkToFit="1"/>
    </xf>
    <xf numFmtId="0" fontId="18" fillId="0" borderId="5" xfId="0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 shrinkToFit="1"/>
    </xf>
    <xf numFmtId="0" fontId="18" fillId="0" borderId="11" xfId="0" applyFont="1" applyBorder="1" applyAlignment="1">
      <alignment horizontal="left" vertical="center" wrapText="1" shrinkToFit="1"/>
    </xf>
    <xf numFmtId="0" fontId="18" fillId="0" borderId="10" xfId="0" applyFont="1" applyBorder="1" applyAlignment="1">
      <alignment horizontal="left" vertical="center" wrapText="1" shrinkToFit="1"/>
    </xf>
    <xf numFmtId="0" fontId="29" fillId="2" borderId="13" xfId="2" applyFont="1" applyFill="1" applyBorder="1" applyAlignment="1">
      <alignment horizontal="center" vertical="center"/>
    </xf>
    <xf numFmtId="0" fontId="29" fillId="2" borderId="14" xfId="2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2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33" fillId="0" borderId="0" xfId="0" applyFont="1">
      <alignment vertical="center"/>
    </xf>
  </cellXfs>
  <cellStyles count="3">
    <cellStyle name="ハイパーリンク" xfId="2" builtinId="8"/>
    <cellStyle name="標準" xfId="0" builtinId="0"/>
    <cellStyle name="標準 4 2" xfId="1" xr:uid="{6A35D94B-E486-4AD9-A9D7-B9D379E39592}"/>
  </cellStyles>
  <dxfs count="3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dashed">
          <color theme="0" tint="-0.34998626667073579"/>
        </left>
        <right style="dashed">
          <color theme="0" tint="-0.34998626667073579"/>
        </right>
        <top style="dashed">
          <color theme="0" tint="-0.34998626667073579"/>
        </top>
        <bottom style="dashed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367394</xdr:colOff>
      <xdr:row>15</xdr:row>
      <xdr:rowOff>17700</xdr:rowOff>
    </xdr:from>
    <xdr:to>
      <xdr:col>33</xdr:col>
      <xdr:colOff>388093</xdr:colOff>
      <xdr:row>22</xdr:row>
      <xdr:rowOff>108857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51469325-AF3A-44C6-A022-AC2D7AFE2EAB}"/>
            </a:ext>
          </a:extLst>
        </xdr:cNvPr>
        <xdr:cNvGrpSpPr/>
      </xdr:nvGrpSpPr>
      <xdr:grpSpPr>
        <a:xfrm>
          <a:off x="7021287" y="2603057"/>
          <a:ext cx="6130306" cy="2730943"/>
          <a:chOff x="7565571" y="2766343"/>
          <a:chExt cx="6211949" cy="2730943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99EF770F-B1C8-4CB0-AE19-002A3F5C51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880" t="1354" r="9477" b="58327"/>
          <a:stretch/>
        </xdr:blipFill>
        <xdr:spPr>
          <a:xfrm>
            <a:off x="7565571" y="2766343"/>
            <a:ext cx="4667250" cy="2730943"/>
          </a:xfrm>
          <a:prstGeom prst="rect">
            <a:avLst/>
          </a:prstGeom>
        </xdr:spPr>
      </xdr:pic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DAE35797-875B-4CF3-BE25-53674D3E7BC0}"/>
              </a:ext>
            </a:extLst>
          </xdr:cNvPr>
          <xdr:cNvSpPr txBox="1"/>
        </xdr:nvSpPr>
        <xdr:spPr>
          <a:xfrm>
            <a:off x="10953748" y="3646714"/>
            <a:ext cx="2823772" cy="607218"/>
          </a:xfrm>
          <a:prstGeom prst="rect">
            <a:avLst/>
          </a:prstGeom>
          <a:solidFill>
            <a:srgbClr val="FFFF00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200"/>
              <a:t>変更許可書の右上に記載されている</a:t>
            </a:r>
            <a:endParaRPr kumimoji="1" lang="en-US" altLang="ja-JP" sz="1200"/>
          </a:p>
          <a:p>
            <a:r>
              <a:rPr kumimoji="1" lang="ja-JP" altLang="en-US" sz="1200"/>
              <a:t>番号及び年月日を記入してください</a:t>
            </a:r>
          </a:p>
        </xdr:txBody>
      </xdr:sp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FAF638C9-B670-433E-A57B-081D401C0E19}"/>
              </a:ext>
            </a:extLst>
          </xdr:cNvPr>
          <xdr:cNvSpPr/>
        </xdr:nvSpPr>
        <xdr:spPr>
          <a:xfrm>
            <a:off x="11375571" y="3020787"/>
            <a:ext cx="449036" cy="217714"/>
          </a:xfrm>
          <a:prstGeom prst="roundRect">
            <a:avLst/>
          </a:prstGeom>
          <a:noFill/>
          <a:ln w="317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674AA6D5-2509-4C84-A9D7-71D8CC9166CA}"/>
              </a:ext>
            </a:extLst>
          </xdr:cNvPr>
          <xdr:cNvSpPr/>
        </xdr:nvSpPr>
        <xdr:spPr>
          <a:xfrm>
            <a:off x="10246177" y="3265715"/>
            <a:ext cx="1768929" cy="217714"/>
          </a:xfrm>
          <a:prstGeom prst="roundRect">
            <a:avLst/>
          </a:prstGeom>
          <a:noFill/>
          <a:ln w="31750">
            <a:solidFill>
              <a:srgbClr val="FFC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yokohama.lg.jp/business/bunyabetsu/kankyo-koen-gesui/kiseishido/tetsuzuki/jigyosholist.files/jigyosholist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k-shiteijigyosho@city.yokohama.lg.jp" TargetMode="External"/><Relationship Id="rId1" Type="http://schemas.openxmlformats.org/officeDocument/2006/relationships/hyperlink" Target="https://shinsei.city.yokohama.lg.jp/cu/141003/ea/residents/procedures/apply/85fd8ead-853f-4903-9069-52983273fb8e/st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846F-B751-40F1-97A1-611C8B83DBA4}">
  <dimension ref="A1:DI49"/>
  <sheetViews>
    <sheetView showZeros="0" tabSelected="1" view="pageBreakPreview" zoomScale="70" zoomScaleNormal="85" zoomScaleSheetLayoutView="70" workbookViewId="0">
      <selection activeCell="AA2" sqref="AA2"/>
    </sheetView>
  </sheetViews>
  <sheetFormatPr defaultRowHeight="18.75" x14ac:dyDescent="0.4"/>
  <cols>
    <col min="1" max="1" width="2.375" customWidth="1"/>
    <col min="2" max="2" width="1.625" customWidth="1"/>
    <col min="3" max="4" width="2.125" customWidth="1"/>
    <col min="5" max="5" width="2.5" customWidth="1"/>
    <col min="6" max="6" width="4.375" customWidth="1"/>
    <col min="7" max="8" width="3.875" customWidth="1"/>
    <col min="9" max="9" width="3.625" customWidth="1"/>
    <col min="10" max="10" width="3.875" customWidth="1"/>
    <col min="11" max="11" width="2.75" customWidth="1"/>
    <col min="12" max="23" width="3.875" customWidth="1"/>
    <col min="24" max="24" width="3.375" customWidth="1"/>
    <col min="25" max="25" width="1.25" customWidth="1"/>
    <col min="26" max="26" width="2.25" customWidth="1"/>
    <col min="27" max="27" width="6" customWidth="1"/>
    <col min="28" max="28" width="11.625" customWidth="1"/>
    <col min="29" max="29" width="19.375" customWidth="1"/>
    <col min="30" max="30" width="9.875" customWidth="1"/>
    <col min="31" max="31" width="11.875" customWidth="1"/>
    <col min="32" max="32" width="15.25" customWidth="1"/>
    <col min="33" max="33" width="6.125" customWidth="1"/>
    <col min="34" max="34" width="6.625" customWidth="1"/>
    <col min="35" max="35" width="6.25" customWidth="1"/>
    <col min="36" max="36" width="9.5" customWidth="1"/>
    <col min="37" max="37" width="11.375" customWidth="1"/>
    <col min="38" max="38" width="35.5" customWidth="1"/>
    <col min="39" max="39" width="16.125" customWidth="1"/>
    <col min="40" max="40" width="13.5" customWidth="1"/>
    <col min="41" max="42" width="12.125" customWidth="1"/>
    <col min="43" max="43" width="10" customWidth="1"/>
    <col min="45" max="45" width="10.125" customWidth="1"/>
    <col min="52" max="103" width="6.625" customWidth="1"/>
  </cols>
  <sheetData>
    <row r="1" spans="1:113" ht="12.75" customHeight="1" x14ac:dyDescent="0.4">
      <c r="AB1" s="14"/>
      <c r="AC1" s="14"/>
      <c r="AD1" s="15"/>
      <c r="AE1" s="15"/>
      <c r="AF1" s="16" t="e">
        <f>IF(VALUE(MID(INDEX($AM$1:$CY$2,2,MATCH(YEAR(AE7),$AM$1:$CY$1,0)),2,2))&gt;=10,VALUE(MID(INDEX($AM$1:$CY$2,2,MATCH(YEAR(AE7),$AM$1:$CY$1,0)),2,2)),DBCS(VALUE(MID(INDEX($AM$1:$CY$2,2,MATCH(YEAR(AE7),$AM$1:$CY$1,0)),2,2))))</f>
        <v>#N/A</v>
      </c>
      <c r="AG1" s="16" t="str">
        <f>IF(MONTH(AE7)&gt;=10,MONTH(AE7),DBCS(MONTH(AE7)))</f>
        <v>１</v>
      </c>
      <c r="AH1" s="16" t="str">
        <f>IF(DAY(AE7)&gt;=10,DAY(AE7),DBCS(DAY(AE7)))</f>
        <v>０</v>
      </c>
      <c r="AI1" s="16"/>
      <c r="AJ1" s="3"/>
      <c r="AM1" s="2">
        <v>1974</v>
      </c>
      <c r="AN1" s="2">
        <v>1975</v>
      </c>
      <c r="AO1" s="2">
        <v>1976</v>
      </c>
      <c r="AP1" s="2">
        <v>1977</v>
      </c>
      <c r="AQ1" s="2">
        <v>1978</v>
      </c>
      <c r="AR1" s="2">
        <v>1979</v>
      </c>
      <c r="AS1" s="2">
        <v>1980</v>
      </c>
      <c r="AT1" s="2">
        <v>1981</v>
      </c>
      <c r="AU1" s="2">
        <v>1982</v>
      </c>
      <c r="AV1" s="2">
        <v>1983</v>
      </c>
      <c r="AW1" s="2">
        <v>1984</v>
      </c>
      <c r="AX1" s="2">
        <v>1985</v>
      </c>
      <c r="AY1" s="2">
        <v>1986</v>
      </c>
      <c r="AZ1" s="2">
        <v>1987</v>
      </c>
      <c r="BA1" s="2">
        <v>1988</v>
      </c>
      <c r="BB1" s="2">
        <v>1989</v>
      </c>
      <c r="BC1" s="2">
        <v>1990</v>
      </c>
      <c r="BD1" s="2">
        <v>1991</v>
      </c>
      <c r="BE1" s="2">
        <v>1992</v>
      </c>
      <c r="BF1" s="2">
        <v>1993</v>
      </c>
      <c r="BG1" s="2">
        <v>1994</v>
      </c>
      <c r="BH1" s="2">
        <v>1995</v>
      </c>
      <c r="BI1" s="2">
        <v>1996</v>
      </c>
      <c r="BJ1" s="2">
        <v>1997</v>
      </c>
      <c r="BK1" s="2">
        <v>1998</v>
      </c>
      <c r="BL1" s="2">
        <v>1999</v>
      </c>
      <c r="BM1" s="2">
        <v>2000</v>
      </c>
      <c r="BN1" s="2">
        <v>2001</v>
      </c>
      <c r="BO1" s="2">
        <v>2002</v>
      </c>
      <c r="BP1" s="2">
        <v>2003</v>
      </c>
      <c r="BQ1" s="2">
        <v>2004</v>
      </c>
      <c r="BR1" s="2">
        <v>2005</v>
      </c>
      <c r="BS1" s="2">
        <v>2006</v>
      </c>
      <c r="BT1" s="2">
        <v>2007</v>
      </c>
      <c r="BU1" s="2">
        <v>2008</v>
      </c>
      <c r="BV1" s="2">
        <v>2009</v>
      </c>
      <c r="BW1" s="2">
        <v>2010</v>
      </c>
      <c r="BX1" s="2">
        <v>2011</v>
      </c>
      <c r="BY1" s="2">
        <v>2012</v>
      </c>
      <c r="BZ1" s="2">
        <v>2013</v>
      </c>
      <c r="CA1" s="2">
        <v>2014</v>
      </c>
      <c r="CB1" s="2">
        <v>2015</v>
      </c>
      <c r="CC1" s="2">
        <v>2016</v>
      </c>
      <c r="CD1" s="2">
        <v>2017</v>
      </c>
      <c r="CE1" s="2">
        <v>2018</v>
      </c>
      <c r="CF1" s="2">
        <v>2019</v>
      </c>
      <c r="CG1" s="2">
        <v>2020</v>
      </c>
      <c r="CH1" s="2">
        <v>2021</v>
      </c>
      <c r="CI1" s="2">
        <v>2022</v>
      </c>
      <c r="CJ1" s="2">
        <v>2023</v>
      </c>
      <c r="CK1" s="2">
        <v>2024</v>
      </c>
      <c r="CL1" s="2">
        <v>2025</v>
      </c>
      <c r="CM1" s="2">
        <v>2026</v>
      </c>
      <c r="CN1" s="2">
        <v>2027</v>
      </c>
      <c r="CO1" s="2">
        <v>2028</v>
      </c>
      <c r="CP1" s="2">
        <v>2029</v>
      </c>
      <c r="CQ1" s="2">
        <v>2030</v>
      </c>
      <c r="CR1" s="2">
        <v>2031</v>
      </c>
      <c r="CS1" s="2">
        <v>2032</v>
      </c>
      <c r="CT1" s="2">
        <v>2033</v>
      </c>
      <c r="CU1" s="2">
        <v>2034</v>
      </c>
      <c r="CV1" s="2">
        <v>2035</v>
      </c>
      <c r="CW1" s="2">
        <v>2036</v>
      </c>
      <c r="CX1" s="2">
        <v>2037</v>
      </c>
      <c r="CY1" s="2">
        <v>2038</v>
      </c>
    </row>
    <row r="2" spans="1:113" ht="15.75" customHeight="1" x14ac:dyDescent="0.4">
      <c r="A2" s="1"/>
      <c r="B2" s="1" t="s">
        <v>147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AD2" s="9"/>
      <c r="AE2" s="9"/>
      <c r="AF2" s="16" t="e">
        <f>IF(VALUE(MID(INDEX($AM$1:$CY$2,2,MATCH(YEAR(AJ18),$AM$1:$CY$1,0)),2,2))&gt;=10,VALUE(MID(INDEX($AM$1:$CY$2,2,MATCH(YEAR(AJ18),$AM$1:$CY$1,0)),2,2)),DBCS(VALUE(MID(INDEX($AM$1:$CY$2,2,MATCH(YEAR(AJ18),$AM$1:$CY$1,0)),2,2))))</f>
        <v>#N/A</v>
      </c>
      <c r="AG2" s="16" t="str">
        <f>IF(MONTH(AJ18)&gt;=10,MONTH(AJ18),DBCS(MONTH(AJ18)))</f>
        <v>１</v>
      </c>
      <c r="AH2" s="16" t="str">
        <f>IF(DAY(AJ18)&gt;=10,DAY(AJ18),DBCS(DAY(AJ18)))</f>
        <v>０</v>
      </c>
      <c r="AM2" s="2" t="s">
        <v>80</v>
      </c>
      <c r="AN2" s="2" t="s">
        <v>81</v>
      </c>
      <c r="AO2" s="2" t="s">
        <v>82</v>
      </c>
      <c r="AP2" s="2" t="s">
        <v>83</v>
      </c>
      <c r="AQ2" s="2" t="s">
        <v>84</v>
      </c>
      <c r="AR2" s="2" t="s">
        <v>85</v>
      </c>
      <c r="AS2" s="2" t="s">
        <v>86</v>
      </c>
      <c r="AT2" s="2" t="s">
        <v>87</v>
      </c>
      <c r="AU2" s="2" t="s">
        <v>88</v>
      </c>
      <c r="AV2" s="2" t="s">
        <v>89</v>
      </c>
      <c r="AW2" s="2" t="s">
        <v>90</v>
      </c>
      <c r="AX2" s="2" t="s">
        <v>91</v>
      </c>
      <c r="AY2" s="2" t="s">
        <v>92</v>
      </c>
      <c r="AZ2" s="2" t="s">
        <v>93</v>
      </c>
      <c r="BA2" s="2" t="s">
        <v>79</v>
      </c>
      <c r="BB2" s="2" t="s">
        <v>75</v>
      </c>
      <c r="BC2" s="2" t="s">
        <v>76</v>
      </c>
      <c r="BD2" s="2" t="s">
        <v>77</v>
      </c>
      <c r="BE2" s="2" t="s">
        <v>78</v>
      </c>
      <c r="BF2" s="2" t="s">
        <v>50</v>
      </c>
      <c r="BG2" s="2" t="s">
        <v>51</v>
      </c>
      <c r="BH2" s="2" t="s">
        <v>52</v>
      </c>
      <c r="BI2" s="2" t="s">
        <v>53</v>
      </c>
      <c r="BJ2" s="2" t="s">
        <v>54</v>
      </c>
      <c r="BK2" s="2" t="s">
        <v>55</v>
      </c>
      <c r="BL2" s="2" t="s">
        <v>56</v>
      </c>
      <c r="BM2" s="2" t="s">
        <v>57</v>
      </c>
      <c r="BN2" s="2" t="s">
        <v>58</v>
      </c>
      <c r="BO2" s="2" t="s">
        <v>59</v>
      </c>
      <c r="BP2" s="2" t="s">
        <v>60</v>
      </c>
      <c r="BQ2" s="2" t="s">
        <v>61</v>
      </c>
      <c r="BR2" s="2" t="s">
        <v>62</v>
      </c>
      <c r="BS2" s="2" t="s">
        <v>63</v>
      </c>
      <c r="BT2" s="2" t="s">
        <v>64</v>
      </c>
      <c r="BU2" s="2" t="s">
        <v>65</v>
      </c>
      <c r="BV2" s="2" t="s">
        <v>66</v>
      </c>
      <c r="BW2" s="2" t="s">
        <v>67</v>
      </c>
      <c r="BX2" s="2" t="s">
        <v>68</v>
      </c>
      <c r="BY2" s="2" t="s">
        <v>69</v>
      </c>
      <c r="BZ2" s="2" t="s">
        <v>70</v>
      </c>
      <c r="CA2" s="2" t="s">
        <v>71</v>
      </c>
      <c r="CB2" s="2" t="s">
        <v>72</v>
      </c>
      <c r="CC2" s="2" t="s">
        <v>73</v>
      </c>
      <c r="CD2" s="2" t="s">
        <v>74</v>
      </c>
      <c r="CE2" s="2" t="s">
        <v>49</v>
      </c>
      <c r="CF2" s="2" t="s">
        <v>43</v>
      </c>
      <c r="CG2" s="2" t="s">
        <v>44</v>
      </c>
      <c r="CH2" s="2" t="s">
        <v>45</v>
      </c>
      <c r="CI2" s="2" t="s">
        <v>46</v>
      </c>
      <c r="CJ2" s="2" t="s">
        <v>47</v>
      </c>
      <c r="CK2" s="2" t="s">
        <v>48</v>
      </c>
      <c r="CL2" s="2" t="s">
        <v>2</v>
      </c>
      <c r="CM2" s="2" t="s">
        <v>3</v>
      </c>
      <c r="CN2" s="2" t="s">
        <v>4</v>
      </c>
      <c r="CO2" s="2" t="s">
        <v>5</v>
      </c>
      <c r="CP2" s="2" t="s">
        <v>6</v>
      </c>
      <c r="CQ2" s="2" t="s">
        <v>7</v>
      </c>
      <c r="CR2" s="2" t="s">
        <v>8</v>
      </c>
      <c r="CS2" s="2" t="s">
        <v>9</v>
      </c>
      <c r="CT2" s="2" t="s">
        <v>10</v>
      </c>
      <c r="CU2" s="2" t="s">
        <v>11</v>
      </c>
      <c r="CV2" s="2" t="s">
        <v>12</v>
      </c>
      <c r="CW2" s="2" t="s">
        <v>13</v>
      </c>
      <c r="CX2" s="2" t="s">
        <v>14</v>
      </c>
      <c r="CY2" s="2" t="s">
        <v>15</v>
      </c>
    </row>
    <row r="3" spans="1:113" ht="14.25" customHeight="1" x14ac:dyDescent="0.4">
      <c r="A3" s="23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AC3" s="9"/>
      <c r="AD3" s="9"/>
      <c r="AE3" s="9"/>
      <c r="AF3" s="16" t="e">
        <f>IF(VALUE(MID(INDEX($AM$1:$CY$2,2,MATCH(YEAR(AE27),$AM$1:$CY$1,0)),2,2))&gt;=10,VALUE(MID(INDEX($AM$1:$CY$2,2,MATCH(YEAR(AE27),$AM$1:$CY$1,0)),2,2)),DBCS(VALUE(MID(INDEX($AM$1:$CY$2,2,MATCH(YEAR(AE27),$AM$1:$CY$1,0)),2,2))))</f>
        <v>#N/A</v>
      </c>
      <c r="AG3" s="16" t="str">
        <f>IF(MONTH(AE27)&gt;=10,MONTH(AE27),DBCS(MONTH(AE27)))</f>
        <v>１</v>
      </c>
      <c r="AH3" s="16" t="str">
        <f>IF(DAY(AE27)&gt;=10,DAY(AE27),DBCS(DAY(AE27)))</f>
        <v>０</v>
      </c>
      <c r="AK3" s="3"/>
      <c r="AL3" s="3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</row>
    <row r="4" spans="1:113" ht="14.25" customHeight="1" x14ac:dyDescent="0.15">
      <c r="A4" s="24" t="s">
        <v>148</v>
      </c>
      <c r="B4" s="10"/>
      <c r="C4" s="10"/>
      <c r="D4" s="10"/>
      <c r="E4" s="10"/>
      <c r="F4" s="10"/>
      <c r="G4" s="10"/>
      <c r="H4" s="10"/>
      <c r="I4" s="11"/>
      <c r="J4" s="11"/>
      <c r="K4" s="11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AB4" s="114" t="s">
        <v>163</v>
      </c>
      <c r="AC4" s="114"/>
      <c r="AD4" s="114"/>
      <c r="AE4" s="9"/>
      <c r="AM4" s="26" t="s">
        <v>95</v>
      </c>
      <c r="AN4" s="26" t="s">
        <v>96</v>
      </c>
      <c r="AO4" s="26" t="s">
        <v>97</v>
      </c>
      <c r="AP4" s="26" t="s">
        <v>98</v>
      </c>
      <c r="AQ4" s="26" t="s">
        <v>99</v>
      </c>
      <c r="AR4" s="26" t="s">
        <v>100</v>
      </c>
      <c r="AS4" s="26" t="s">
        <v>101</v>
      </c>
      <c r="AT4" s="26" t="s">
        <v>102</v>
      </c>
      <c r="AU4" s="26" t="s">
        <v>103</v>
      </c>
      <c r="AV4" s="26" t="s">
        <v>104</v>
      </c>
      <c r="AW4" s="26" t="s">
        <v>105</v>
      </c>
      <c r="AX4" s="26" t="s">
        <v>106</v>
      </c>
      <c r="AY4" s="26" t="s">
        <v>107</v>
      </c>
      <c r="AZ4" s="26" t="s">
        <v>108</v>
      </c>
      <c r="BA4" s="26" t="s">
        <v>109</v>
      </c>
      <c r="BB4" s="26" t="s">
        <v>94</v>
      </c>
      <c r="BC4" s="26" t="s">
        <v>94</v>
      </c>
      <c r="BD4" s="26" t="s">
        <v>94</v>
      </c>
      <c r="BE4" s="26" t="s">
        <v>94</v>
      </c>
      <c r="BF4" s="26" t="s">
        <v>94</v>
      </c>
      <c r="BG4" s="26" t="s">
        <v>94</v>
      </c>
      <c r="BH4" s="26" t="s">
        <v>94</v>
      </c>
      <c r="BI4" s="26" t="s">
        <v>94</v>
      </c>
      <c r="BJ4" s="26" t="s">
        <v>94</v>
      </c>
      <c r="BK4" s="26" t="s">
        <v>94</v>
      </c>
      <c r="BL4" s="26" t="s">
        <v>94</v>
      </c>
      <c r="BM4" s="26" t="s">
        <v>94</v>
      </c>
      <c r="BN4" s="26" t="s">
        <v>94</v>
      </c>
      <c r="BO4" s="26" t="s">
        <v>94</v>
      </c>
      <c r="BP4" s="26" t="s">
        <v>94</v>
      </c>
      <c r="BQ4" s="26" t="s">
        <v>94</v>
      </c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</row>
    <row r="5" spans="1:113" ht="6" customHeight="1" x14ac:dyDescent="0.4">
      <c r="A5" s="1"/>
      <c r="C5" s="1"/>
      <c r="D5" s="1"/>
      <c r="E5" s="1"/>
      <c r="F5" s="1"/>
      <c r="G5" s="1"/>
      <c r="H5" s="1"/>
      <c r="I5" s="1"/>
      <c r="J5" s="1"/>
      <c r="K5" s="1"/>
      <c r="L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5"/>
      <c r="AA5" s="5"/>
      <c r="AB5" s="114"/>
      <c r="AC5" s="114"/>
      <c r="AD5" s="114"/>
      <c r="AM5" s="26" t="s">
        <v>110</v>
      </c>
      <c r="AN5" s="26" t="s">
        <v>111</v>
      </c>
      <c r="AO5" s="26" t="s">
        <v>112</v>
      </c>
      <c r="AP5" s="26" t="s">
        <v>113</v>
      </c>
      <c r="AQ5" s="26" t="s">
        <v>114</v>
      </c>
      <c r="AR5" s="26" t="s">
        <v>115</v>
      </c>
      <c r="AS5" s="26" t="s">
        <v>116</v>
      </c>
      <c r="AT5" s="26" t="s">
        <v>117</v>
      </c>
      <c r="AU5" s="26" t="s">
        <v>118</v>
      </c>
      <c r="AV5" s="26" t="s">
        <v>119</v>
      </c>
      <c r="AW5" s="26" t="s">
        <v>120</v>
      </c>
      <c r="AX5" s="26" t="s">
        <v>121</v>
      </c>
      <c r="AY5" s="26" t="s">
        <v>122</v>
      </c>
      <c r="AZ5" s="26" t="s">
        <v>123</v>
      </c>
      <c r="BA5" s="26" t="s">
        <v>124</v>
      </c>
      <c r="BB5" s="26" t="s">
        <v>125</v>
      </c>
      <c r="BC5" s="26" t="s">
        <v>126</v>
      </c>
      <c r="BD5" s="26" t="s">
        <v>127</v>
      </c>
      <c r="BE5" s="26" t="s">
        <v>128</v>
      </c>
      <c r="BF5" s="26" t="s">
        <v>129</v>
      </c>
      <c r="BG5" s="26" t="s">
        <v>130</v>
      </c>
      <c r="BH5" s="26" t="s">
        <v>131</v>
      </c>
      <c r="BI5" s="26" t="s">
        <v>132</v>
      </c>
      <c r="BJ5" s="26" t="s">
        <v>133</v>
      </c>
      <c r="BK5" s="26" t="s">
        <v>134</v>
      </c>
      <c r="BL5" s="26" t="s">
        <v>135</v>
      </c>
      <c r="BM5" s="26" t="s">
        <v>136</v>
      </c>
      <c r="BN5" s="26" t="s">
        <v>137</v>
      </c>
      <c r="BO5" s="26" t="s">
        <v>138</v>
      </c>
      <c r="BP5" s="26" t="s">
        <v>139</v>
      </c>
      <c r="BQ5" s="26" t="s">
        <v>140</v>
      </c>
    </row>
    <row r="6" spans="1:113" ht="15.75" customHeight="1" x14ac:dyDescent="0.4">
      <c r="A6" s="1"/>
      <c r="B6" s="1"/>
      <c r="M6" s="1"/>
      <c r="N6" s="1"/>
      <c r="O6" s="1"/>
      <c r="P6" s="1"/>
      <c r="Q6" s="1"/>
      <c r="R6" s="1"/>
      <c r="Y6" s="1"/>
      <c r="Z6" s="5"/>
      <c r="AA6" s="5"/>
      <c r="AE6" s="58" t="s">
        <v>36</v>
      </c>
      <c r="AJ6" s="59"/>
      <c r="AM6" s="26" t="s">
        <v>140</v>
      </c>
      <c r="AN6" s="26" t="s">
        <v>139</v>
      </c>
      <c r="AO6" s="26" t="s">
        <v>138</v>
      </c>
      <c r="AP6" s="26" t="s">
        <v>137</v>
      </c>
      <c r="AQ6" s="26" t="s">
        <v>136</v>
      </c>
      <c r="AR6" s="26" t="s">
        <v>135</v>
      </c>
      <c r="AS6" s="26" t="s">
        <v>134</v>
      </c>
      <c r="AT6" s="26" t="s">
        <v>133</v>
      </c>
      <c r="AU6" s="26" t="s">
        <v>132</v>
      </c>
      <c r="AV6" s="26" t="s">
        <v>131</v>
      </c>
      <c r="AW6" s="26" t="s">
        <v>130</v>
      </c>
      <c r="AX6" s="26" t="s">
        <v>129</v>
      </c>
      <c r="AY6" s="26" t="s">
        <v>128</v>
      </c>
      <c r="AZ6" s="26" t="s">
        <v>127</v>
      </c>
      <c r="BA6" s="26" t="s">
        <v>126</v>
      </c>
      <c r="BB6" s="26" t="s">
        <v>125</v>
      </c>
      <c r="BC6" s="26" t="s">
        <v>124</v>
      </c>
      <c r="BD6" s="26" t="s">
        <v>123</v>
      </c>
      <c r="BE6" s="26" t="s">
        <v>122</v>
      </c>
      <c r="BF6" s="26" t="s">
        <v>121</v>
      </c>
      <c r="BG6" s="26" t="s">
        <v>94</v>
      </c>
      <c r="BH6" s="26" t="s">
        <v>94</v>
      </c>
      <c r="BI6" s="26" t="s">
        <v>94</v>
      </c>
      <c r="BJ6" s="26" t="s">
        <v>94</v>
      </c>
      <c r="BK6" s="26" t="s">
        <v>94</v>
      </c>
      <c r="BL6" s="26" t="s">
        <v>94</v>
      </c>
      <c r="BM6" s="26" t="s">
        <v>94</v>
      </c>
      <c r="BN6" s="26" t="s">
        <v>94</v>
      </c>
      <c r="BO6" s="26" t="s">
        <v>94</v>
      </c>
      <c r="BP6" s="26" t="s">
        <v>94</v>
      </c>
      <c r="BQ6" s="26" t="s">
        <v>94</v>
      </c>
    </row>
    <row r="7" spans="1:113" ht="14.25" customHeight="1" x14ac:dyDescent="0.15">
      <c r="A7" s="1"/>
      <c r="B7" s="1"/>
      <c r="C7" s="10" t="s">
        <v>22</v>
      </c>
      <c r="D7" s="10"/>
      <c r="E7" s="10"/>
      <c r="F7" s="10"/>
      <c r="G7" s="1"/>
      <c r="H7" s="1"/>
      <c r="K7" s="1"/>
      <c r="L7" s="1"/>
      <c r="P7" s="1"/>
      <c r="Q7" s="1"/>
      <c r="R7" s="1"/>
      <c r="S7" s="115" t="str">
        <f>IF(AE7="","　　　①　　　","令和 "&amp;AF1&amp;"年 "&amp;AG1&amp;"月 "&amp;AH1&amp;"日")</f>
        <v>　　　①　　　</v>
      </c>
      <c r="T7" s="115"/>
      <c r="U7" s="115"/>
      <c r="V7" s="115"/>
      <c r="W7" s="115"/>
      <c r="X7" s="115"/>
      <c r="Y7" s="1"/>
      <c r="Z7" s="5"/>
      <c r="AA7" s="5"/>
      <c r="AB7" s="116" t="s">
        <v>20</v>
      </c>
      <c r="AC7" s="117"/>
      <c r="AD7" s="40" t="s">
        <v>16</v>
      </c>
      <c r="AE7" s="41"/>
      <c r="AM7" s="4" t="e">
        <f>IF(#REF!="昭和",AM4,IF(#REF!="平成",AM5,IF(#REF!="令和",AM6,"")))</f>
        <v>#REF!</v>
      </c>
      <c r="AN7" s="4" t="e">
        <f>IF(#REF!="昭和",AN4,IF(#REF!="平成",AN5,IF(#REF!="令和",AN6,"")))</f>
        <v>#REF!</v>
      </c>
      <c r="AO7" s="4" t="e">
        <f>IF(#REF!="昭和",AO4,IF(#REF!="平成",AO5,IF(#REF!="令和",AO6,"")))</f>
        <v>#REF!</v>
      </c>
      <c r="AP7" s="4" t="e">
        <f>IF(#REF!="昭和",AP4,IF(#REF!="平成",AP5,IF(#REF!="令和",AP6,"")))</f>
        <v>#REF!</v>
      </c>
      <c r="AQ7" s="4" t="e">
        <f>IF(#REF!="昭和",AQ4,IF(#REF!="平成",AQ5,IF(#REF!="令和",AQ6,"")))</f>
        <v>#REF!</v>
      </c>
      <c r="AR7" s="4" t="e">
        <f>IF(#REF!="昭和",AR4,IF(#REF!="平成",AR5,IF(#REF!="令和",AR6,"")))</f>
        <v>#REF!</v>
      </c>
      <c r="AS7" s="4" t="e">
        <f>IF(#REF!="昭和",AS4,IF(#REF!="平成",AS5,IF(#REF!="令和",AS6,"")))</f>
        <v>#REF!</v>
      </c>
      <c r="AT7" s="4" t="e">
        <f>IF(#REF!="昭和",AT4,IF(#REF!="平成",AT5,IF(#REF!="令和",AT6,"")))</f>
        <v>#REF!</v>
      </c>
      <c r="AU7" s="4" t="e">
        <f>IF(#REF!="昭和",AU4,IF(#REF!="平成",AU5,IF(#REF!="令和",AU6,"")))</f>
        <v>#REF!</v>
      </c>
      <c r="AV7" s="4" t="e">
        <f>IF(#REF!="昭和",AV4,IF(#REF!="平成",AV5,IF(#REF!="令和",AV6,"")))</f>
        <v>#REF!</v>
      </c>
      <c r="AW7" s="4" t="e">
        <f>IF(#REF!="昭和",AW4,IF(#REF!="平成",AW5,IF(#REF!="令和",AW6,"")))</f>
        <v>#REF!</v>
      </c>
      <c r="AX7" s="4" t="e">
        <f>IF(#REF!="昭和",AX4,IF(#REF!="平成",AX5,IF(#REF!="令和",AX6,"")))</f>
        <v>#REF!</v>
      </c>
      <c r="AY7" s="4" t="e">
        <f>IF(#REF!="昭和",AY4,IF(#REF!="平成",AY5,IF(#REF!="令和",AY6,"")))</f>
        <v>#REF!</v>
      </c>
      <c r="AZ7" s="4" t="e">
        <f>IF(#REF!="昭和",AZ4,IF(#REF!="平成",AZ5,IF(#REF!="令和",AZ6,"")))</f>
        <v>#REF!</v>
      </c>
      <c r="BA7" s="4" t="e">
        <f>IF(#REF!="昭和",BA4,IF(#REF!="平成",BA5,IF(#REF!="令和",BA6,"")))</f>
        <v>#REF!</v>
      </c>
      <c r="BB7" s="4" t="e">
        <f>IF(#REF!="昭和",BB4,IF(#REF!="平成",BB5,IF(#REF!="令和",BB6,"")))</f>
        <v>#REF!</v>
      </c>
      <c r="BC7" s="4" t="e">
        <f>IF(#REF!="昭和",BC4,IF(#REF!="平成",BC5,IF(#REF!="令和",BC6,"")))</f>
        <v>#REF!</v>
      </c>
      <c r="BD7" s="4" t="e">
        <f>IF(#REF!="昭和",BD4,IF(#REF!="平成",BD5,IF(#REF!="令和",BD6,"")))</f>
        <v>#REF!</v>
      </c>
      <c r="BE7" s="4" t="e">
        <f>IF(#REF!="昭和",BE4,IF(#REF!="平成",BE5,IF(#REF!="令和",BE6,"")))</f>
        <v>#REF!</v>
      </c>
      <c r="BF7" s="4" t="e">
        <f>IF(#REF!="昭和",BF4,IF(#REF!="平成",BF5,IF(#REF!="令和",BF6,"")))</f>
        <v>#REF!</v>
      </c>
      <c r="BG7" s="4" t="e">
        <f>IF(#REF!="昭和",BG4,IF(#REF!="平成",BG5,IF(#REF!="令和",BG6,"")))</f>
        <v>#REF!</v>
      </c>
      <c r="BH7" s="4" t="e">
        <f>IF(#REF!="昭和",BH4,IF(#REF!="平成",BH5,IF(#REF!="令和",BH6,"")))</f>
        <v>#REF!</v>
      </c>
      <c r="BI7" s="4" t="e">
        <f>IF(#REF!="昭和",BI4,IF(#REF!="平成",BI5,IF(#REF!="令和",BI6,"")))</f>
        <v>#REF!</v>
      </c>
      <c r="BJ7" s="4" t="e">
        <f>IF(#REF!="昭和",BJ4,IF(#REF!="平成",BJ5,IF(#REF!="令和",BJ6,"")))</f>
        <v>#REF!</v>
      </c>
      <c r="BK7" s="4" t="e">
        <f>IF(#REF!="昭和",BK4,IF(#REF!="平成",BK5,IF(#REF!="令和",BK6,"")))</f>
        <v>#REF!</v>
      </c>
      <c r="BL7" s="4" t="e">
        <f>IF(#REF!="昭和",BL4,IF(#REF!="平成",BL5,IF(#REF!="令和",BL6,"")))</f>
        <v>#REF!</v>
      </c>
      <c r="BM7" s="4" t="e">
        <f>IF(#REF!="昭和",BM4,IF(#REF!="平成",BM5,IF(#REF!="令和",BM6,"")))</f>
        <v>#REF!</v>
      </c>
      <c r="BN7" s="4" t="e">
        <f>IF(#REF!="昭和",BN4,IF(#REF!="平成",BN5,IF(#REF!="令和",BN6,"")))</f>
        <v>#REF!</v>
      </c>
      <c r="BO7" s="4" t="e">
        <f>IF(#REF!="昭和",BO4,IF(#REF!="平成",BO5,IF(#REF!="令和",BO6,"")))</f>
        <v>#REF!</v>
      </c>
      <c r="BP7" s="4" t="e">
        <f>IF(#REF!="昭和",BP4,IF(#REF!="平成",BP5,IF(#REF!="令和",BP6,"")))</f>
        <v>#REF!</v>
      </c>
      <c r="BQ7" s="4" t="e">
        <f>IF(#REF!="昭和",BQ4,IF(#REF!="平成",BQ5,IF(#REF!="令和",BQ6,"")))</f>
        <v>#REF!</v>
      </c>
    </row>
    <row r="8" spans="1:113" ht="14.25" customHeight="1" x14ac:dyDescent="0.4">
      <c r="A8" s="1"/>
      <c r="B8" s="1"/>
      <c r="C8" s="10" t="s">
        <v>23</v>
      </c>
      <c r="D8" s="10"/>
      <c r="E8" s="10"/>
      <c r="F8" s="10"/>
      <c r="G8" s="1"/>
      <c r="H8" s="1"/>
      <c r="I8" s="1"/>
      <c r="J8" s="1"/>
      <c r="K8" s="1"/>
      <c r="M8" s="10"/>
      <c r="N8" s="11"/>
      <c r="O8" s="1"/>
      <c r="P8" s="1"/>
      <c r="Q8" s="1"/>
      <c r="S8" s="1"/>
      <c r="T8" s="1"/>
      <c r="U8" s="1"/>
      <c r="V8" s="1"/>
      <c r="W8" s="1"/>
      <c r="X8" s="1"/>
      <c r="Y8" s="1"/>
      <c r="Z8" s="5"/>
      <c r="AA8" s="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113" ht="14.25" customHeight="1" x14ac:dyDescent="0.4">
      <c r="A9" s="1"/>
      <c r="B9" s="1"/>
      <c r="D9" s="1"/>
      <c r="E9" s="1"/>
      <c r="F9" s="1"/>
      <c r="G9" s="1"/>
      <c r="H9" s="1"/>
      <c r="J9" s="10" t="s">
        <v>24</v>
      </c>
      <c r="K9" s="1"/>
      <c r="L9" s="1" t="s">
        <v>27</v>
      </c>
      <c r="M9" s="1"/>
      <c r="N9" s="96" t="str">
        <f>IF(AE9="","　　　②",AE9)</f>
        <v>　　　②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1"/>
      <c r="Z9" s="4"/>
      <c r="AA9" s="4"/>
      <c r="AB9" s="118" t="s">
        <v>21</v>
      </c>
      <c r="AC9" s="121" t="s">
        <v>29</v>
      </c>
      <c r="AD9" s="123" t="s">
        <v>17</v>
      </c>
      <c r="AE9" s="124"/>
      <c r="AF9" s="125"/>
      <c r="AG9" s="125"/>
      <c r="AH9" s="125"/>
      <c r="AI9" s="125"/>
      <c r="AJ9" s="125"/>
      <c r="AK9" s="126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113" ht="14.25" customHeight="1" x14ac:dyDescent="0.4">
      <c r="A10" s="1"/>
      <c r="B10" s="1"/>
      <c r="K10" s="1"/>
      <c r="M10" s="1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1"/>
      <c r="Z10" s="4"/>
      <c r="AA10" s="4"/>
      <c r="AB10" s="119"/>
      <c r="AC10" s="122"/>
      <c r="AD10" s="76"/>
      <c r="AE10" s="127"/>
      <c r="AF10" s="128"/>
      <c r="AG10" s="128"/>
      <c r="AH10" s="128"/>
      <c r="AI10" s="128"/>
      <c r="AJ10" s="128"/>
      <c r="AK10" s="12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113" ht="14.25" customHeight="1" x14ac:dyDescent="0.4">
      <c r="A11" s="1"/>
      <c r="B11" s="1"/>
      <c r="K11" s="1"/>
      <c r="L11" s="1" t="s">
        <v>28</v>
      </c>
      <c r="M11" s="1"/>
      <c r="N11" s="96" t="str">
        <f>IF(AND(AE11="",AE13="",AE14&lt;&gt;""),AE14,IF(AE11="","　　　③",AE11))</f>
        <v>　　　③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1"/>
      <c r="Z11" s="6"/>
      <c r="AA11" s="6"/>
      <c r="AB11" s="119"/>
      <c r="AC11" s="122" t="s">
        <v>0</v>
      </c>
      <c r="AD11" s="76" t="s">
        <v>25</v>
      </c>
      <c r="AE11" s="130"/>
      <c r="AF11" s="131"/>
      <c r="AG11" s="131"/>
      <c r="AH11" s="131"/>
      <c r="AI11" s="131"/>
      <c r="AJ11" s="131"/>
      <c r="AK11" s="132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113" ht="14.25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1"/>
      <c r="Z12" s="4"/>
      <c r="AA12" s="4"/>
      <c r="AB12" s="119"/>
      <c r="AC12" s="122"/>
      <c r="AD12" s="76"/>
      <c r="AE12" s="133"/>
      <c r="AF12" s="134"/>
      <c r="AG12" s="134"/>
      <c r="AH12" s="134"/>
      <c r="AI12" s="134"/>
      <c r="AJ12" s="134"/>
      <c r="AK12" s="135"/>
    </row>
    <row r="13" spans="1:113" ht="16.5" customHeight="1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97" t="str">
        <f>IF(AND(AE11="",AE13="",AE14&lt;&gt;""),"",IF(AND(AE14="",AE13&lt;&gt;""),AE13&amp;"　　イ（氏名）",IF(AE14="","　　　④ア（役職）　イ（氏名）",AE13&amp;"　"&amp;AE14)))</f>
        <v>　　　④ア（役職）　イ（氏名）</v>
      </c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1"/>
      <c r="Z13" s="4"/>
      <c r="AA13" s="4"/>
      <c r="AB13" s="119"/>
      <c r="AC13" s="31" t="s">
        <v>1</v>
      </c>
      <c r="AD13" s="36" t="s">
        <v>26</v>
      </c>
      <c r="AE13" s="98"/>
      <c r="AF13" s="99"/>
      <c r="AG13" s="99"/>
      <c r="AH13" s="99"/>
      <c r="AI13" s="99"/>
      <c r="AJ13" s="99"/>
      <c r="AK13" s="100"/>
      <c r="AL13" s="7"/>
    </row>
    <row r="14" spans="1:113" ht="18" customHeight="1" x14ac:dyDescent="0.15">
      <c r="A14" s="1"/>
      <c r="B14" s="1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1"/>
      <c r="X14" s="1"/>
      <c r="Y14" s="1"/>
      <c r="Z14" s="4"/>
      <c r="AA14" s="4"/>
      <c r="AB14" s="120"/>
      <c r="AC14" s="25" t="s">
        <v>19</v>
      </c>
      <c r="AD14" s="42" t="s">
        <v>18</v>
      </c>
      <c r="AE14" s="101"/>
      <c r="AF14" s="102"/>
      <c r="AG14" s="102"/>
      <c r="AH14" s="102"/>
      <c r="AI14" s="102"/>
      <c r="AJ14" s="102"/>
      <c r="AK14" s="103"/>
      <c r="AL14" s="7"/>
    </row>
    <row r="15" spans="1:113" ht="6.75" customHeight="1" x14ac:dyDescent="0.15">
      <c r="A15" s="1"/>
      <c r="B15" s="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8"/>
      <c r="X15" s="8"/>
      <c r="Y15" s="1"/>
      <c r="AC15" s="1"/>
      <c r="AD15" s="1"/>
      <c r="AL15" s="7"/>
    </row>
    <row r="16" spans="1:113" ht="24" customHeight="1" x14ac:dyDescent="0.4">
      <c r="C16" s="39" t="s">
        <v>149</v>
      </c>
      <c r="AB16" s="17"/>
      <c r="AC16" s="17"/>
      <c r="AD16" s="17"/>
      <c r="AE16" s="17"/>
    </row>
    <row r="17" spans="3:40" ht="24" customHeight="1" x14ac:dyDescent="0.5">
      <c r="C17" s="143" t="s">
        <v>31</v>
      </c>
      <c r="D17" s="143"/>
      <c r="E17" s="136" t="s">
        <v>150</v>
      </c>
      <c r="F17" s="136"/>
      <c r="G17" s="136"/>
      <c r="H17" s="136"/>
      <c r="I17" s="136"/>
      <c r="J17" s="111" t="str">
        <f>IF(AJ17="","第　 ⑤ 　号","第　"&amp;AJ17&amp;"　号")</f>
        <v>第　 ⑤ 　号</v>
      </c>
      <c r="K17" s="111"/>
      <c r="L17" s="111"/>
      <c r="M17" s="111"/>
      <c r="N17" s="111"/>
      <c r="O17" s="136" t="s">
        <v>151</v>
      </c>
      <c r="P17" s="136"/>
      <c r="Q17" s="136"/>
      <c r="R17" s="136"/>
      <c r="S17" s="136"/>
      <c r="T17" s="137" t="str">
        <f>IF(AJ18="","　　　⑥",IF(AJ18="","","令和 "&amp;AF2&amp;"年 "&amp;AG2&amp;"月 "&amp;AH2&amp;"日"))</f>
        <v>　　　⑥</v>
      </c>
      <c r="U17" s="138"/>
      <c r="V17" s="138"/>
      <c r="W17" s="138"/>
      <c r="X17" s="139"/>
      <c r="Z17" s="3"/>
      <c r="AA17" s="52"/>
      <c r="AB17" s="17"/>
      <c r="AC17" s="17"/>
      <c r="AD17" s="17"/>
      <c r="AE17" s="17"/>
      <c r="AF17" s="57" t="s">
        <v>33</v>
      </c>
      <c r="AG17" s="104" t="s">
        <v>154</v>
      </c>
      <c r="AH17" s="107"/>
      <c r="AI17" s="108"/>
      <c r="AJ17" s="109"/>
      <c r="AK17" s="110"/>
      <c r="AL17" s="46"/>
      <c r="AM17" s="46"/>
      <c r="AN17" s="46"/>
    </row>
    <row r="18" spans="3:40" ht="24" customHeight="1" x14ac:dyDescent="0.4">
      <c r="C18" s="143"/>
      <c r="D18" s="143"/>
      <c r="E18" s="136"/>
      <c r="F18" s="136"/>
      <c r="G18" s="136"/>
      <c r="H18" s="136"/>
      <c r="I18" s="136"/>
      <c r="J18" s="111"/>
      <c r="K18" s="111"/>
      <c r="L18" s="111"/>
      <c r="M18" s="111"/>
      <c r="N18" s="111"/>
      <c r="O18" s="136"/>
      <c r="P18" s="136"/>
      <c r="Q18" s="136"/>
      <c r="R18" s="136"/>
      <c r="S18" s="136"/>
      <c r="T18" s="140"/>
      <c r="U18" s="141"/>
      <c r="V18" s="141"/>
      <c r="W18" s="141"/>
      <c r="X18" s="142"/>
      <c r="Z18" s="53"/>
      <c r="AA18" s="52"/>
      <c r="AF18" s="57" t="s">
        <v>34</v>
      </c>
      <c r="AG18" s="95" t="s">
        <v>155</v>
      </c>
      <c r="AH18" s="95"/>
      <c r="AI18" s="104"/>
      <c r="AJ18" s="105"/>
      <c r="AK18" s="106"/>
    </row>
    <row r="19" spans="3:40" ht="46.5" customHeight="1" x14ac:dyDescent="0.4">
      <c r="C19" s="143"/>
      <c r="D19" s="143"/>
      <c r="E19" s="136" t="s">
        <v>164</v>
      </c>
      <c r="F19" s="136"/>
      <c r="G19" s="136"/>
      <c r="H19" s="136"/>
      <c r="I19" s="136"/>
      <c r="J19" s="164" t="str">
        <f>IF(AE24="","　　　⑦",AE24)</f>
        <v>　　　⑦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6"/>
      <c r="AJ19" s="56" t="s">
        <v>156</v>
      </c>
    </row>
    <row r="20" spans="3:40" ht="46.5" customHeight="1" x14ac:dyDescent="0.5">
      <c r="C20" s="143"/>
      <c r="D20" s="143"/>
      <c r="E20" s="136" t="s">
        <v>30</v>
      </c>
      <c r="F20" s="136"/>
      <c r="G20" s="136"/>
      <c r="H20" s="136"/>
      <c r="I20" s="136"/>
      <c r="J20" s="167" t="str">
        <f>IF(AE25="","　　　⑧",AE25)</f>
        <v>　　　⑧</v>
      </c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9"/>
      <c r="AA20" s="47"/>
    </row>
    <row r="21" spans="3:40" ht="22.5" customHeight="1" x14ac:dyDescent="0.4">
      <c r="C21" s="136" t="s">
        <v>152</v>
      </c>
      <c r="D21" s="136"/>
      <c r="E21" s="136"/>
      <c r="F21" s="136"/>
      <c r="G21" s="136"/>
      <c r="H21" s="136"/>
      <c r="I21" s="136"/>
      <c r="J21" s="160" t="str">
        <f>IF(AE27="","　　　 ⑨",IF(AE27="","","令和 "&amp;AF3&amp;"年 "&amp;AG3&amp;"月 "&amp;AH3&amp;"日"))</f>
        <v>　　　 ⑨</v>
      </c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2"/>
      <c r="AA21" s="45"/>
      <c r="AB21" s="45"/>
      <c r="AC21" s="45"/>
      <c r="AD21" s="45"/>
      <c r="AE21" s="45"/>
      <c r="AF21" s="45"/>
    </row>
    <row r="22" spans="3:40" ht="22.5" customHeight="1" x14ac:dyDescent="0.4">
      <c r="C22" s="136"/>
      <c r="D22" s="136"/>
      <c r="E22" s="159"/>
      <c r="F22" s="159"/>
      <c r="G22" s="159"/>
      <c r="H22" s="159"/>
      <c r="I22" s="159"/>
      <c r="J22" s="163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8"/>
      <c r="AA22" s="49"/>
      <c r="AB22" s="50"/>
      <c r="AC22" s="50"/>
      <c r="AD22" s="50"/>
      <c r="AE22" s="49"/>
      <c r="AF22" s="48"/>
      <c r="AL22" s="94" t="s">
        <v>160</v>
      </c>
      <c r="AM22" s="94"/>
    </row>
    <row r="23" spans="3:40" ht="22.5" customHeight="1" x14ac:dyDescent="0.4">
      <c r="C23" s="143" t="s">
        <v>153</v>
      </c>
      <c r="D23" s="143"/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4"/>
      <c r="AA23" s="49"/>
      <c r="AL23" s="94"/>
      <c r="AM23" s="94"/>
    </row>
    <row r="24" spans="3:40" ht="35.25" customHeight="1" x14ac:dyDescent="0.4">
      <c r="C24" s="143"/>
      <c r="D24" s="143"/>
      <c r="E24" s="175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7"/>
      <c r="AA24" s="49"/>
      <c r="AB24" s="112" t="s">
        <v>168</v>
      </c>
      <c r="AC24" s="113"/>
      <c r="AD24" s="18" t="s">
        <v>158</v>
      </c>
      <c r="AE24" s="70"/>
      <c r="AF24" s="71"/>
      <c r="AG24" s="71"/>
      <c r="AH24" s="71"/>
      <c r="AI24" s="71"/>
      <c r="AJ24" s="71"/>
      <c r="AK24" s="72"/>
      <c r="AL24" s="44" t="s">
        <v>145</v>
      </c>
      <c r="AM24" s="60"/>
    </row>
    <row r="25" spans="3:40" ht="35.25" customHeight="1" x14ac:dyDescent="0.4">
      <c r="C25" s="143"/>
      <c r="D25" s="143"/>
      <c r="E25" s="175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7"/>
      <c r="AA25" s="49"/>
      <c r="AB25" s="112" t="s">
        <v>32</v>
      </c>
      <c r="AC25" s="113"/>
      <c r="AD25" s="51" t="s">
        <v>159</v>
      </c>
      <c r="AE25" s="70"/>
      <c r="AF25" s="71"/>
      <c r="AG25" s="71"/>
      <c r="AH25" s="71"/>
      <c r="AI25" s="71"/>
      <c r="AJ25" s="71"/>
      <c r="AK25" s="72"/>
      <c r="AL25" s="60"/>
      <c r="AM25" s="60"/>
    </row>
    <row r="26" spans="3:40" ht="24.75" customHeight="1" x14ac:dyDescent="0.4">
      <c r="C26" s="143"/>
      <c r="D26" s="143"/>
      <c r="E26" s="175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7"/>
    </row>
    <row r="27" spans="3:40" ht="24.75" customHeight="1" x14ac:dyDescent="0.4">
      <c r="C27" s="143"/>
      <c r="D27" s="143"/>
      <c r="E27" s="175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7"/>
      <c r="AB27" s="95" t="s">
        <v>165</v>
      </c>
      <c r="AC27" s="95"/>
      <c r="AD27" s="62" t="s">
        <v>166</v>
      </c>
      <c r="AE27" s="41"/>
    </row>
    <row r="28" spans="3:40" ht="24.75" customHeight="1" x14ac:dyDescent="0.4">
      <c r="C28" s="143"/>
      <c r="D28" s="143"/>
      <c r="E28" s="175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7"/>
      <c r="AE28" s="61" t="s">
        <v>167</v>
      </c>
    </row>
    <row r="29" spans="3:40" ht="22.5" customHeight="1" x14ac:dyDescent="0.4">
      <c r="C29" s="143"/>
      <c r="D29" s="143"/>
      <c r="E29" s="175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7"/>
    </row>
    <row r="30" spans="3:40" ht="22.5" customHeight="1" x14ac:dyDescent="0.4">
      <c r="C30" s="143"/>
      <c r="D30" s="143"/>
      <c r="E30" s="175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7"/>
      <c r="AA30" s="181" t="str">
        <f>IF(E23&lt;&gt;"",""," ⇦ 変更事項及び完了した内容については、")</f>
        <v xml:space="preserve"> ⇦ 変更事項及び完了した内容については、</v>
      </c>
      <c r="AE30" s="182" t="str">
        <f>IF(E23&lt;&gt;"","","左の赤枠")</f>
        <v>左の赤枠</v>
      </c>
      <c r="AF30" s="183" t="str">
        <f>IF(E23&lt;&gt;"","","内に直接入力して下さい")</f>
        <v>内に直接入力して下さい</v>
      </c>
    </row>
    <row r="31" spans="3:40" ht="22.5" customHeight="1" x14ac:dyDescent="0.4">
      <c r="C31" s="143"/>
      <c r="D31" s="143"/>
      <c r="E31" s="175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7"/>
    </row>
    <row r="32" spans="3:40" ht="22.5" customHeight="1" x14ac:dyDescent="0.4">
      <c r="C32" s="143"/>
      <c r="D32" s="143"/>
      <c r="E32" s="178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80"/>
      <c r="AA32" s="17"/>
      <c r="AB32" s="17" t="str">
        <f>IF(AE11&lt;&gt;"","（"&amp;AE11&amp;"に所属する担当者の連絡先を記入してください）","")</f>
        <v/>
      </c>
      <c r="AC32" s="17"/>
      <c r="AD32" s="17"/>
    </row>
    <row r="33" spans="1:38" ht="17.100000000000001" customHeight="1" x14ac:dyDescent="0.4">
      <c r="A33" s="19"/>
      <c r="B33" s="19"/>
      <c r="C33" s="144" t="s">
        <v>157</v>
      </c>
      <c r="D33" s="145"/>
      <c r="E33" s="150" t="str">
        <f>IF(AD33&lt;&gt;"","　"&amp;AD33,"")&amp;IF(AD35&lt;&gt;"",CHAR(10)&amp;"　"&amp;AD35,"")</f>
        <v/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2"/>
      <c r="Y33" s="19"/>
      <c r="AB33" s="73" t="s">
        <v>38</v>
      </c>
      <c r="AC33" s="75" t="s">
        <v>39</v>
      </c>
      <c r="AD33" s="77"/>
      <c r="AE33" s="78"/>
      <c r="AF33" s="78"/>
      <c r="AG33" s="78"/>
      <c r="AH33" s="78"/>
      <c r="AI33" s="78"/>
      <c r="AJ33" s="78"/>
      <c r="AK33" s="78"/>
      <c r="AL33" s="79"/>
    </row>
    <row r="34" spans="1:38" ht="17.100000000000001" customHeight="1" x14ac:dyDescent="0.4">
      <c r="A34" s="19"/>
      <c r="B34" s="19"/>
      <c r="C34" s="146"/>
      <c r="D34" s="147"/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5"/>
      <c r="Y34" s="19"/>
      <c r="Z34" s="37"/>
      <c r="AA34" s="54"/>
      <c r="AB34" s="73"/>
      <c r="AC34" s="76"/>
      <c r="AD34" s="80"/>
      <c r="AE34" s="81"/>
      <c r="AF34" s="81"/>
      <c r="AG34" s="81"/>
      <c r="AH34" s="81"/>
      <c r="AI34" s="81"/>
      <c r="AJ34" s="81"/>
      <c r="AK34" s="81"/>
      <c r="AL34" s="82"/>
    </row>
    <row r="35" spans="1:38" ht="17.100000000000001" customHeight="1" x14ac:dyDescent="0.4">
      <c r="A35" s="19"/>
      <c r="B35" s="19"/>
      <c r="C35" s="146"/>
      <c r="D35" s="147"/>
      <c r="E35" s="66" t="s">
        <v>161</v>
      </c>
      <c r="F35" s="67"/>
      <c r="G35" s="67"/>
      <c r="H35" s="67"/>
      <c r="I35" s="67"/>
      <c r="J35" s="63" t="str">
        <f>IF(AD37&lt;&gt;"",AD37,"")</f>
        <v/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4"/>
      <c r="Y35" s="19"/>
      <c r="AA35" s="54"/>
      <c r="AB35" s="73"/>
      <c r="AC35" s="76" t="s">
        <v>40</v>
      </c>
      <c r="AD35" s="83"/>
      <c r="AE35" s="84"/>
      <c r="AF35" s="84"/>
      <c r="AG35" s="84"/>
      <c r="AH35" s="84"/>
      <c r="AI35" s="84"/>
      <c r="AJ35" s="84"/>
      <c r="AK35" s="84"/>
      <c r="AL35" s="85"/>
    </row>
    <row r="36" spans="1:38" ht="17.100000000000001" customHeight="1" x14ac:dyDescent="0.4">
      <c r="A36" s="19"/>
      <c r="B36" s="19"/>
      <c r="C36" s="148"/>
      <c r="D36" s="149"/>
      <c r="E36" s="68" t="s">
        <v>162</v>
      </c>
      <c r="F36" s="69"/>
      <c r="G36" s="69"/>
      <c r="H36" s="69"/>
      <c r="I36" s="69"/>
      <c r="J36" s="65" t="str">
        <f>IF(AD38&lt;&gt;"",AD38,"")</f>
        <v/>
      </c>
      <c r="K36" s="65"/>
      <c r="L36" s="65"/>
      <c r="M36" s="65"/>
      <c r="N36" s="65"/>
      <c r="O36" s="65"/>
      <c r="P36" s="65"/>
      <c r="Q36" s="65"/>
      <c r="R36" s="65"/>
      <c r="S36" s="156" t="s">
        <v>37</v>
      </c>
      <c r="T36" s="156"/>
      <c r="U36" s="157" t="str">
        <f>IF(AD39&lt;&gt;"",AD39,"")</f>
        <v/>
      </c>
      <c r="V36" s="157"/>
      <c r="W36" s="157"/>
      <c r="X36" s="158"/>
      <c r="Y36" s="19"/>
      <c r="AA36" s="54"/>
      <c r="AB36" s="73"/>
      <c r="AC36" s="76"/>
      <c r="AD36" s="86"/>
      <c r="AE36" s="87"/>
      <c r="AF36" s="87"/>
      <c r="AG36" s="87"/>
      <c r="AH36" s="87"/>
      <c r="AI36" s="87"/>
      <c r="AJ36" s="87"/>
      <c r="AK36" s="87"/>
      <c r="AL36" s="88"/>
    </row>
    <row r="37" spans="1:38" ht="16.5" customHeight="1" x14ac:dyDescent="0.4">
      <c r="A37" s="19"/>
      <c r="B37" s="19"/>
      <c r="C37" s="20"/>
      <c r="D37" s="20"/>
      <c r="E37" s="20"/>
      <c r="F37" s="22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0" t="s">
        <v>35</v>
      </c>
      <c r="X37" s="21"/>
      <c r="Y37" s="19"/>
      <c r="AA37" s="54"/>
      <c r="AB37" s="73"/>
      <c r="AC37" s="32" t="s">
        <v>19</v>
      </c>
      <c r="AD37" s="89"/>
      <c r="AE37" s="90"/>
      <c r="AF37" s="90"/>
      <c r="AG37" s="90"/>
      <c r="AH37" s="90"/>
      <c r="AI37" s="90"/>
      <c r="AJ37" s="90"/>
      <c r="AK37" s="90"/>
      <c r="AL37" s="91"/>
    </row>
    <row r="38" spans="1:38" ht="13.5" customHeight="1" x14ac:dyDescent="0.4">
      <c r="A38" s="19"/>
      <c r="B38" s="19"/>
      <c r="C38" s="20"/>
      <c r="D38" s="20"/>
      <c r="E38" s="20"/>
      <c r="F38" s="22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X38" s="21"/>
      <c r="Y38" s="19"/>
      <c r="AA38" s="54"/>
      <c r="AB38" s="73"/>
      <c r="AC38" s="33" t="s">
        <v>41</v>
      </c>
      <c r="AD38" s="92"/>
      <c r="AE38" s="93"/>
    </row>
    <row r="39" spans="1:38" ht="17.100000000000001" customHeight="1" x14ac:dyDescent="0.4">
      <c r="A39" s="19"/>
      <c r="B39" s="19"/>
      <c r="C39" s="20"/>
      <c r="D39" s="20"/>
      <c r="E39" s="20"/>
      <c r="F39" s="21"/>
      <c r="G39" s="22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19"/>
      <c r="AA39" s="54"/>
      <c r="AB39" s="73"/>
      <c r="AC39" s="55" t="s">
        <v>42</v>
      </c>
      <c r="AD39" s="74"/>
      <c r="AE39" s="74"/>
    </row>
    <row r="40" spans="1:38" ht="17.100000000000001" customHeight="1" x14ac:dyDescent="0.4">
      <c r="A40" s="19"/>
      <c r="B40" s="19"/>
      <c r="C40" s="20"/>
      <c r="D40" s="20"/>
      <c r="E40" s="20"/>
      <c r="F40" s="22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19"/>
      <c r="AA40" s="43"/>
    </row>
    <row r="41" spans="1:38" ht="17.100000000000001" customHeight="1" x14ac:dyDescent="0.4">
      <c r="A41" s="19"/>
      <c r="B41" s="19"/>
      <c r="C41" s="20"/>
      <c r="D41" s="20"/>
      <c r="E41" s="20"/>
      <c r="F41" s="21"/>
      <c r="G41" s="22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19"/>
    </row>
    <row r="42" spans="1:38" ht="17.100000000000001" customHeight="1" x14ac:dyDescent="0.4">
      <c r="A42" s="19"/>
      <c r="B42" s="19"/>
      <c r="C42" s="20"/>
      <c r="D42" s="20"/>
      <c r="E42" s="20"/>
      <c r="F42" s="21"/>
      <c r="G42" s="22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19"/>
    </row>
    <row r="43" spans="1:38" ht="7.5" customHeight="1" x14ac:dyDescent="0.4">
      <c r="A43" s="19"/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19"/>
    </row>
    <row r="44" spans="1:38" ht="17.100000000000001" customHeight="1" x14ac:dyDescent="0.4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19"/>
    </row>
    <row r="45" spans="1:38" ht="17.100000000000001" customHeight="1" x14ac:dyDescent="0.4">
      <c r="A45" s="19"/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19"/>
    </row>
    <row r="46" spans="1:38" ht="17.100000000000001" customHeight="1" x14ac:dyDescent="0.4">
      <c r="A46" s="19"/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19"/>
    </row>
    <row r="47" spans="1:38" ht="17.100000000000001" customHeight="1" x14ac:dyDescent="0.4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19"/>
    </row>
    <row r="48" spans="1:38" ht="17.100000000000001" customHeight="1" x14ac:dyDescent="0.4">
      <c r="A48" s="19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19"/>
    </row>
    <row r="49" spans="1:25" ht="17.100000000000001" customHeight="1" x14ac:dyDescent="0.4">
      <c r="A49" s="19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19"/>
    </row>
  </sheetData>
  <mergeCells count="54">
    <mergeCell ref="E17:I18"/>
    <mergeCell ref="O17:S18"/>
    <mergeCell ref="T17:X18"/>
    <mergeCell ref="C17:D20"/>
    <mergeCell ref="C33:D36"/>
    <mergeCell ref="E33:X34"/>
    <mergeCell ref="C23:D32"/>
    <mergeCell ref="E23:X32"/>
    <mergeCell ref="S36:T36"/>
    <mergeCell ref="U36:X36"/>
    <mergeCell ref="C21:I22"/>
    <mergeCell ref="J21:X22"/>
    <mergeCell ref="E19:I19"/>
    <mergeCell ref="E20:I20"/>
    <mergeCell ref="J19:X19"/>
    <mergeCell ref="J20:X20"/>
    <mergeCell ref="AE9:AK10"/>
    <mergeCell ref="AC11:AC12"/>
    <mergeCell ref="AD11:AD12"/>
    <mergeCell ref="AE11:AK12"/>
    <mergeCell ref="N9:X10"/>
    <mergeCell ref="AB4:AD5"/>
    <mergeCell ref="S7:X7"/>
    <mergeCell ref="AB7:AC7"/>
    <mergeCell ref="AB9:AB14"/>
    <mergeCell ref="AC9:AC10"/>
    <mergeCell ref="AD9:AD10"/>
    <mergeCell ref="AL22:AM23"/>
    <mergeCell ref="AB27:AC27"/>
    <mergeCell ref="N11:X12"/>
    <mergeCell ref="N13:X13"/>
    <mergeCell ref="AE13:AK13"/>
    <mergeCell ref="AE14:AK14"/>
    <mergeCell ref="AG18:AI18"/>
    <mergeCell ref="AJ18:AK18"/>
    <mergeCell ref="AG17:AI17"/>
    <mergeCell ref="AJ17:AK17"/>
    <mergeCell ref="J17:N18"/>
    <mergeCell ref="AB24:AC24"/>
    <mergeCell ref="AB25:AC25"/>
    <mergeCell ref="J35:X35"/>
    <mergeCell ref="J36:R36"/>
    <mergeCell ref="E35:I35"/>
    <mergeCell ref="E36:I36"/>
    <mergeCell ref="AE24:AK24"/>
    <mergeCell ref="AE25:AK25"/>
    <mergeCell ref="AB33:AB39"/>
    <mergeCell ref="AD39:AE39"/>
    <mergeCell ref="AC33:AC34"/>
    <mergeCell ref="AD33:AL34"/>
    <mergeCell ref="AC35:AC36"/>
    <mergeCell ref="AD35:AL36"/>
    <mergeCell ref="AD37:AL37"/>
    <mergeCell ref="AD38:AE38"/>
  </mergeCells>
  <phoneticPr fontId="2"/>
  <conditionalFormatting sqref="N9:X10">
    <cfRule type="expression" dxfId="17" priority="180">
      <formula>$AE$9=""</formula>
    </cfRule>
  </conditionalFormatting>
  <conditionalFormatting sqref="AE7">
    <cfRule type="expression" dxfId="16" priority="179">
      <formula>$AE$7&lt;&gt;""</formula>
    </cfRule>
  </conditionalFormatting>
  <conditionalFormatting sqref="AE9:AK10">
    <cfRule type="expression" dxfId="15" priority="178">
      <formula>$AE$9&lt;&gt;""</formula>
    </cfRule>
  </conditionalFormatting>
  <conditionalFormatting sqref="AE14:AK14">
    <cfRule type="expression" dxfId="14" priority="175">
      <formula>$AE$14&lt;&gt;""</formula>
    </cfRule>
  </conditionalFormatting>
  <conditionalFormatting sqref="S7:X7">
    <cfRule type="expression" dxfId="13" priority="185">
      <formula>$AE$7=""</formula>
    </cfRule>
  </conditionalFormatting>
  <conditionalFormatting sqref="AD33:AL34">
    <cfRule type="expression" dxfId="12" priority="170">
      <formula>$AD$33&lt;&gt;""</formula>
    </cfRule>
  </conditionalFormatting>
  <conditionalFormatting sqref="AD35:AL36">
    <cfRule type="expression" dxfId="11" priority="169">
      <formula>$AD$35&lt;&gt;""</formula>
    </cfRule>
  </conditionalFormatting>
  <conditionalFormatting sqref="AD37:AL37">
    <cfRule type="expression" dxfId="10" priority="167">
      <formula>AND($AD$35&lt;&gt;"",$AD$37&lt;&gt;"")</formula>
    </cfRule>
    <cfRule type="expression" dxfId="9" priority="168">
      <formula>$AD$37&lt;&gt;""</formula>
    </cfRule>
  </conditionalFormatting>
  <conditionalFormatting sqref="AD38:AE38">
    <cfRule type="expression" dxfId="8" priority="166">
      <formula>$AD$38&lt;&gt;""</formula>
    </cfRule>
  </conditionalFormatting>
  <conditionalFormatting sqref="AE11:AK12">
    <cfRule type="expression" dxfId="7" priority="174">
      <formula>$AE$11&lt;&gt;""</formula>
    </cfRule>
    <cfRule type="expression" dxfId="6" priority="177">
      <formula>AND($AE$11="",$AE$13="",$AE$14&lt;&gt;"")</formula>
    </cfRule>
  </conditionalFormatting>
  <conditionalFormatting sqref="AE13:AK13">
    <cfRule type="expression" dxfId="5" priority="173">
      <formula>$AE$13&lt;&gt;""</formula>
    </cfRule>
    <cfRule type="expression" dxfId="4" priority="176">
      <formula>AND($AE$11="",$AE$13="",$AE$14&lt;&gt;"")</formula>
    </cfRule>
  </conditionalFormatting>
  <conditionalFormatting sqref="N11:X12">
    <cfRule type="expression" priority="181" stopIfTrue="1">
      <formula>AND($AE$11="",$AE$13="",$AE$14&lt;&gt;"")</formula>
    </cfRule>
    <cfRule type="expression" dxfId="3" priority="182">
      <formula>$AE$11=""</formula>
    </cfRule>
  </conditionalFormatting>
  <conditionalFormatting sqref="N13:X13">
    <cfRule type="expression" dxfId="2" priority="183">
      <formula>AND($AE$13&lt;&gt;"",$AE$14="")</formula>
    </cfRule>
    <cfRule type="expression" dxfId="1" priority="184">
      <formula>AND($AE$13="",$AE$14="")</formula>
    </cfRule>
  </conditionalFormatting>
  <conditionalFormatting sqref="E23:X32">
    <cfRule type="expression" dxfId="0" priority="1">
      <formula>$E$23=""</formula>
    </cfRule>
  </conditionalFormatting>
  <hyperlinks>
    <hyperlink ref="AL24" r:id="rId1" xr:uid="{4B8431BC-B616-464C-83D7-CA28C7D20DE9}"/>
  </hyperlinks>
  <pageMargins left="0.6692913385826772" right="0.39370078740157483" top="0.98425196850393704" bottom="0.43307086614173229" header="0.31496062992125984" footer="0.31496062992125984"/>
  <pageSetup paperSize="9" scale="94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81A6-E3C3-4EA7-8697-01A051651B96}">
  <sheetPr>
    <tabColor rgb="FFFFFF00"/>
  </sheetPr>
  <dimension ref="A1:B4"/>
  <sheetViews>
    <sheetView zoomScale="70" zoomScaleNormal="70" workbookViewId="0">
      <selection activeCell="B3" sqref="B3:B4"/>
    </sheetView>
  </sheetViews>
  <sheetFormatPr defaultRowHeight="18.75" x14ac:dyDescent="0.4"/>
  <cols>
    <col min="1" max="1" width="52.5" customWidth="1"/>
    <col min="2" max="2" width="51.5" customWidth="1"/>
  </cols>
  <sheetData>
    <row r="1" spans="1:2" ht="45" customHeight="1" x14ac:dyDescent="0.4">
      <c r="A1" s="34" t="s">
        <v>146</v>
      </c>
      <c r="B1" s="35"/>
    </row>
    <row r="2" spans="1:2" ht="36.75" customHeight="1" x14ac:dyDescent="0.4">
      <c r="A2" s="27" t="s">
        <v>144</v>
      </c>
      <c r="B2" s="28"/>
    </row>
    <row r="3" spans="1:2" ht="51.75" customHeight="1" x14ac:dyDescent="0.4">
      <c r="A3" s="29" t="s">
        <v>141</v>
      </c>
      <c r="B3" s="170" t="s">
        <v>143</v>
      </c>
    </row>
    <row r="4" spans="1:2" ht="31.5" customHeight="1" x14ac:dyDescent="0.4">
      <c r="A4" s="30" t="s">
        <v>142</v>
      </c>
      <c r="B4" s="171"/>
    </row>
  </sheetData>
  <mergeCells count="1">
    <mergeCell ref="B3:B4"/>
  </mergeCells>
  <phoneticPr fontId="2"/>
  <hyperlinks>
    <hyperlink ref="B3" r:id="rId1" display="(届出様式ﾀﾞｳﾝﾛｰﾄﾞ)" xr:uid="{4CB14676-7F4F-4168-95B9-EA96C50285C5}"/>
    <hyperlink ref="A4" r:id="rId2" xr:uid="{07C34877-B902-4851-9459-3648245CDFC6}"/>
  </hyperlinks>
  <pageMargins left="0.70866141732283472" right="0.70866141732283472" top="0.74803149606299213" bottom="0.74803149606299213" header="0.31496062992125984" footer="0.31496062992125984"/>
  <pageSetup orientation="landscape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9号様式（変更完了届出書）</vt:lpstr>
      <vt:lpstr>電子申請で届出する場合の留意事項</vt:lpstr>
      <vt:lpstr>'9号様式（変更完了届出書）'!Print_Area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2025-07-10T00:03:21Z</cp:lastPrinted>
  <dcterms:created xsi:type="dcterms:W3CDTF">2025-03-24T01:44:58Z</dcterms:created>
  <dcterms:modified xsi:type="dcterms:W3CDTF">2025-07-10T01:19:43Z</dcterms:modified>
</cp:coreProperties>
</file>