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9A06C2B7-E53D-457D-AA80-BD0299957478}" xr6:coauthVersionLast="47" xr6:coauthVersionMax="47" xr10:uidLastSave="{00000000-0000-0000-0000-000000000000}"/>
  <bookViews>
    <workbookView xWindow="-120" yWindow="-120" windowWidth="19440" windowHeight="150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O27" i="79" s="1"/>
  <c r="F12" i="79" s="1"/>
  <c r="Q30" i="81"/>
  <c r="O27" i="81" s="1"/>
  <c r="F12" i="81" s="1"/>
  <c r="Q30" i="84"/>
  <c r="O27" i="84" s="1"/>
  <c r="F12" i="84" s="1"/>
  <c r="Q30" i="82"/>
  <c r="O27" i="82" s="1"/>
  <c r="F12" i="82" s="1"/>
  <c r="Q30" i="80"/>
  <c r="O27" i="80" s="1"/>
  <c r="Q30" i="2"/>
  <c r="O27" i="2" s="1"/>
  <c r="O27" i="86"/>
  <c r="F12" i="86" s="1"/>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AG18" i="74"/>
  <c r="X18" i="74" s="1"/>
  <c r="O16" i="74" s="1"/>
  <c r="H50" i="94" s="1"/>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K32" i="94" l="1"/>
  <c r="K31" i="94" s="1"/>
  <c r="U32" i="94"/>
  <c r="U31" i="94" s="1"/>
  <c r="U26" i="94" s="1"/>
  <c r="U27" i="94" s="1"/>
  <c r="P32" i="94"/>
  <c r="P31" i="94" s="1"/>
  <c r="P26" i="94" s="1"/>
  <c r="J38" i="94"/>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K31" i="76"/>
  <c r="J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<sst xmlns="http://schemas.openxmlformats.org/spreadsheetml/2006/main" count="2768" uniqueCount="433">
  <si>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</si>
  <si>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</si>
  <si>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</si>
  <si>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</si>
  <si>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</si>
  <si>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</si>
  <si>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</si>
  <si>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</si>
  <si>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</si>
  <si>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</si>
  <si>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</si>
  <si>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</si>
  <si>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</si>
  <si>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</si>
  <si>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</si>
  <si>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</si>
  <si>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</si>
  <si>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</si>
  <si>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</si>
  <si>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</si>
  <si>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</si>
  <si>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</si>
  <si>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</si>
  <si>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</si>
  <si>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</si>
  <si>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</si>
  <si>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</si>
  <si>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</si>
  <si>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</si>
  <si>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</si>
  <si>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</si>
  <si>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</si>
  <si>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</si>
  <si>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</si>
  <si>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</si>
  <si>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</si>
  <si>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</si>
  <si>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</si>
  <si>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</si>
  <si>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</si>
  <si>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</si>
  <si>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</si>
  <si>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</si>
  <si>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</si>
  <si>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</si>
  <si>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</si>
  <si>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</si>
  <si>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</si>
  <si>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</si>
  <si>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</si>
  <si>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</si>
  <si>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</si>
  <si>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</si>
  <si>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</si>
  <si>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</si>
  <si>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</si>
  <si>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</si>
  <si>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</si>
  <si>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</si>
  <si>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</si>
  <si>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</si>
  <si>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</si>
  <si>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</si>
  <si>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</si>
  <si>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</si>
  <si>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</si>
  <si>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</si>
  <si>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</si>
  <si>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</si>
  <si>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</si>
  <si>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</si>
  <si>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</si>
  <si>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</si>
  <si>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</si>
  <si>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</si>
  <si>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</si>
  <si>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</si>
  <si>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</si>
  <si>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</si>
  <si>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</si>
  <si>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</si>
  <si>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</si>
  <si>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</si>
  <si>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</si>
  <si>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</si>
  <si>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</si>
  <si>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</si>
  <si>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</si>
  <si>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</si>
  <si>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</si>
  <si>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</si>
  <si>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</si>
  <si>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</si>
  <si>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</si>
  <si>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</si>
  <si>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</si>
  <si>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</si>
  <si>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</si>
  <si>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</si>
  <si>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</si>
  <si>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</si>
  <si>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</si>
  <si>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</si>
  <si>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</si>
  <si>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</si>
  <si>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</si>
  <si>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</si>
  <si>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</si>
  <si>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</si>
  <si>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</si>
  <si>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</si>
  <si>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</si>
  <si>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</si>
  <si>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</si>
  <si>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</si>
  <si>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</si>
  <si>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</si>
  <si>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</si>
  <si>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</si>
  <si>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</si>
  <si>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</si>
  <si>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</si>
  <si>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</si>
  <si>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</si>
  <si>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</si>
  <si>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</si>
  <si>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</si>
  <si>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</si>
  <si>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</si>
  <si>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</si>
  <si>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</si>
  <si>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</si>
  <si>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</si>
  <si>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</si>
  <si>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</si>
  <si>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</si>
  <si>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</si>
  <si>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</si>
  <si>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</si>
  <si>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</si>
  <si>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</si>
  <si>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</si>
  <si>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</si>
  <si>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</si>
  <si>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</si>
  <si>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</si>
  <si>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</si>
  <si>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</si>
  <si>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</si>
  <si>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</si>
  <si>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</si>
  <si>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</si>
  <si>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</si>
  <si>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</si>
  <si>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</si>
  <si>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</si>
  <si>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</si>
  <si>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</si>
  <si>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</si>
  <si>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</si>
  <si>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</si>
  <si>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</si>
  <si>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</si>
  <si>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</si>
  <si>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</si>
  <si>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</si>
  <si>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</si>
  <si>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</si>
  <si>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</si>
  <si>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</si>
  <si>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</si>
  <si>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</si>
  <si>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</si>
  <si>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</si>
  <si>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</si>
  <si>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</si>
  <si>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</si>
  <si>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</si>
  <si>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</si>
  <si>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</si>
  <si>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</si>
  <si>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</si>
  <si>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</si>
  <si>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</si>
  <si>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</si>
  <si>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</si>
  <si>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</si>
  <si>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</si>
  <si>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</si>
  <si>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</si>
  <si>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</si>
  <si>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</si>
  <si>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</si>
  <si>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</si>
  <si>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</si>
  <si>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</si>
  <si>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</si>
  <si>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</si>
  <si>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</si>
  <si>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</si>
  <si>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</si>
  <si>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</si>
  <si>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</si>
  <si>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</si>
  <si>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</si>
  <si>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</si>
  <si>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</si>
  <si>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</si>
  <si>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</si>
  <si>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</si>
  <si>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</si>
  <si>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</si>
  <si>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</si>
  <si>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</si>
  <si>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</si>
  <si>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</si>
  <si>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</si>
  <si>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</si>
  <si>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</si>
  <si>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</si>
  <si>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</si>
  <si>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</si>
  <si>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</si>
  <si>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</si>
  <si>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</si>
  <si>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</si>
  <si>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</si>
  <si>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</si>
  <si>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</si>
  <si>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</si>
  <si>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</si>
  <si>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</si>
  <si>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</si>
  <si>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</si>
  <si>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</si>
  <si>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</si>
  <si>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</si>
  <si>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</si>
  <si>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</si>
  <si>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</si>
  <si>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</si>
  <si>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</si>
  <si>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</si>
  <si>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</si>
  <si>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</si>
  <si>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</si>
  <si>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</si>
  <si>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</si>
  <si>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</si>
  <si>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</si>
  <si>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</si>
  <si>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</si>
  <si>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</si>
  <si>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</si>
  <si>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</si>
  <si>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</si>
  <si>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</si>
  <si>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</si>
  <si>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</si>
  <si>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</si>
  <si>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</si>
  <si>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</si>
  <si>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</si>
  <si>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</si>
  <si>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</si>
  <si>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</si>
  <si>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</si>
  <si>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</si>
  <si>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</si>
  <si>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</si>
  <si>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</si>
  <si>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</si>
  <si>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</si>
  <si>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</si>
  <si>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</si>
  <si>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</si>
  <si>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</si>
  <si>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</si>
  <si>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</si>
  <si>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</si>
  <si>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</si>
  <si>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</si>
  <si>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</si>
  <si>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</si>
  <si>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</si>
  <si>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</si>
  <si>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</si>
  <si>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</si>
  <si>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</si>
  <si>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</si>
  <si>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</si>
  <si>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</si>
  <si>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</si>
  <si>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</si>
  <si>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</si>
  <si>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</si>
  <si>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</si>
  <si>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</si>
  <si>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</si>
  <si>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</si>
  <si>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</si>
  <si>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</si>
  <si>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</si>
  <si>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</si>
  <si>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</si>
  <si>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</si>
  <si>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</si>
  <si>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</si>
  <si>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</si>
  <si>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</si>
  <si>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</si>
  <si>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</si>
  <si>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</si>
  <si>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</si>
  <si>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</si>
  <si>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</si>
  <si>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</si>
  <si>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</si>
  <si>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</si>
  <si>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</si>
  <si>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</si>
  <si>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</si>
  <si>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</si>
  <si>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</si>
  <si>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</si>
  <si>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</si>
  <si>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</si>
  <si>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</si>
  <si>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</si>
  <si>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</si>
  <si>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</si>
  <si>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</si>
  <si>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</si>
  <si>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</si>
  <si>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</si>
  <si>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</si>
  <si>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</si>
  <si>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</si>
  <si>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</si>
  <si>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</si>
  <si>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</si>
  <si>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</si>
  <si>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</si>
  <si>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</si>
  <si>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</si>
  <si>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</si>
  <si>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</si>
  <si>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</si>
  <si>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</si>
  <si>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</si>
  <si>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</si>
  <si>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</si>
  <si>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</si>
  <si>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</si>
  <si>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</si>
  <si>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</si>
  <si>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</si>
  <si>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</si>
  <si>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</si>
  <si>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</si>
  <si>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</si>
  <si>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</si>
  <si>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</si>
  <si>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</si>
  <si>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</si>
  <si>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</si>
  <si>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</si>
  <si>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</si>
  <si>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</si>
  <si>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</si>
  <si>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</si>
  <si>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</si>
  <si>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</si>
  <si>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</si>
  <si>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</si>
  <si>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</si>
  <si>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</si>
  <si>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</si>
  <si>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</si>
  <si>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</si>
  <si>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</si>
  <si>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</si>
  <si>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</si>
  <si>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</si>
  <si>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</si>
  <si>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</si>
  <si>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</si>
  <si>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</si>
  <si>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</si>
  <si>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</si>
  <si>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</si>
  <si>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</si>
  <si>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</si>
  <si>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</si>
  <si>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</si>
  <si>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</si>
  <si>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</si>
  <si>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</si>
  <si>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</si>
  <si>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</si>
  <si>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</si>
  <si>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</si>
  <si>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</si>
  <si>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</si>
  <si>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</si>
  <si>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</si>
  <si>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</si>
  <si>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</si>
  <si>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</si>
  <si>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</si>
  <si>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</si>
  <si>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</si>
  <si>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</si>
  <si>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</si>
  <si>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</si>
  <si>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</si>
  <si>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</si>
  <si>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</si>
  <si>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</si>
  <si>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</si>
  <si>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神奈川県横浜市戸塚区汲沢町56番地</t>
  </si>
  <si>
    <t>医療法人横浜博萌会西横浜国際総合病院</t>
  </si>
  <si>
    <t>045-871-8855</t>
  </si>
  <si>
    <t>横浜市長</t>
  </si>
  <si>
    <t>病院</t>
  </si>
  <si>
    <t>感染性廃棄物　：　排出現場　→　一時保管庫　→　収集運搬業者　→　中間処理業者　　　　　　　　　　　　　　　　　　　　　　　　　　　　　　　　　　　　　→　最終処分業者等</t>
    <rPh sb="0" eb="6">
      <t>カンセンセイハイキブツ</t>
    </rPh>
    <phoneticPr fontId="3"/>
  </si>
  <si>
    <t>感染性廃棄物の発生　※各部署にて管理
↓
感染性廃棄物の保管　※施設用度課にて管理
↓
運搬業者による回収　※施設用度課にて管理</t>
    <rPh sb="0" eb="1">
      <t>カン</t>
    </rPh>
    <rPh sb="32" eb="37">
      <t>シセツヨウドカ</t>
    </rPh>
    <phoneticPr fontId="3"/>
  </si>
  <si>
    <t>分別の徹底。</t>
    <rPh sb="0" eb="2">
      <t>ブンベツ</t>
    </rPh>
    <rPh sb="3" eb="5">
      <t>テッテイ</t>
    </rPh>
    <phoneticPr fontId="3"/>
  </si>
  <si>
    <t>分別の徹底。</t>
    <phoneticPr fontId="3"/>
  </si>
  <si>
    <t>固形物：段ボール容器へ　　　　　　　　　　　　　　　　　　　　　　　　　　　　　　　　　　　　　　　　　　　　鋭利物、液状物：ペール缶へ</t>
    <rPh sb="0" eb="3">
      <t>コケイブツ</t>
    </rPh>
    <rPh sb="4" eb="5">
      <t>ダン</t>
    </rPh>
    <rPh sb="8" eb="10">
      <t>ヨウキ</t>
    </rPh>
    <rPh sb="55" eb="58">
      <t>エイリブツ</t>
    </rPh>
    <rPh sb="59" eb="62">
      <t>エキジョウブツ</t>
    </rPh>
    <rPh sb="66" eb="67">
      <t>カン</t>
    </rPh>
    <phoneticPr fontId="3"/>
  </si>
  <si>
    <t>現状同様。</t>
    <rPh sb="0" eb="4">
      <t>ゲンジョウドウヨウ</t>
    </rPh>
    <phoneticPr fontId="3"/>
  </si>
  <si>
    <t>令和   7 年   6 月  27 日</t>
    <phoneticPr fontId="3"/>
  </si>
  <si>
    <t>医療法人横浜博萌会　西横浜国際総合病院　　　　　            　　院長　三瓶　建二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</si>
</sst>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3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3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16" zoomScaleNormal="100" zoomScaleSheetLayoutView="100" workbookViewId="0">
      <selection activeCell="M35" sqref="M35"/>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431</v>
      </c>
      <c r="Q35" s="560"/>
      <c r="R35" s="560"/>
      <c r="S35" s="560"/>
      <c r="T35" s="560"/>
      <c r="U35" s="561"/>
      <c r="W35" s="16"/>
      <c r="X35" s="16"/>
      <c r="Y35" s="18"/>
    </row>
    <row r="36" spans="1:25" ht="13.5">
      <c r="C36" s="80"/>
      <c r="S36" s="38"/>
      <c r="T36" s="38"/>
      <c r="U36" s="82"/>
      <c r="W36" s="16"/>
      <c r="X36" s="16"/>
      <c r="Y36" s="18"/>
    </row>
    <row r="37" spans="1:25" ht="13.5">
      <c r="C37" s="557" t="s">
        <v>423</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432</v>
      </c>
      <c r="M41" s="486"/>
      <c r="N41" s="486"/>
      <c r="O41" s="486"/>
      <c r="P41" s="486"/>
      <c r="Q41" s="486"/>
      <c r="R41" s="486"/>
      <c r="S41" s="486"/>
      <c r="T41" s="486"/>
      <c r="U41" s="487"/>
    </row>
    <row r="42" spans="1:25">
      <c r="C42" s="80"/>
      <c r="L42" s="17" t="s">
        <v>8</v>
      </c>
      <c r="U42" s="81"/>
    </row>
    <row r="43" spans="1:25" ht="13.5">
      <c r="C43" s="80"/>
      <c r="L43" s="21"/>
      <c r="M43" s="21" t="s">
        <v>9</v>
      </c>
      <c r="N43" s="21"/>
      <c r="O43" s="488" t="s">
        <v>422</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421</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c r="Q49" s="550"/>
      <c r="R49" s="550"/>
      <c r="S49" s="550"/>
      <c r="T49" s="550"/>
      <c r="U49" s="551"/>
    </row>
    <row r="50" spans="3:23" ht="26.25" customHeight="1">
      <c r="C50" s="510" t="s">
        <v>11</v>
      </c>
      <c r="D50" s="562"/>
      <c r="E50" s="563"/>
      <c r="F50" s="461" t="s">
        <v>420</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424</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188</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425</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426</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56.23</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427</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55</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428</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429</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430</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56.23</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56.23</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56.23</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55</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55</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55</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56.23</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医療法人横浜博萌会西横浜国際総合病院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56.23</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56.23</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56.23</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56.23</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56.23</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56.23</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56.23</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56.23</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55</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55</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55</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55</v>
      </c>
    </row>
    <row r="38" spans="2:24" ht="24" customHeight="1">
      <c r="B38" s="155"/>
      <c r="C38" s="779"/>
      <c r="D38" s="214"/>
      <c r="E38" s="212" t="s">
        <v>231</v>
      </c>
      <c r="F38" s="417"/>
      <c r="G38" s="398">
        <f t="shared" ref="G38:V38" si="8">SUM(G39:G41)</f>
        <v>0</v>
      </c>
      <c r="H38" s="398">
        <f t="shared" si="8"/>
        <v>0</v>
      </c>
      <c r="I38" s="398">
        <f t="shared" si="8"/>
        <v>0</v>
      </c>
      <c r="J38" s="398">
        <f t="shared" si="8"/>
        <v>55</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55</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55</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55</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55</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55</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55</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55</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55</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55</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111.22999999999999</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医療法人横浜博萌会西横浜国際総合病院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6 月  27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神奈川県横浜市戸塚区汲沢町56番地</v>
      </c>
      <c r="M16" s="801"/>
      <c r="N16" s="801"/>
      <c r="O16" s="801"/>
      <c r="P16" s="801"/>
      <c r="Q16" s="801"/>
      <c r="R16" s="801"/>
      <c r="S16" s="801"/>
      <c r="T16" s="801"/>
      <c r="U16" s="303"/>
    </row>
    <row r="17" spans="1:22" ht="26.25" customHeight="1">
      <c r="C17" s="80"/>
      <c r="I17" s="20"/>
      <c r="J17" s="20" t="s">
        <v>7</v>
      </c>
      <c r="K17" s="20"/>
      <c r="L17" s="801" t="str">
        <f>+表紙!L41</f>
        <v>医療法人横浜博萌会　西横浜国際総合病院　　　　　            　　院長　三瓶　建二</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045-871-8855</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医療法人横浜博萌会西横浜国際総合病院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0</v>
      </c>
      <c r="Q25" s="813"/>
      <c r="R25" s="813"/>
      <c r="S25" s="813"/>
      <c r="T25" s="813"/>
      <c r="U25" s="814"/>
    </row>
    <row r="26" spans="1:22" ht="26.25" customHeight="1">
      <c r="C26" s="510" t="s">
        <v>11</v>
      </c>
      <c r="D26" s="562"/>
      <c r="E26" s="563"/>
      <c r="F26" s="835" t="str">
        <f>+表紙!F50</f>
        <v>神奈川県横浜市戸塚区汲沢町56番地</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188</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t="str">
        <f>IF(+表紙!F61="","",+表紙!F61)</f>
        <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感染性廃棄物　：　排出現場　→　一時保管庫　→　収集運搬業者　→　中間処理業者　　　　　　　　　　　　　　　　　　　　　　　　　　　　　　　　　　　　　→　最終処分業者等</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56.23</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分別の徹底。</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55</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分別の徹底。</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固形物：段ボール容器へ　　　　　　　　　　　　　　　　　　　　　　　　　　　　　　　　　　　　　　　　　　　　鋭利物、液状物：ペール缶へ</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現状同様。</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56.23</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56.23</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56.23</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55</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55</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55</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56.23</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4" zoomScaleNormal="100" workbookViewId="0">
      <selection activeCell="F32" sqref="F32:G3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55</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56.23</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55</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55</v>
      </c>
      <c r="P27" s="680"/>
      <c r="Q27" s="680"/>
      <c r="R27" s="680"/>
      <c r="S27" s="44" t="s">
        <v>38</v>
      </c>
      <c r="T27" s="65"/>
      <c r="U27" s="65"/>
      <c r="X27" s="63" t="s">
        <v>39</v>
      </c>
      <c r="Y27" s="66"/>
      <c r="AG27" s="53"/>
      <c r="AH27" s="53"/>
      <c r="AI27" s="53"/>
      <c r="AJ27" s="53"/>
      <c r="AK27" s="650">
        <f>+AG18+O27</f>
        <v>55</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55</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56.23</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56.23</v>
      </c>
      <c r="G30" s="641"/>
      <c r="H30" s="201" t="s">
        <v>155</v>
      </c>
      <c r="L30" s="653"/>
      <c r="O30" s="56"/>
      <c r="Q30" s="655">
        <f>+ROUND(Z28,2)+ROUND(Z29,2)+ROUND(Z30,2)</f>
        <v>55</v>
      </c>
      <c r="R30" s="680"/>
      <c r="S30" s="680"/>
      <c r="T30" s="680"/>
      <c r="U30" s="44" t="s">
        <v>16</v>
      </c>
      <c r="X30" s="715" t="s">
        <v>145</v>
      </c>
      <c r="Y30" s="716"/>
      <c r="Z30" s="642"/>
      <c r="AA30" s="643"/>
      <c r="AB30" s="643"/>
      <c r="AC30" s="643"/>
      <c r="AD30" s="643"/>
      <c r="AE30" s="44" t="s">
        <v>13</v>
      </c>
      <c r="AK30" s="660">
        <v>55</v>
      </c>
      <c r="AL30" s="661"/>
      <c r="AM30" s="661"/>
      <c r="AN30" s="661"/>
      <c r="AO30" s="52" t="s">
        <v>13</v>
      </c>
      <c r="AR30" s="744"/>
      <c r="AS30" s="741"/>
      <c r="AT30" s="741"/>
      <c r="AU30" s="742"/>
    </row>
    <row r="31" spans="2:48" ht="27" customHeight="1" thickTop="1" thickBot="1">
      <c r="B31" s="679" t="s">
        <v>165</v>
      </c>
      <c r="C31" s="662"/>
      <c r="D31" s="662"/>
      <c r="E31" s="649"/>
      <c r="F31" s="640">
        <v>56.23</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医療法人横浜博萌会西横浜国際総合病院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2025-06-25T07:52:11Z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