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U45" i="94" l="1"/>
  <c r="Q38" i="94"/>
  <c r="Q37" i="94" s="1"/>
  <c r="Q19" i="94" s="1"/>
  <c r="X34" i="94"/>
  <c r="I32" i="94"/>
  <c r="I31" i="94" s="1"/>
  <c r="I26" i="94" s="1"/>
  <c r="I27" i="94" s="1"/>
  <c r="I38" i="94"/>
  <c r="I37" i="94" s="1"/>
  <c r="J38" i="94"/>
  <c r="J37" i="94" s="1"/>
  <c r="J19" i="94"/>
  <c r="J14" i="94" s="1"/>
  <c r="P16" i="82"/>
  <c r="U50" i="94" s="1"/>
  <c r="R45" i="94"/>
  <c r="Q18" i="94"/>
  <c r="Q17" i="94"/>
  <c r="Q16" i="94"/>
  <c r="Q15" i="94"/>
  <c r="Q14" i="94"/>
  <c r="Q13" i="94"/>
  <c r="Q12" i="94"/>
  <c r="Q11" i="94"/>
  <c r="Q10" i="94"/>
  <c r="Q9" i="94"/>
  <c r="Q55" i="94" s="1"/>
  <c r="J18"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2" i="94" l="1"/>
  <c r="J17" i="94"/>
  <c r="J1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<sst xmlns="http://schemas.openxmlformats.org/spreadsheetml/2006/main" count="2831" uniqueCount="436">
  <si>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</si>
  <si>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</si>
  <si>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</si>
  <si>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</si>
  <si>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</si>
  <si>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</si>
  <si>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</si>
  <si>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</si>
  <si>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</si>
  <si>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</si>
  <si>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</si>
  <si>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</si>
  <si>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</si>
  <si>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</si>
  <si>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</si>
  <si>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</si>
  <si>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</si>
  <si>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</si>
  <si>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</si>
  <si>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</si>
  <si>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</si>
  <si>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</si>
  <si>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</si>
  <si>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</si>
  <si>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</si>
  <si>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</si>
  <si>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</si>
  <si>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</si>
  <si>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</si>
  <si>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</si>
  <si>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</si>
  <si>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</si>
  <si>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</si>
  <si>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</si>
  <si>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</si>
  <si>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</si>
  <si>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</si>
  <si>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</si>
  <si>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</si>
  <si>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</si>
  <si>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</si>
  <si>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</si>
  <si>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</si>
  <si>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</si>
  <si>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</si>
  <si>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</si>
  <si>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</si>
  <si>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</si>
  <si>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</si>
  <si>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</si>
  <si>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</si>
  <si>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</si>
  <si>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</si>
  <si>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</si>
  <si>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</si>
  <si>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</si>
  <si>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</si>
  <si>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</si>
  <si>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</si>
  <si>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</si>
  <si>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</si>
  <si>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</si>
  <si>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</si>
  <si>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</si>
  <si>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</si>
  <si>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</si>
  <si>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</si>
  <si>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</si>
  <si>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</si>
  <si>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</si>
  <si>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</si>
  <si>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</si>
  <si>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</si>
  <si>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</si>
  <si>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</si>
  <si>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</si>
  <si>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</si>
  <si>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</si>
  <si>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</si>
  <si>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</si>
  <si>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</si>
  <si>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</si>
  <si>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</si>
  <si>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</si>
  <si>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</si>
  <si>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</si>
  <si>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</si>
  <si>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</si>
  <si>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</si>
  <si>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</si>
  <si>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</si>
  <si>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</si>
  <si>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</si>
  <si>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</si>
  <si>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</si>
  <si>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</si>
  <si>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</si>
  <si>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</si>
  <si>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</si>
  <si>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</si>
  <si>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</si>
  <si>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</si>
  <si>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</si>
  <si>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</si>
  <si>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</si>
  <si>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</si>
  <si>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</si>
  <si>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</si>
  <si>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</si>
  <si>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</si>
  <si>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</si>
  <si>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</si>
  <si>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</si>
  <si>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</si>
  <si>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</si>
  <si>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</si>
  <si>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</si>
  <si>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</si>
  <si>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</si>
  <si>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</si>
  <si>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</si>
  <si>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</si>
  <si>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</si>
  <si>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</si>
  <si>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</si>
  <si>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</si>
  <si>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</si>
  <si>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</si>
  <si>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</si>
  <si>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</si>
  <si>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</si>
  <si>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</si>
  <si>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</si>
  <si>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</si>
  <si>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</si>
  <si>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</si>
  <si>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</si>
  <si>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</si>
  <si>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</si>
  <si>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</si>
  <si>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</si>
  <si>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</si>
  <si>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</si>
  <si>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</si>
  <si>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</si>
  <si>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</si>
  <si>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</si>
  <si>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</si>
  <si>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</si>
  <si>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</si>
  <si>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</si>
  <si>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</si>
  <si>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</si>
  <si>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</si>
  <si>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</si>
  <si>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</si>
  <si>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</si>
  <si>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</si>
  <si>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</si>
  <si>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</si>
  <si>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</si>
  <si>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</si>
  <si>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</si>
  <si>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</si>
  <si>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</si>
  <si>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</si>
  <si>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</si>
  <si>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</si>
  <si>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</si>
  <si>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</si>
  <si>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</si>
  <si>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</si>
  <si>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</si>
  <si>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</si>
  <si>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</si>
  <si>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</si>
  <si>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</si>
  <si>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</si>
  <si>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</si>
  <si>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</si>
  <si>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</si>
  <si>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</si>
  <si>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</si>
  <si>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</si>
  <si>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</si>
  <si>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</si>
  <si>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</si>
  <si>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</si>
  <si>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</si>
  <si>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</si>
  <si>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</si>
  <si>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</si>
  <si>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</si>
  <si>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</si>
  <si>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</si>
  <si>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</si>
  <si>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</si>
  <si>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</si>
  <si>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</si>
  <si>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</si>
  <si>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</si>
  <si>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</si>
  <si>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</si>
  <si>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</si>
  <si>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</si>
  <si>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</si>
  <si>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</si>
  <si>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</si>
  <si>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</si>
  <si>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</si>
  <si>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</si>
  <si>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</si>
  <si>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</si>
  <si>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</si>
  <si>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</si>
  <si>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</si>
  <si>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</si>
  <si>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</si>
  <si>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</si>
  <si>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</si>
  <si>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</si>
  <si>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</si>
  <si>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</si>
  <si>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</si>
  <si>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</si>
  <si>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</si>
  <si>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</si>
  <si>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</si>
  <si>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</si>
  <si>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</si>
  <si>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</si>
  <si>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</si>
  <si>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</si>
  <si>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</si>
  <si>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</si>
  <si>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</si>
  <si>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</si>
  <si>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</si>
  <si>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</si>
  <si>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</si>
  <si>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</si>
  <si>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</si>
  <si>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</si>
  <si>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</si>
  <si>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</si>
  <si>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</si>
  <si>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</si>
  <si>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</si>
  <si>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</si>
  <si>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</si>
  <si>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</si>
  <si>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</si>
  <si>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</si>
  <si>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</si>
  <si>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</si>
  <si>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</si>
  <si>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</si>
  <si>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</si>
  <si>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</si>
  <si>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</si>
  <si>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</si>
  <si>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</si>
  <si>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</si>
  <si>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</si>
  <si>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</si>
  <si>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</si>
  <si>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</si>
  <si>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</si>
  <si>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</si>
  <si>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</si>
  <si>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</si>
  <si>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</si>
  <si>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</si>
  <si>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</si>
  <si>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</si>
  <si>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</si>
  <si>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</si>
  <si>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</si>
  <si>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</si>
  <si>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</si>
  <si>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</si>
  <si>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</si>
  <si>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</si>
  <si>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</si>
  <si>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</si>
  <si>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</si>
  <si>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</si>
  <si>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</si>
  <si>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</si>
  <si>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</si>
  <si>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</si>
  <si>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</si>
  <si>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</si>
  <si>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</si>
  <si>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</si>
  <si>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</si>
  <si>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</si>
  <si>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</si>
  <si>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</si>
  <si>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</si>
  <si>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</si>
  <si>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</si>
  <si>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</si>
  <si>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</si>
  <si>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</si>
  <si>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</si>
  <si>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</si>
  <si>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</si>
  <si>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</si>
  <si>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</si>
  <si>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</si>
  <si>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</si>
  <si>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</si>
  <si>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</si>
  <si>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</si>
  <si>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</si>
  <si>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</si>
  <si>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</si>
  <si>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</si>
  <si>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</si>
  <si>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</si>
  <si>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</si>
  <si>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</si>
  <si>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</si>
  <si>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</si>
  <si>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</si>
  <si>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</si>
  <si>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</si>
  <si>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</si>
  <si>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</si>
  <si>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</si>
  <si>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</si>
  <si>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</si>
  <si>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</si>
  <si>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</si>
  <si>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</si>
  <si>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</si>
  <si>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</si>
  <si>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</si>
  <si>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</si>
  <si>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</si>
  <si>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</si>
  <si>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</si>
  <si>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</si>
  <si>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</si>
  <si>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</si>
  <si>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</si>
  <si>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</si>
  <si>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</si>
  <si>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</si>
  <si>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</si>
  <si>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</si>
  <si>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</si>
  <si>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</si>
  <si>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</si>
  <si>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</si>
  <si>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</si>
  <si>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</si>
  <si>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</si>
  <si>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</si>
  <si>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</si>
  <si>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</si>
  <si>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</si>
  <si>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</si>
  <si>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</si>
  <si>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</si>
  <si>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</si>
  <si>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</si>
  <si>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</si>
  <si>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</si>
  <si>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</si>
  <si>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</si>
  <si>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</si>
  <si>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</si>
  <si>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</si>
  <si>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</si>
  <si>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</si>
  <si>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</si>
  <si>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</si>
  <si>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</si>
  <si>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</si>
  <si>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</si>
  <si>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</si>
  <si>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</si>
  <si>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</si>
  <si>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</si>
  <si>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</si>
  <si>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</si>
  <si>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</si>
  <si>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</si>
  <si>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</si>
  <si>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</si>
  <si>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</si>
  <si>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</si>
  <si>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</si>
  <si>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</si>
  <si>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</si>
  <si>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</si>
  <si>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</si>
  <si>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</si>
  <si>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</si>
  <si>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</si>
  <si>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</si>
  <si>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</si>
  <si>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</si>
  <si>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</si>
  <si>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</si>
  <si>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</si>
  <si>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</si>
  <si>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</si>
  <si>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</si>
  <si>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</si>
  <si>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</si>
  <si>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</si>
  <si>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</si>
  <si>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</si>
  <si>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</si>
  <si>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</si>
  <si>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</si>
  <si>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</si>
  <si>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</si>
  <si>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</si>
  <si>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</si>
  <si>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</si>
  <si>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</si>
  <si>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045-984-3268</t>
    <phoneticPr fontId="3"/>
  </si>
  <si>
    <t>○</t>
  </si>
  <si>
    <t>神奈川県横浜市緑区十日市場町1726-7</t>
    <phoneticPr fontId="3"/>
  </si>
  <si>
    <t>横浜新緑総合病院
院長　松前　光紀</t>
    <phoneticPr fontId="3"/>
  </si>
  <si>
    <t>医療法人社団　三喜会　横浜新緑総合病院</t>
    <phoneticPr fontId="3"/>
  </si>
  <si>
    <t>045-984-2400</t>
    <phoneticPr fontId="3"/>
  </si>
  <si>
    <t>横浜市長</t>
    <phoneticPr fontId="3"/>
  </si>
  <si>
    <t>Ｐ－医療、福祉</t>
    <phoneticPr fontId="3"/>
  </si>
  <si>
    <t>サービス業</t>
    <phoneticPr fontId="3"/>
  </si>
  <si>
    <t xml:space="preserve">
廃棄物が適正に処理されているかの確認</t>
    <rPh sb="0" eb="2">
      <t>ハイキブツ</t>
    </rPh>
    <rPh sb="4" eb="6">
      <t>テキセイ</t>
    </rPh>
    <rPh sb="7" eb="9">
      <t>ショリ</t>
    </rPh>
    <rPh sb="16" eb="18">
      <t>カクニン</t>
    </rPh>
    <phoneticPr fontId="3"/>
  </si>
  <si>
    <t>令和    7年    6月    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</si>
</sst>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0"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61" zoomScaleNormal="100" zoomScaleSheetLayoutView="100" workbookViewId="0">
      <selection activeCell="C37" sqref="C37"/>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426</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435</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427</v>
      </c>
      <c r="K39" s="520"/>
      <c r="L39" s="521"/>
      <c r="M39" s="521"/>
      <c r="N39" s="521"/>
      <c r="O39" s="522"/>
      <c r="Q39" s="19"/>
      <c r="R39" s="97"/>
    </row>
    <row r="40" spans="1:19" ht="26.25" customHeight="1">
      <c r="C40" s="86"/>
      <c r="D40" s="23"/>
      <c r="E40" s="23"/>
      <c r="F40" s="23"/>
      <c r="G40" s="23"/>
      <c r="H40" s="24" t="s">
        <v>7</v>
      </c>
      <c r="I40" s="24"/>
      <c r="J40" s="520" t="s">
        <v>428</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430</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429</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2937</v>
      </c>
      <c r="N48" s="546"/>
      <c r="O48" s="547"/>
    </row>
    <row r="49" spans="3:48" ht="18.75" customHeight="1">
      <c r="C49" s="527" t="s">
        <v>11</v>
      </c>
      <c r="D49" s="528"/>
      <c r="E49" s="529"/>
      <c r="F49" s="555" t="s">
        <v>427</v>
      </c>
      <c r="G49" s="556"/>
      <c r="H49" s="556"/>
      <c r="I49" s="556"/>
      <c r="J49" s="556"/>
      <c r="K49" s="556"/>
      <c r="L49" s="443" t="s">
        <v>134</v>
      </c>
      <c r="M49" s="446"/>
      <c r="N49" s="548" t="s">
        <v>425</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432</v>
      </c>
      <c r="G52" s="562"/>
      <c r="H52" s="562"/>
      <c r="I52" s="562"/>
      <c r="J52" s="31" t="s">
        <v>47</v>
      </c>
      <c r="K52" s="31"/>
      <c r="L52" s="563" t="s">
        <v>433</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236</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541</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69</v>
      </c>
      <c r="I63" s="272" t="s">
        <v>4</v>
      </c>
      <c r="J63" s="493" t="s">
        <v>228</v>
      </c>
      <c r="K63" s="494"/>
      <c r="L63" s="495"/>
      <c r="M63" s="577">
        <f>+別紙!X14</f>
        <v>69</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71.63</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83.68</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434</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J4" zoomScale="70" zoomScaleNormal="100" workbookViewId="0">
      <selection activeCell="J9" sqref="J9"/>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医療法人社団　三喜会　横浜新緑総合病院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69</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69</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69</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69</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83.68</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83.68</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83.68</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83.68</v>
      </c>
    </row>
    <row r="38" spans="2:24" ht="24" customHeight="1">
      <c r="B38" s="171"/>
      <c r="C38" s="731"/>
      <c r="D38" s="212"/>
      <c r="E38" s="210" t="s">
        <v>195</v>
      </c>
      <c r="F38" s="437"/>
      <c r="G38" s="411">
        <f t="shared" ref="G38:V38" si="8">SUM(G39:G41)</f>
        <v>0</v>
      </c>
      <c r="H38" s="411">
        <f t="shared" si="8"/>
        <v>0</v>
      </c>
      <c r="I38" s="411">
        <f t="shared" si="8"/>
        <v>0</v>
      </c>
      <c r="J38" s="411">
        <f t="shared" si="8"/>
        <v>83.68</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83.68</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83.68</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83.68</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83.68</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83.68</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152.68</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152.68</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37"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7年    6月    6日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神奈川県横浜市緑区十日市場町1726-7</v>
      </c>
      <c r="K16" s="797"/>
      <c r="L16" s="798"/>
      <c r="M16" s="798"/>
      <c r="N16" s="798"/>
      <c r="O16" s="799"/>
    </row>
    <row r="17" spans="1:17" ht="26.25" customHeight="1">
      <c r="C17" s="233"/>
      <c r="D17" s="234"/>
      <c r="E17" s="234"/>
      <c r="F17" s="234"/>
      <c r="G17" s="234"/>
      <c r="H17" s="238" t="s">
        <v>7</v>
      </c>
      <c r="I17" s="238"/>
      <c r="J17" s="797" t="str">
        <f>+表紙!J40</f>
        <v>横浜新緑総合病院
院長　松前　光紀</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045-984-2400</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医療法人社団　三喜会　横浜新緑総合病院</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2937</v>
      </c>
      <c r="N25" s="827"/>
      <c r="O25" s="828"/>
    </row>
    <row r="26" spans="1:17" ht="18.600000000000001" customHeight="1">
      <c r="C26" s="800" t="s">
        <v>11</v>
      </c>
      <c r="D26" s="801"/>
      <c r="E26" s="802"/>
      <c r="F26" s="831" t="str">
        <f>+表紙!F49</f>
        <v>神奈川県横浜市緑区十日市場町1726-7</v>
      </c>
      <c r="G26" s="832"/>
      <c r="H26" s="832"/>
      <c r="I26" s="832"/>
      <c r="J26" s="832"/>
      <c r="K26" s="832"/>
      <c r="L26" s="128" t="s">
        <v>134</v>
      </c>
      <c r="M26" s="243"/>
      <c r="N26" s="779" t="str">
        <f>IF(+表紙!N49="","",+表紙!N49)</f>
        <v>045-984-3268</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サービス業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236</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541</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69</v>
      </c>
      <c r="I40" s="272" t="s">
        <v>4</v>
      </c>
      <c r="J40" s="493" t="s">
        <v>293</v>
      </c>
      <c r="K40" s="494"/>
      <c r="L40" s="495"/>
      <c r="M40" s="837">
        <f>+表紙!M63</f>
        <v>69</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71.63</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83.68</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 xml:space="preserve">
廃棄物が適正に処理されているかの確認</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13" zoomScaleNormal="100" workbookViewId="0">
      <selection activeCell="H18" sqref="H18"/>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83.68</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69</v>
      </c>
      <c r="E24" s="650"/>
      <c r="F24" s="650"/>
      <c r="G24" s="199" t="s">
        <v>158</v>
      </c>
      <c r="H24" s="695">
        <f>+F12</f>
        <v>83.68</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83.68</v>
      </c>
      <c r="Q27" s="676"/>
      <c r="R27" s="676"/>
      <c r="S27" s="676"/>
      <c r="T27" s="52" t="s">
        <v>38</v>
      </c>
      <c r="U27" s="72"/>
      <c r="V27" s="72"/>
      <c r="Y27" s="70" t="s">
        <v>39</v>
      </c>
      <c r="Z27" s="73"/>
      <c r="AH27" s="61"/>
      <c r="AI27" s="61"/>
      <c r="AJ27" s="61"/>
      <c r="AK27" s="61"/>
      <c r="AL27" s="655">
        <f>+AH18+P27</f>
        <v>83.68</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69</v>
      </c>
      <c r="E29" s="650"/>
      <c r="F29" s="650"/>
      <c r="G29" s="199" t="s">
        <v>158</v>
      </c>
      <c r="H29" s="695">
        <f>+AL27</f>
        <v>83.68</v>
      </c>
      <c r="I29" s="692"/>
      <c r="J29" s="199" t="s">
        <v>158</v>
      </c>
      <c r="M29" s="660"/>
      <c r="P29" s="64"/>
      <c r="Q29" s="147"/>
      <c r="R29" s="59" t="s">
        <v>145</v>
      </c>
      <c r="S29" s="662" t="s">
        <v>33</v>
      </c>
      <c r="T29" s="673"/>
      <c r="U29" s="673"/>
      <c r="V29" s="674"/>
      <c r="W29" s="56"/>
      <c r="X29" s="74"/>
      <c r="Y29" s="677" t="s">
        <v>191</v>
      </c>
      <c r="Z29" s="678"/>
      <c r="AA29" s="649">
        <v>83.68</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83.68</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医療法人社団　三喜会　横浜新緑総合病院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2025-06-27T08:21:40Z</dcterms:created>
  <dcterms:modified xsi:type="dcterms:W3CDTF">2025-06-27T08:21:40Z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