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CB34720E-CC2B-4B80-A2EA-F7511EF3C814}" xr6:coauthVersionLast="47" xr6:coauthVersionMax="47" xr10:uidLastSave="{00000000-0000-0000-0000-000000000000}"/>
  <bookViews>
    <workbookView xWindow="-120" yWindow="-120" windowWidth="20730" windowHeight="11160" tabRatio="808" activeTab="3" xr2:uid="{00000000-000D-0000-FFFF-FFFF00000000}"/>
  </bookViews>
  <sheets>
    <sheet name="〇表紙" sheetId="95" r:id="rId1"/>
    <sheet name="〇ｱ.特管廃油" sheetId="2" r:id="rId2"/>
    <sheet name="〇ｴ.感染性廃棄物" sheetId="76" r:id="rId3"/>
    <sheet name="〇別紙" sheetId="94" r:id="rId4"/>
    <sheet name="ｲ.特管廃酸" sheetId="74" r:id="rId5"/>
    <sheet name="ｳ.特管廃ｱﾙｶﾘ" sheetId="75" r:id="rId6"/>
    <sheet name="ｵ.廃PCB等" sheetId="77" r:id="rId7"/>
    <sheet name="ｶ.PCB汚染物" sheetId="78" r:id="rId8"/>
    <sheet name="ｷ.PCB処理物" sheetId="85" r:id="rId9"/>
    <sheet name="ｸ.指定下水汚泥" sheetId="86" r:id="rId10"/>
    <sheet name="ｹ.有害鉱さい" sheetId="87" r:id="rId11"/>
    <sheet name="ｺ.廃石綿等" sheetId="88" r:id="rId12"/>
    <sheet name="ｻ.有害ばいじん" sheetId="89" r:id="rId13"/>
    <sheet name="ｼ.有害燃え殻" sheetId="79" r:id="rId14"/>
    <sheet name="ｽ.有害廃油" sheetId="81" r:id="rId15"/>
    <sheet name="ｾ.有害汚泥" sheetId="84" r:id="rId16"/>
    <sheet name="ｿ.有害廃酸" sheetId="82" r:id="rId17"/>
    <sheet name="ﾀ.有害廃ｱﾙｶﾘ" sheetId="80" r:id="rId18"/>
    <sheet name="ﾁ.廃水銀等" sheetId="99" r:id="rId19"/>
    <sheet name="印刷用表紙" sheetId="98" r:id="rId20"/>
  </sheets>
  <definedNames>
    <definedName name="_xlnm.Print_Area" localSheetId="1">〇ｱ.特管廃油!$B$2:$AU$34</definedName>
    <definedName name="_xlnm.Print_Area" localSheetId="2">〇ｴ.感染性廃棄物!$B$2:$AU$34</definedName>
    <definedName name="_xlnm.Print_Area" localSheetId="0">〇表紙!$C$27:$U$262</definedName>
    <definedName name="_xlnm.Print_Area" localSheetId="3">〇別紙!$B$3:$X$47</definedName>
    <definedName name="_xlnm.Print_Area" localSheetId="4">ｲ.特管廃酸!$B$2:$AU$34</definedName>
    <definedName name="_xlnm.Print_Area" localSheetId="5">ｳ.特管廃ｱﾙｶﾘ!$B$2:$AU$34</definedName>
    <definedName name="_xlnm.Print_Area" localSheetId="6">ｵ.廃PCB等!$B$2:$AU$34</definedName>
    <definedName name="_xlnm.Print_Area" localSheetId="7">ｶ.PCB汚染物!$B$2:$AU$34</definedName>
    <definedName name="_xlnm.Print_Area" localSheetId="8">ｷ.PCB処理物!$B$2:$AU$34</definedName>
    <definedName name="_xlnm.Print_Area" localSheetId="9">ｸ.指定下水汚泥!$B$2:$AU$34</definedName>
    <definedName name="_xlnm.Print_Area" localSheetId="10">ｹ.有害鉱さい!$B$2:$AU$34</definedName>
    <definedName name="_xlnm.Print_Area" localSheetId="11">ｺ.廃石綿等!$B$2:$AU$34</definedName>
    <definedName name="_xlnm.Print_Area" localSheetId="12">ｻ.有害ばいじん!$B$2:$AU$34</definedName>
    <definedName name="_xlnm.Print_Area" localSheetId="13">ｼ.有害燃え殻!$B$2:$AU$34</definedName>
    <definedName name="_xlnm.Print_Area" localSheetId="14">ｽ.有害廃油!$B$2:$AU$34</definedName>
    <definedName name="_xlnm.Print_Area" localSheetId="15">ｾ.有害汚泥!$B$2:$AU$34</definedName>
    <definedName name="_xlnm.Print_Area" localSheetId="16">ｿ.有害廃酸!$B$2:$AU$34</definedName>
    <definedName name="_xlnm.Print_Area" localSheetId="17">ﾀ.有害廃ｱﾙｶﾘ!$B$2:$AU$34</definedName>
    <definedName name="_xlnm.Print_Area" localSheetId="18">ﾁ.廃水銀等!$B$2:$AU$34</definedName>
    <definedName name="_xlnm.Print_Area" localSheetId="19">印刷用表紙!$C$3:$U$242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<sst xmlns="http://schemas.openxmlformats.org/spreadsheetml/2006/main" count="2777" uniqueCount="433">
  <si>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</si>
  <si>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</si>
  <si>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</si>
  <si>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</si>
  <si>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</si>
  <si>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</si>
  <si>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</si>
  <si>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</si>
  <si>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</si>
  <si>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</si>
  <si>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</si>
  <si>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</si>
  <si>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</si>
  <si>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</si>
  <si>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</si>
  <si>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</si>
  <si>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</si>
  <si>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</si>
  <si>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</si>
  <si>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</si>
  <si>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</si>
  <si>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</si>
  <si>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</si>
  <si>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</si>
  <si>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</si>
  <si>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</si>
  <si>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</si>
  <si>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</si>
  <si>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</si>
  <si>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</si>
  <si>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</si>
  <si>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</si>
  <si>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</si>
  <si>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</si>
  <si>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</si>
  <si>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</si>
  <si>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</si>
  <si>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</si>
  <si>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</si>
  <si>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</si>
  <si>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</si>
  <si>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</si>
  <si>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</si>
  <si>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</si>
  <si>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</si>
  <si>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</si>
  <si>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</si>
  <si>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</si>
  <si>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</si>
  <si>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</si>
  <si>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</si>
  <si>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</si>
  <si>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</si>
  <si>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</si>
  <si>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</si>
  <si>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</si>
  <si>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</si>
  <si>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</si>
  <si>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</si>
  <si>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</si>
  <si>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</si>
  <si>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</si>
  <si>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</si>
  <si>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</si>
  <si>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</si>
  <si>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</si>
  <si>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</si>
  <si>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</si>
  <si>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</si>
  <si>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</si>
  <si>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</si>
  <si>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</si>
  <si>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</si>
  <si>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</si>
  <si>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</si>
  <si>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</si>
  <si>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</si>
  <si>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</si>
  <si>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</si>
  <si>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</si>
  <si>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</si>
  <si>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</si>
  <si>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</si>
  <si>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</si>
  <si>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</si>
  <si>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</si>
  <si>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</si>
  <si>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</si>
  <si>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</si>
  <si>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</si>
  <si>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</si>
  <si>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</si>
  <si>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</si>
  <si>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</si>
  <si>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</si>
  <si>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</si>
  <si>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</si>
  <si>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</si>
  <si>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</si>
  <si>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</si>
  <si>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</si>
  <si>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</si>
  <si>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</si>
  <si>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</si>
  <si>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</si>
  <si>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</si>
  <si>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</si>
  <si>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</si>
  <si>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</si>
  <si>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</si>
  <si>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</si>
  <si>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</si>
  <si>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</si>
  <si>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</si>
  <si>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</si>
  <si>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</si>
  <si>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</si>
  <si>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</si>
  <si>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</si>
  <si>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</si>
  <si>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</si>
  <si>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</si>
  <si>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</si>
  <si>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</si>
  <si>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</si>
  <si>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</si>
  <si>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</si>
  <si>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</si>
  <si>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</si>
  <si>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</si>
  <si>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</si>
  <si>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</si>
  <si>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</si>
  <si>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</si>
  <si>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</si>
  <si>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</si>
  <si>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</si>
  <si>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</si>
  <si>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</si>
  <si>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</si>
  <si>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</si>
  <si>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</si>
  <si>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</si>
  <si>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</si>
  <si>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</si>
  <si>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</si>
  <si>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</si>
  <si>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</si>
  <si>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</si>
  <si>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</si>
  <si>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</si>
  <si>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</si>
  <si>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</si>
  <si>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</si>
  <si>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</si>
  <si>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</si>
  <si>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</si>
  <si>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</si>
  <si>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</si>
  <si>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</si>
  <si>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</si>
  <si>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</si>
  <si>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</si>
  <si>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</si>
  <si>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</si>
  <si>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</si>
  <si>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</si>
  <si>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</si>
  <si>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</si>
  <si>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</si>
  <si>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</si>
  <si>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</si>
  <si>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</si>
  <si>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</si>
  <si>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</si>
  <si>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</si>
  <si>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</si>
  <si>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</si>
  <si>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</si>
  <si>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</si>
  <si>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</si>
  <si>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</si>
  <si>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</si>
  <si>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</si>
  <si>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</si>
  <si>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</si>
  <si>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</si>
  <si>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</si>
  <si>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</si>
  <si>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</si>
  <si>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</si>
  <si>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</si>
  <si>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</si>
  <si>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</si>
  <si>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</si>
  <si>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</si>
  <si>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</si>
  <si>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</si>
  <si>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</si>
  <si>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</si>
  <si>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</si>
  <si>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</si>
  <si>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</si>
  <si>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</si>
  <si>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</si>
  <si>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</si>
  <si>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</si>
  <si>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</si>
  <si>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</si>
  <si>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</si>
  <si>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</si>
  <si>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</si>
  <si>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</si>
  <si>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</si>
  <si>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</si>
  <si>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</si>
  <si>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</si>
  <si>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</si>
  <si>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</si>
  <si>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</si>
  <si>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</si>
  <si>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</si>
  <si>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</si>
  <si>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</si>
  <si>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</si>
  <si>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</si>
  <si>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</si>
  <si>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</si>
  <si>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</si>
  <si>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</si>
  <si>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</si>
  <si>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</si>
  <si>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</si>
  <si>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</si>
  <si>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</si>
  <si>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</si>
  <si>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</si>
  <si>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</si>
  <si>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</si>
  <si>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</si>
  <si>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</si>
  <si>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</si>
  <si>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</si>
  <si>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</si>
  <si>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</si>
  <si>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</si>
  <si>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</si>
  <si>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</si>
  <si>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</si>
  <si>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</si>
  <si>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</si>
  <si>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</si>
  <si>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</si>
  <si>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</si>
  <si>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</si>
  <si>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</si>
  <si>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</si>
  <si>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</si>
  <si>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</si>
  <si>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</si>
  <si>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</si>
  <si>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</si>
  <si>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</si>
  <si>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</si>
  <si>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</si>
  <si>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</si>
  <si>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</si>
  <si>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</si>
  <si>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</si>
  <si>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</si>
  <si>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</si>
  <si>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</si>
  <si>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</si>
  <si>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</si>
  <si>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</si>
  <si>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</si>
  <si>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</si>
  <si>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</si>
  <si>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</si>
  <si>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</si>
  <si>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</si>
  <si>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</si>
  <si>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</si>
  <si>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</si>
  <si>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</si>
  <si>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</si>
  <si>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</si>
  <si>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</si>
  <si>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</si>
  <si>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</si>
  <si>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</si>
  <si>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</si>
  <si>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</si>
  <si>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</si>
  <si>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</si>
  <si>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</si>
  <si>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</si>
  <si>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</si>
  <si>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</si>
  <si>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</si>
  <si>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</si>
  <si>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</si>
  <si>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</si>
  <si>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</si>
  <si>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</si>
  <si>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</si>
  <si>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</si>
  <si>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</si>
  <si>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</si>
  <si>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</si>
  <si>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</si>
  <si>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</si>
  <si>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</si>
  <si>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</si>
  <si>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</si>
  <si>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</si>
  <si>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</si>
  <si>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</si>
  <si>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</si>
  <si>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</si>
  <si>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</si>
  <si>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</si>
  <si>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</si>
  <si>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</si>
  <si>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</si>
  <si>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</si>
  <si>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</si>
  <si>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</si>
  <si>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</si>
  <si>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</si>
  <si>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</si>
  <si>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</si>
  <si>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</si>
  <si>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</si>
  <si>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</si>
  <si>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</si>
  <si>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</si>
  <si>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</si>
  <si>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</si>
  <si>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</si>
  <si>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</si>
  <si>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</si>
  <si>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</si>
  <si>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</si>
  <si>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</si>
  <si>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</si>
  <si>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</si>
  <si>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</si>
  <si>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</si>
  <si>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</si>
  <si>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</si>
  <si>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</si>
  <si>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</si>
  <si>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</si>
  <si>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</si>
  <si>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</si>
  <si>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</si>
  <si>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</si>
  <si>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</si>
  <si>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</si>
  <si>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</si>
  <si>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</si>
  <si>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</si>
  <si>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</si>
  <si>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</si>
  <si>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</si>
  <si>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</si>
  <si>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</si>
  <si>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</si>
  <si>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</si>
  <si>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</si>
  <si>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</si>
  <si>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</si>
  <si>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</si>
  <si>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</si>
  <si>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</si>
  <si>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</si>
  <si>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</si>
  <si>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</si>
  <si>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</si>
  <si>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</si>
  <si>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</si>
  <si>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</si>
  <si>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</si>
  <si>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</si>
  <si>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</si>
  <si>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</si>
  <si>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</si>
  <si>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</si>
  <si>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</si>
  <si>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</si>
  <si>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</si>
  <si>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</si>
  <si>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</si>
  <si>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</si>
  <si>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</si>
  <si>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</si>
  <si>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</si>
  <si>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</si>
  <si>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</si>
  <si>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</si>
  <si>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</si>
  <si>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</si>
  <si>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</si>
  <si>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</si>
  <si>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</si>
  <si>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</si>
  <si>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</si>
  <si>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</si>
  <si>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</si>
  <si>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</si>
  <si>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</si>
  <si>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</si>
  <si>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</si>
  <si>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</si>
  <si>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</si>
  <si>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</si>
  <si>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</si>
  <si>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</si>
  <si>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</si>
  <si>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横浜市長</t>
    <phoneticPr fontId="3"/>
  </si>
  <si>
    <t>神奈川県立こども医療センター</t>
    <rPh sb="0" eb="5">
      <t>カナガワケンリツ</t>
    </rPh>
    <rPh sb="8" eb="10">
      <t>イリョウ</t>
    </rPh>
    <phoneticPr fontId="3"/>
  </si>
  <si>
    <t>045-711-2351</t>
    <phoneticPr fontId="3"/>
  </si>
  <si>
    <t>横浜市南区六ツ川2-138-4</t>
    <rPh sb="0" eb="3">
      <t>ヨコハマシ</t>
    </rPh>
    <rPh sb="3" eb="5">
      <t>ミナミク</t>
    </rPh>
    <rPh sb="5" eb="6">
      <t>ム</t>
    </rPh>
    <rPh sb="7" eb="8">
      <t>カワ</t>
    </rPh>
    <phoneticPr fontId="3"/>
  </si>
  <si>
    <t>小児専門病院</t>
    <rPh sb="0" eb="4">
      <t>ショウニセンモン</t>
    </rPh>
    <rPh sb="4" eb="6">
      <t>ビョウイン</t>
    </rPh>
    <phoneticPr fontId="3"/>
  </si>
  <si>
    <t>特になし</t>
    <rPh sb="0" eb="1">
      <t>トク</t>
    </rPh>
    <phoneticPr fontId="3"/>
  </si>
  <si>
    <t>産業廃棄物及び特別管理産業廃棄物の分別を徹底</t>
    <rPh sb="0" eb="5">
      <t>サンギョウハイキブツ</t>
    </rPh>
    <rPh sb="5" eb="6">
      <t>オヨ</t>
    </rPh>
    <rPh sb="7" eb="16">
      <t>トクベツカンリサンギョウハイキブツ</t>
    </rPh>
    <rPh sb="17" eb="19">
      <t>ブンベツ</t>
    </rPh>
    <rPh sb="20" eb="22">
      <t>テッテイ</t>
    </rPh>
    <phoneticPr fontId="3"/>
  </si>
  <si>
    <t>引き続き分別徹底に努める</t>
    <rPh sb="0" eb="1">
      <t>ヒ</t>
    </rPh>
    <rPh sb="2" eb="3">
      <t>ツヅ</t>
    </rPh>
    <rPh sb="4" eb="6">
      <t>ブンベツ</t>
    </rPh>
    <rPh sb="6" eb="8">
      <t>テッテイ</t>
    </rPh>
    <rPh sb="9" eb="10">
      <t>ツト</t>
    </rPh>
    <phoneticPr fontId="3"/>
  </si>
  <si>
    <t>横浜市中区本町2-22</t>
    <rPh sb="0" eb="3">
      <t>ヨコハマシ</t>
    </rPh>
    <rPh sb="3" eb="5">
      <t>ナカク</t>
    </rPh>
    <rPh sb="5" eb="7">
      <t>ホンマチ</t>
    </rPh>
    <phoneticPr fontId="3"/>
  </si>
  <si>
    <t>地方独立行政法人　神奈川県立病院機構
理事長　阿南　英明</t>
    <rPh sb="0" eb="2">
      <t>チホウ</t>
    </rPh>
    <rPh sb="2" eb="8">
      <t>ドクリツギョウセイホウジン</t>
    </rPh>
    <rPh sb="9" eb="14">
      <t>カナガワケンリツ</t>
    </rPh>
    <rPh sb="14" eb="18">
      <t>ビョウインキコウ</t>
    </rPh>
    <rPh sb="19" eb="22">
      <t>リジチョウ</t>
    </rPh>
    <rPh sb="23" eb="25">
      <t>アナン</t>
    </rPh>
    <rPh sb="26" eb="28">
      <t>ヒデアキ</t>
    </rPh>
    <phoneticPr fontId="3"/>
  </si>
  <si>
    <t>045-651-1229</t>
    <phoneticPr fontId="3"/>
  </si>
  <si>
    <t>令和   7年   5月  31日</t>
    <phoneticPr fontId="3"/>
  </si>
  <si>
    <t>別紙</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</si>
</sst>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0"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9.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19.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〇表紙!$F$62" spid="_x0000_s9568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〇表紙!$D$77" spid="_x0000_s9568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9.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0.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1.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2.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3.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4.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5.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6.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7.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8.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9.xml" />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4.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5.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6.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7.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196" zoomScaleNormal="100" zoomScaleSheetLayoutView="100" workbookViewId="0">
      <selection activeCell="D87" sqref="D87"/>
    </sheetView>
  </sheetViews>
  <sheetFormatPr defaultColWidth="9" defaultRowHeight="12"/>
  <cols>
    <col min="1" max="1" width="0.875" style="19" customWidth="1"/>
    <col min="2" max="2" width="3.375" style="19" customWidth="1"/>
    <col min="3" max="4" width="2.875" style="17" customWidth="1"/>
    <col min="5" max="5" width="9.625" style="17" customWidth="1"/>
    <col min="6" max="6" width="2.875" style="17" customWidth="1"/>
    <col min="7" max="7" width="9.875" style="17" customWidth="1"/>
    <col min="8" max="8" width="1.875" style="17" customWidth="1"/>
    <col min="9" max="9" width="3.875" style="17" customWidth="1"/>
    <col min="10" max="10" width="9.875" style="17" customWidth="1"/>
    <col min="11" max="11" width="1.875" style="17" customWidth="1"/>
    <col min="12" max="12" width="3.875" style="17" customWidth="1"/>
    <col min="13" max="13" width="9.875" style="17" customWidth="1"/>
    <col min="14" max="14" width="1.875" style="17" customWidth="1"/>
    <col min="15" max="15" width="4.875" style="17" customWidth="1"/>
    <col min="16" max="16" width="8.875" style="17" customWidth="1"/>
    <col min="17" max="17" width="1.875" style="17" customWidth="1"/>
    <col min="18" max="18" width="4.875" style="17" customWidth="1"/>
    <col min="19" max="19" width="0.875" style="17" customWidth="1"/>
    <col min="20" max="20" width="7.875" style="17" customWidth="1"/>
    <col min="21" max="21" width="1.375" style="17" customWidth="1"/>
    <col min="22" max="22" width="2.125" style="17" customWidth="1"/>
    <col min="23" max="23" width="9.5" style="17" bestFit="1" customWidth="1"/>
    <col min="24" max="24" width="9" style="17"/>
    <col min="25" max="25" width="10.875" style="17" customWidth="1"/>
    <col min="26" max="26" width="9" style="17"/>
    <col min="27" max="27" width="13.375" style="17" customWidth="1"/>
    <col min="28" max="33" width="9" style="17"/>
    <col min="34" max="34" width="33.8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35" customHeight="1">
      <c r="C34" s="80"/>
      <c r="U34" s="81"/>
      <c r="W34" s="16"/>
      <c r="X34" s="16"/>
      <c r="Y34" s="343"/>
    </row>
    <row r="35" spans="1:25" ht="13.5">
      <c r="C35" s="80"/>
      <c r="P35" s="587" t="s">
        <v>431</v>
      </c>
      <c r="Q35" s="588"/>
      <c r="R35" s="588"/>
      <c r="S35" s="588"/>
      <c r="T35" s="588"/>
      <c r="U35" s="589"/>
      <c r="W35" s="16"/>
      <c r="X35" s="16"/>
      <c r="Y35" s="18"/>
    </row>
    <row r="36" spans="1:25" ht="13.5">
      <c r="C36" s="80"/>
      <c r="S36" s="38"/>
      <c r="T36" s="38"/>
      <c r="U36" s="82"/>
      <c r="W36" s="16"/>
      <c r="X36" s="16"/>
      <c r="Y36" s="18"/>
    </row>
    <row r="37" spans="1:25" ht="13.5">
      <c r="C37" s="585" t="s">
        <v>420</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428</v>
      </c>
      <c r="M40" s="615"/>
      <c r="N40" s="615"/>
      <c r="O40" s="615"/>
      <c r="P40" s="615"/>
      <c r="Q40" s="615"/>
      <c r="R40" s="615"/>
      <c r="S40" s="615"/>
      <c r="T40" s="615"/>
      <c r="U40" s="616"/>
      <c r="W40" s="16"/>
      <c r="X40" s="16"/>
    </row>
    <row r="41" spans="1:25" ht="26.25" customHeight="1">
      <c r="C41" s="80"/>
      <c r="I41" s="20"/>
      <c r="J41" s="20" t="s">
        <v>7</v>
      </c>
      <c r="K41" s="20"/>
      <c r="L41" s="615" t="s">
        <v>429</v>
      </c>
      <c r="M41" s="615"/>
      <c r="N41" s="615"/>
      <c r="O41" s="615"/>
      <c r="P41" s="615"/>
      <c r="Q41" s="615"/>
      <c r="R41" s="615"/>
      <c r="S41" s="615"/>
      <c r="T41" s="615"/>
      <c r="U41" s="616"/>
    </row>
    <row r="42" spans="1:25">
      <c r="C42" s="80"/>
      <c r="L42" s="17" t="s">
        <v>8</v>
      </c>
      <c r="U42" s="81"/>
    </row>
    <row r="43" spans="1:25" ht="13.5">
      <c r="C43" s="80"/>
      <c r="L43" s="21"/>
      <c r="M43" s="21" t="s">
        <v>9</v>
      </c>
      <c r="N43" s="21"/>
      <c r="O43" s="617" t="s">
        <v>430</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421</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2214</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422</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424</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430</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3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c r="G61" s="521"/>
      <c r="H61" s="521"/>
      <c r="I61" s="521"/>
      <c r="J61" s="521"/>
      <c r="K61" s="521"/>
      <c r="L61" s="521"/>
      <c r="M61" s="521"/>
      <c r="N61" s="521"/>
      <c r="O61" s="521"/>
      <c r="P61" s="521"/>
      <c r="Q61" s="521"/>
      <c r="R61" s="521"/>
      <c r="S61" s="521"/>
      <c r="T61" s="521"/>
      <c r="U61" s="522"/>
      <c r="W61" s="23"/>
    </row>
    <row r="62" spans="3:23" ht="14.1" customHeight="1">
      <c r="C62" s="426"/>
      <c r="D62" s="368"/>
      <c r="E62" s="233"/>
      <c r="F62" s="619"/>
      <c r="G62" s="620"/>
      <c r="H62" s="620"/>
      <c r="I62" s="620"/>
      <c r="J62" s="620"/>
      <c r="K62" s="620"/>
      <c r="L62" s="620"/>
      <c r="M62" s="620"/>
      <c r="N62" s="620"/>
      <c r="O62" s="620"/>
      <c r="P62" s="620"/>
      <c r="Q62" s="620"/>
      <c r="R62" s="620"/>
      <c r="S62" s="620"/>
      <c r="T62" s="620"/>
      <c r="U62" s="621"/>
      <c r="W62" s="23" t="s">
        <v>419</v>
      </c>
    </row>
    <row r="63" spans="3:23" ht="14.1"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4.1" customHeight="1">
      <c r="C64" s="426"/>
      <c r="D64" s="369"/>
      <c r="E64" s="528"/>
      <c r="F64" s="622"/>
      <c r="G64" s="623"/>
      <c r="H64" s="623"/>
      <c r="I64" s="623"/>
      <c r="J64" s="623"/>
      <c r="K64" s="623"/>
      <c r="L64" s="623"/>
      <c r="M64" s="623"/>
      <c r="N64" s="623"/>
      <c r="O64" s="623"/>
      <c r="P64" s="623"/>
      <c r="Q64" s="623"/>
      <c r="R64" s="623"/>
      <c r="S64" s="623"/>
      <c r="T64" s="623"/>
      <c r="U64" s="624"/>
      <c r="W64" s="23"/>
    </row>
    <row r="65" spans="3:23" ht="14.1" customHeight="1">
      <c r="C65" s="426"/>
      <c r="D65" s="369"/>
      <c r="E65" s="528"/>
      <c r="F65" s="622"/>
      <c r="G65" s="623"/>
      <c r="H65" s="623"/>
      <c r="I65" s="623"/>
      <c r="J65" s="623"/>
      <c r="K65" s="623"/>
      <c r="L65" s="623"/>
      <c r="M65" s="623"/>
      <c r="N65" s="623"/>
      <c r="O65" s="623"/>
      <c r="P65" s="623"/>
      <c r="Q65" s="623"/>
      <c r="R65" s="623"/>
      <c r="S65" s="623"/>
      <c r="T65" s="623"/>
      <c r="U65" s="624"/>
      <c r="W65" s="23"/>
    </row>
    <row r="66" spans="3:23" ht="14.1" customHeight="1">
      <c r="C66" s="426"/>
      <c r="D66" s="369"/>
      <c r="E66" s="528"/>
      <c r="F66" s="622"/>
      <c r="G66" s="623"/>
      <c r="H66" s="623"/>
      <c r="I66" s="623"/>
      <c r="J66" s="623"/>
      <c r="K66" s="623"/>
      <c r="L66" s="623"/>
      <c r="M66" s="623"/>
      <c r="N66" s="623"/>
      <c r="O66" s="623"/>
      <c r="P66" s="623"/>
      <c r="Q66" s="623"/>
      <c r="R66" s="623"/>
      <c r="S66" s="623"/>
      <c r="T66" s="623"/>
      <c r="U66" s="624"/>
      <c r="W66" s="23"/>
    </row>
    <row r="67" spans="3:23" ht="14.1" customHeight="1">
      <c r="C67" s="426"/>
      <c r="D67" s="369"/>
      <c r="E67" s="528"/>
      <c r="F67" s="622"/>
      <c r="G67" s="623"/>
      <c r="H67" s="623"/>
      <c r="I67" s="623"/>
      <c r="J67" s="623"/>
      <c r="K67" s="623"/>
      <c r="L67" s="623"/>
      <c r="M67" s="623"/>
      <c r="N67" s="623"/>
      <c r="O67" s="623"/>
      <c r="P67" s="623"/>
      <c r="Q67" s="623"/>
      <c r="R67" s="623"/>
      <c r="S67" s="623"/>
      <c r="T67" s="623"/>
      <c r="U67" s="624"/>
      <c r="W67" s="23"/>
    </row>
    <row r="68" spans="3:23" ht="14.1"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4.1" customHeight="1">
      <c r="C69" s="426"/>
      <c r="D69" s="531"/>
      <c r="E69" s="530"/>
      <c r="F69" s="622"/>
      <c r="G69" s="623"/>
      <c r="H69" s="623"/>
      <c r="I69" s="623"/>
      <c r="J69" s="623"/>
      <c r="K69" s="623"/>
      <c r="L69" s="623"/>
      <c r="M69" s="623"/>
      <c r="N69" s="623"/>
      <c r="O69" s="623"/>
      <c r="P69" s="623"/>
      <c r="Q69" s="623"/>
      <c r="R69" s="623"/>
      <c r="S69" s="623"/>
      <c r="T69" s="623"/>
      <c r="U69" s="624"/>
      <c r="W69" s="23"/>
    </row>
    <row r="70" spans="3:23" ht="14.1" customHeight="1">
      <c r="C70" s="426"/>
      <c r="D70" s="531"/>
      <c r="E70" s="530"/>
      <c r="F70" s="622"/>
      <c r="G70" s="623"/>
      <c r="H70" s="623"/>
      <c r="I70" s="623"/>
      <c r="J70" s="623"/>
      <c r="K70" s="623"/>
      <c r="L70" s="623"/>
      <c r="M70" s="623"/>
      <c r="N70" s="623"/>
      <c r="O70" s="623"/>
      <c r="P70" s="623"/>
      <c r="Q70" s="623"/>
      <c r="R70" s="623"/>
      <c r="S70" s="623"/>
      <c r="T70" s="623"/>
      <c r="U70" s="624"/>
      <c r="W70" s="23"/>
    </row>
    <row r="71" spans="3:23" ht="14.1" customHeight="1">
      <c r="C71" s="426"/>
      <c r="D71" s="531"/>
      <c r="E71" s="530"/>
      <c r="F71" s="622"/>
      <c r="G71" s="623"/>
      <c r="H71" s="623"/>
      <c r="I71" s="623"/>
      <c r="J71" s="623"/>
      <c r="K71" s="623"/>
      <c r="L71" s="623"/>
      <c r="M71" s="623"/>
      <c r="N71" s="623"/>
      <c r="O71" s="623"/>
      <c r="P71" s="623"/>
      <c r="Q71" s="623"/>
      <c r="R71" s="623"/>
      <c r="S71" s="623"/>
      <c r="T71" s="623"/>
      <c r="U71" s="624"/>
      <c r="W71" s="23"/>
    </row>
    <row r="72" spans="3:23" ht="14.1" customHeight="1">
      <c r="C72" s="427"/>
      <c r="D72" s="370"/>
      <c r="E72" s="367"/>
      <c r="F72" s="625"/>
      <c r="G72" s="626"/>
      <c r="H72" s="626"/>
      <c r="I72" s="626"/>
      <c r="J72" s="626"/>
      <c r="K72" s="626"/>
      <c r="L72" s="626"/>
      <c r="M72" s="626"/>
      <c r="N72" s="626"/>
      <c r="O72" s="626"/>
      <c r="P72" s="626"/>
      <c r="Q72" s="626"/>
      <c r="R72" s="626"/>
      <c r="S72" s="626"/>
      <c r="T72" s="626"/>
      <c r="U72" s="627"/>
      <c r="W72" s="23"/>
    </row>
    <row r="73" spans="3:23" ht="14.1" customHeight="1">
      <c r="C73" s="428"/>
      <c r="D73" s="306"/>
      <c r="E73" s="351"/>
      <c r="F73" s="307"/>
      <c r="G73" s="307"/>
      <c r="H73" s="307"/>
      <c r="I73" s="307"/>
      <c r="J73" s="307"/>
      <c r="K73" s="307"/>
      <c r="L73" s="307"/>
      <c r="M73" s="307"/>
      <c r="N73" s="307"/>
      <c r="O73" s="307"/>
      <c r="P73" s="307"/>
      <c r="Q73" s="307"/>
      <c r="R73" s="307"/>
      <c r="S73" s="307"/>
      <c r="T73" s="307"/>
      <c r="U73" s="307"/>
      <c r="W73" s="23"/>
    </row>
    <row r="74" spans="3:23" ht="13.3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4.1" customHeight="1">
      <c r="C77" s="173"/>
      <c r="D77" s="458" t="s">
        <v>432</v>
      </c>
      <c r="E77" s="459"/>
      <c r="F77" s="459"/>
      <c r="G77" s="459"/>
      <c r="H77" s="459"/>
      <c r="I77" s="459"/>
      <c r="J77" s="459"/>
      <c r="K77" s="459"/>
      <c r="L77" s="459"/>
      <c r="M77" s="459"/>
      <c r="N77" s="459"/>
      <c r="O77" s="459"/>
      <c r="P77" s="459"/>
      <c r="Q77" s="459"/>
      <c r="R77" s="459"/>
      <c r="S77" s="459"/>
      <c r="T77" s="459"/>
      <c r="U77" s="460"/>
      <c r="W77" s="23" t="s">
        <v>419</v>
      </c>
    </row>
    <row r="78" spans="3:23" ht="14.1" customHeight="1">
      <c r="C78" s="173"/>
      <c r="D78" s="458"/>
      <c r="E78" s="459"/>
      <c r="F78" s="459"/>
      <c r="G78" s="459"/>
      <c r="H78" s="459"/>
      <c r="I78" s="459"/>
      <c r="J78" s="459"/>
      <c r="K78" s="459"/>
      <c r="L78" s="459"/>
      <c r="M78" s="459"/>
      <c r="N78" s="459"/>
      <c r="O78" s="459"/>
      <c r="P78" s="459"/>
      <c r="Q78" s="459"/>
      <c r="R78" s="459"/>
      <c r="S78" s="459"/>
      <c r="T78" s="459"/>
      <c r="U78" s="460"/>
      <c r="W78" s="23"/>
    </row>
    <row r="79" spans="3:23" ht="14.1" customHeight="1">
      <c r="C79" s="173"/>
      <c r="D79" s="458"/>
      <c r="E79" s="459"/>
      <c r="F79" s="459"/>
      <c r="G79" s="459"/>
      <c r="H79" s="459"/>
      <c r="I79" s="459"/>
      <c r="J79" s="459"/>
      <c r="K79" s="459"/>
      <c r="L79" s="459"/>
      <c r="M79" s="459"/>
      <c r="N79" s="459"/>
      <c r="O79" s="459"/>
      <c r="P79" s="459"/>
      <c r="Q79" s="459"/>
      <c r="R79" s="459"/>
      <c r="S79" s="459"/>
      <c r="T79" s="459"/>
      <c r="U79" s="460"/>
      <c r="W79" s="23"/>
    </row>
    <row r="80" spans="3:23" ht="14.1" customHeight="1">
      <c r="C80" s="173"/>
      <c r="D80" s="458"/>
      <c r="E80" s="459"/>
      <c r="F80" s="459"/>
      <c r="G80" s="459"/>
      <c r="H80" s="459"/>
      <c r="I80" s="459"/>
      <c r="J80" s="459"/>
      <c r="K80" s="459"/>
      <c r="L80" s="459"/>
      <c r="M80" s="459"/>
      <c r="N80" s="459"/>
      <c r="O80" s="459"/>
      <c r="P80" s="459"/>
      <c r="Q80" s="459"/>
      <c r="R80" s="459"/>
      <c r="S80" s="459"/>
      <c r="T80" s="459"/>
      <c r="U80" s="460"/>
      <c r="W80" s="23"/>
    </row>
    <row r="81" spans="1:29" ht="14.1" customHeight="1">
      <c r="C81" s="173"/>
      <c r="D81" s="458"/>
      <c r="E81" s="459"/>
      <c r="F81" s="459"/>
      <c r="G81" s="459"/>
      <c r="H81" s="459"/>
      <c r="I81" s="459"/>
      <c r="J81" s="459"/>
      <c r="K81" s="459"/>
      <c r="L81" s="459"/>
      <c r="M81" s="459"/>
      <c r="N81" s="459"/>
      <c r="O81" s="459"/>
      <c r="P81" s="459"/>
      <c r="Q81" s="459"/>
      <c r="R81" s="459"/>
      <c r="S81" s="459"/>
      <c r="T81" s="459"/>
      <c r="U81" s="460"/>
      <c r="W81" s="23"/>
    </row>
    <row r="82" spans="1:29" ht="14.1" customHeight="1">
      <c r="C82" s="173"/>
      <c r="D82" s="458"/>
      <c r="E82" s="459"/>
      <c r="F82" s="459"/>
      <c r="G82" s="459"/>
      <c r="H82" s="459"/>
      <c r="I82" s="459"/>
      <c r="J82" s="459"/>
      <c r="K82" s="459"/>
      <c r="L82" s="459"/>
      <c r="M82" s="459"/>
      <c r="N82" s="459"/>
      <c r="O82" s="459"/>
      <c r="P82" s="459"/>
      <c r="Q82" s="459"/>
      <c r="R82" s="459"/>
      <c r="S82" s="459"/>
      <c r="T82" s="459"/>
      <c r="U82" s="460"/>
      <c r="W82" s="23"/>
    </row>
    <row r="83" spans="1:29" ht="14.1" customHeight="1">
      <c r="C83" s="173"/>
      <c r="D83" s="458"/>
      <c r="E83" s="459"/>
      <c r="F83" s="459"/>
      <c r="G83" s="459"/>
      <c r="H83" s="459"/>
      <c r="I83" s="459"/>
      <c r="J83" s="459"/>
      <c r="K83" s="459"/>
      <c r="L83" s="459"/>
      <c r="M83" s="459"/>
      <c r="N83" s="459"/>
      <c r="O83" s="459"/>
      <c r="P83" s="459"/>
      <c r="Q83" s="459"/>
      <c r="R83" s="459"/>
      <c r="S83" s="459"/>
      <c r="T83" s="459"/>
      <c r="U83" s="460"/>
      <c r="W83" s="23"/>
    </row>
    <row r="84" spans="1:29" ht="14.1" customHeight="1">
      <c r="C84" s="173"/>
      <c r="D84" s="458"/>
      <c r="E84" s="459"/>
      <c r="F84" s="459"/>
      <c r="G84" s="459"/>
      <c r="H84" s="459"/>
      <c r="I84" s="459"/>
      <c r="J84" s="459"/>
      <c r="K84" s="459"/>
      <c r="L84" s="459"/>
      <c r="M84" s="459"/>
      <c r="N84" s="459"/>
      <c r="O84" s="459"/>
      <c r="P84" s="459"/>
      <c r="Q84" s="459"/>
      <c r="R84" s="459"/>
      <c r="S84" s="459"/>
      <c r="T84" s="459"/>
      <c r="U84" s="460"/>
      <c r="W84" s="23"/>
    </row>
    <row r="85" spans="1:29" ht="14.1" customHeight="1">
      <c r="C85" s="173"/>
      <c r="D85" s="458"/>
      <c r="E85" s="459"/>
      <c r="F85" s="459"/>
      <c r="G85" s="459"/>
      <c r="H85" s="459"/>
      <c r="I85" s="459"/>
      <c r="J85" s="459"/>
      <c r="K85" s="459"/>
      <c r="L85" s="459"/>
      <c r="M85" s="459"/>
      <c r="N85" s="459"/>
      <c r="O85" s="459"/>
      <c r="P85" s="459"/>
      <c r="Q85" s="459"/>
      <c r="R85" s="459"/>
      <c r="S85" s="459"/>
      <c r="T85" s="459"/>
      <c r="U85" s="460"/>
      <c r="W85" s="23"/>
    </row>
    <row r="86" spans="1:29" ht="14.1"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+COUNTIF(〇別紙!G9:W9,"&gt;0")</f>
        <v>2</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+〇別紙!X9</f>
        <v>734.26</v>
      </c>
      <c r="L90" s="523"/>
      <c r="M90" s="523"/>
      <c r="N90" s="523"/>
      <c r="O90" s="523"/>
      <c r="P90" s="178" t="s">
        <v>211</v>
      </c>
      <c r="Q90" s="526"/>
      <c r="R90" s="526"/>
      <c r="S90" s="526"/>
      <c r="T90" s="526"/>
      <c r="U90" s="527"/>
      <c r="V90" s="301"/>
      <c r="W90" s="301"/>
      <c r="X90" s="605"/>
      <c r="Y90" s="605"/>
      <c r="Z90" s="605"/>
      <c r="AA90" s="605"/>
      <c r="AB90" s="605"/>
      <c r="AC90" s="605"/>
    </row>
    <row r="91" spans="1:29" ht="14.1"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4.1" customHeight="1">
      <c r="C94" s="532"/>
      <c r="D94" s="631"/>
      <c r="E94" s="536"/>
      <c r="F94" s="458" t="s">
        <v>425</v>
      </c>
      <c r="G94" s="459"/>
      <c r="H94" s="459"/>
      <c r="I94" s="459"/>
      <c r="J94" s="459"/>
      <c r="K94" s="459"/>
      <c r="L94" s="459"/>
      <c r="M94" s="459"/>
      <c r="N94" s="459"/>
      <c r="O94" s="459"/>
      <c r="P94" s="459"/>
      <c r="Q94" s="459"/>
      <c r="R94" s="459"/>
      <c r="S94" s="459"/>
      <c r="T94" s="459"/>
      <c r="U94" s="460"/>
      <c r="V94" s="164"/>
      <c r="W94" s="150"/>
      <c r="X94" s="150"/>
      <c r="Y94" s="150"/>
    </row>
    <row r="95" spans="1:29" ht="14.1"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4.1"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4.1"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4.1"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4.1"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4.1"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4.1"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4.1"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+COUNTIF(〇別紙!G19:W19,"&gt;0")</f>
        <v>2</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+〇別紙!X19</f>
        <v>734</v>
      </c>
      <c r="L105" s="540"/>
      <c r="M105" s="540"/>
      <c r="N105" s="540"/>
      <c r="O105" s="540"/>
      <c r="P105" s="432" t="s">
        <v>211</v>
      </c>
      <c r="Q105" s="526"/>
      <c r="R105" s="526"/>
      <c r="S105" s="526"/>
      <c r="T105" s="526"/>
      <c r="U105" s="527"/>
      <c r="V105" s="301"/>
      <c r="W105" s="301"/>
      <c r="X105" s="95"/>
    </row>
    <row r="106" spans="1:27" ht="14.1"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4.1" customHeight="1">
      <c r="C109" s="533"/>
      <c r="D109" s="506"/>
      <c r="E109" s="509"/>
      <c r="F109" s="458" t="s">
        <v>425</v>
      </c>
      <c r="G109" s="459"/>
      <c r="H109" s="459"/>
      <c r="I109" s="459"/>
      <c r="J109" s="459"/>
      <c r="K109" s="459"/>
      <c r="L109" s="459"/>
      <c r="M109" s="459"/>
      <c r="N109" s="459"/>
      <c r="O109" s="459"/>
      <c r="P109" s="459"/>
      <c r="Q109" s="459"/>
      <c r="R109" s="459"/>
      <c r="S109" s="459"/>
      <c r="T109" s="459"/>
      <c r="U109" s="460"/>
      <c r="V109" s="164"/>
      <c r="W109" s="150"/>
      <c r="X109" s="150"/>
      <c r="Y109" s="150"/>
    </row>
    <row r="110" spans="1:27" ht="14.1"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4.1"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4.1"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4.1"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4.1"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4.1"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4.1"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4.1"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4.1" customHeight="1">
      <c r="C120" s="442"/>
      <c r="D120" s="506"/>
      <c r="E120" s="509"/>
      <c r="F120" s="458" t="s">
        <v>426</v>
      </c>
      <c r="G120" s="459"/>
      <c r="H120" s="459"/>
      <c r="I120" s="459"/>
      <c r="J120" s="459"/>
      <c r="K120" s="459"/>
      <c r="L120" s="459"/>
      <c r="M120" s="459"/>
      <c r="N120" s="459"/>
      <c r="O120" s="459"/>
      <c r="P120" s="459"/>
      <c r="Q120" s="459"/>
      <c r="R120" s="459"/>
      <c r="S120" s="459"/>
      <c r="T120" s="459"/>
      <c r="U120" s="460"/>
      <c r="V120" s="164"/>
      <c r="W120" s="150"/>
      <c r="X120" s="150"/>
      <c r="Y120" s="150"/>
    </row>
    <row r="121" spans="3:27" ht="14.1"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4.1"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4.1"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4.1"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4.1" customHeight="1">
      <c r="C126" s="446"/>
      <c r="D126" s="506"/>
      <c r="E126" s="509"/>
      <c r="F126" s="458" t="s">
        <v>427</v>
      </c>
      <c r="G126" s="459"/>
      <c r="H126" s="459"/>
      <c r="I126" s="459"/>
      <c r="J126" s="459"/>
      <c r="K126" s="459"/>
      <c r="L126" s="459"/>
      <c r="M126" s="459"/>
      <c r="N126" s="459"/>
      <c r="O126" s="459"/>
      <c r="P126" s="459"/>
      <c r="Q126" s="459"/>
      <c r="R126" s="459"/>
      <c r="S126" s="459"/>
      <c r="T126" s="459"/>
      <c r="U126" s="460"/>
      <c r="V126" s="164"/>
      <c r="W126" s="150"/>
      <c r="X126" s="150"/>
      <c r="Y126" s="150"/>
    </row>
    <row r="127" spans="3:27" ht="14.1"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4.1"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4.1"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4.1"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4.1"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+〇別紙!X10</f>
        <v>0</v>
      </c>
      <c r="L134" s="511"/>
      <c r="M134" s="511"/>
      <c r="N134" s="511"/>
      <c r="O134" s="511"/>
      <c r="P134" s="183" t="s">
        <v>13</v>
      </c>
      <c r="Q134" s="512" t="s">
        <v>331</v>
      </c>
      <c r="R134" s="512"/>
      <c r="S134" s="512"/>
      <c r="T134" s="512"/>
      <c r="U134" s="513"/>
      <c r="V134" s="301"/>
      <c r="W134" s="301"/>
      <c r="X134" s="164"/>
      <c r="Y134" s="150"/>
      <c r="Z134" s="150"/>
      <c r="AA134" s="150"/>
    </row>
    <row r="135" spans="3:27" ht="14.1"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4.1" customHeight="1">
      <c r="C136" s="182"/>
      <c r="D136" s="506"/>
      <c r="E136" s="515"/>
      <c r="F136" s="458" t="s">
        <v>425</v>
      </c>
      <c r="G136" s="459"/>
      <c r="H136" s="459"/>
      <c r="I136" s="459"/>
      <c r="J136" s="459"/>
      <c r="K136" s="459"/>
      <c r="L136" s="459"/>
      <c r="M136" s="459"/>
      <c r="N136" s="459"/>
      <c r="O136" s="459"/>
      <c r="P136" s="459"/>
      <c r="Q136" s="459"/>
      <c r="R136" s="459"/>
      <c r="S136" s="459"/>
      <c r="T136" s="459"/>
      <c r="U136" s="460"/>
      <c r="V136" s="164"/>
      <c r="W136" s="150"/>
      <c r="X136" s="150"/>
      <c r="Y136" s="150"/>
    </row>
    <row r="137" spans="3:27" ht="14.1"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4.1"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4.1"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4.1"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4.1"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4.1"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4.1"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+〇別紙!X21+〇別紙!X28</f>
        <v>0</v>
      </c>
      <c r="L145" s="462"/>
      <c r="M145" s="462"/>
      <c r="N145" s="462"/>
      <c r="O145" s="462"/>
      <c r="P145" s="178" t="s">
        <v>13</v>
      </c>
      <c r="Q145" s="512" t="s">
        <v>332</v>
      </c>
      <c r="R145" s="512"/>
      <c r="S145" s="512"/>
      <c r="T145" s="512"/>
      <c r="U145" s="513"/>
      <c r="V145" s="301"/>
      <c r="W145" s="301"/>
      <c r="X145" s="164"/>
      <c r="Y145" s="150"/>
      <c r="Z145" s="150"/>
      <c r="AA145" s="150"/>
    </row>
    <row r="146" spans="3:27" ht="14.1"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4.1" customHeight="1">
      <c r="C147" s="182"/>
      <c r="D147" s="506"/>
      <c r="E147" s="509"/>
      <c r="F147" s="458" t="s">
        <v>425</v>
      </c>
      <c r="G147" s="459"/>
      <c r="H147" s="459"/>
      <c r="I147" s="459"/>
      <c r="J147" s="459"/>
      <c r="K147" s="459"/>
      <c r="L147" s="459"/>
      <c r="M147" s="459"/>
      <c r="N147" s="459"/>
      <c r="O147" s="459"/>
      <c r="P147" s="459"/>
      <c r="Q147" s="459"/>
      <c r="R147" s="459"/>
      <c r="S147" s="459"/>
      <c r="T147" s="459"/>
      <c r="U147" s="460"/>
      <c r="V147" s="164"/>
      <c r="W147" s="150"/>
      <c r="X147" s="150"/>
      <c r="Y147" s="150"/>
    </row>
    <row r="148" spans="3:27" ht="14.1"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4.1"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4.1"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4.1"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4.1"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4.1"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4.1"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8.1" customHeight="1">
      <c r="C157" s="182"/>
      <c r="D157" s="506"/>
      <c r="E157" s="509"/>
      <c r="F157" s="475" t="s">
        <v>311</v>
      </c>
      <c r="G157" s="476"/>
      <c r="H157" s="476"/>
      <c r="I157" s="476"/>
      <c r="J157" s="476"/>
      <c r="K157" s="511" t="str">
        <f>+〇別紙!X11</f>
        <v>0</v>
      </c>
      <c r="L157" s="511"/>
      <c r="M157" s="511"/>
      <c r="N157" s="511"/>
      <c r="O157" s="511"/>
      <c r="P157" s="183" t="s">
        <v>13</v>
      </c>
      <c r="Q157" s="512" t="s">
        <v>187</v>
      </c>
      <c r="R157" s="512"/>
      <c r="S157" s="512"/>
      <c r="T157" s="512"/>
      <c r="U157" s="513"/>
      <c r="V157" s="301"/>
      <c r="W157" s="301"/>
      <c r="X157" s="164"/>
      <c r="Y157" s="150"/>
      <c r="Z157" s="150"/>
      <c r="AA157" s="150"/>
    </row>
    <row r="158" spans="3:27" ht="38.1" customHeight="1">
      <c r="C158" s="182"/>
      <c r="D158" s="506"/>
      <c r="E158" s="509"/>
      <c r="F158" s="475" t="s">
        <v>312</v>
      </c>
      <c r="G158" s="476"/>
      <c r="H158" s="476"/>
      <c r="I158" s="476"/>
      <c r="J158" s="476"/>
      <c r="K158" s="511" t="str">
        <f>+〇別紙!X12</f>
        <v>0</v>
      </c>
      <c r="L158" s="511"/>
      <c r="M158" s="511"/>
      <c r="N158" s="511"/>
      <c r="O158" s="511"/>
      <c r="P158" s="183" t="s">
        <v>13</v>
      </c>
      <c r="Q158" s="512" t="s">
        <v>186</v>
      </c>
      <c r="R158" s="512"/>
      <c r="S158" s="512"/>
      <c r="T158" s="512"/>
      <c r="U158" s="513"/>
      <c r="V158" s="301"/>
      <c r="W158" s="301"/>
      <c r="X158" s="164"/>
      <c r="Y158" s="150"/>
      <c r="Z158" s="150"/>
      <c r="AA158" s="150"/>
    </row>
    <row r="159" spans="3:27" ht="14.1"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4.1" customHeight="1">
      <c r="C160" s="182"/>
      <c r="D160" s="506"/>
      <c r="E160" s="509"/>
      <c r="F160" s="458" t="s">
        <v>425</v>
      </c>
      <c r="G160" s="459"/>
      <c r="H160" s="459"/>
      <c r="I160" s="459"/>
      <c r="J160" s="459"/>
      <c r="K160" s="459"/>
      <c r="L160" s="459"/>
      <c r="M160" s="459"/>
      <c r="N160" s="459"/>
      <c r="O160" s="459"/>
      <c r="P160" s="459"/>
      <c r="Q160" s="459"/>
      <c r="R160" s="459"/>
      <c r="S160" s="459"/>
      <c r="T160" s="459"/>
      <c r="U160" s="460"/>
      <c r="V160" s="164"/>
      <c r="W160" s="150"/>
      <c r="X160" s="150"/>
      <c r="Y160" s="150"/>
    </row>
    <row r="161" spans="3:27" ht="14.1"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4.1"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4.1"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4.1"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4.1"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4.1"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4.1"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4.1"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8.1" customHeight="1">
      <c r="C169" s="182"/>
      <c r="D169" s="506"/>
      <c r="E169" s="509"/>
      <c r="F169" s="475" t="s">
        <v>313</v>
      </c>
      <c r="G169" s="476"/>
      <c r="H169" s="476"/>
      <c r="I169" s="476"/>
      <c r="J169" s="476"/>
      <c r="K169" s="462">
        <f>+〇別紙!X24</f>
        <v>0</v>
      </c>
      <c r="L169" s="462"/>
      <c r="M169" s="462"/>
      <c r="N169" s="462"/>
      <c r="O169" s="462"/>
      <c r="P169" s="183" t="s">
        <v>13</v>
      </c>
      <c r="Q169" s="512" t="s">
        <v>333</v>
      </c>
      <c r="R169" s="512"/>
      <c r="S169" s="512"/>
      <c r="T169" s="512"/>
      <c r="U169" s="513"/>
      <c r="V169" s="301"/>
      <c r="W169" s="301"/>
      <c r="X169" s="164"/>
      <c r="Y169" s="150"/>
      <c r="Z169" s="150"/>
      <c r="AA169" s="150"/>
    </row>
    <row r="170" spans="3:27" ht="38.1" customHeight="1">
      <c r="C170" s="182"/>
      <c r="D170" s="506"/>
      <c r="E170" s="509"/>
      <c r="F170" s="475" t="s">
        <v>314</v>
      </c>
      <c r="G170" s="476"/>
      <c r="H170" s="476"/>
      <c r="I170" s="476"/>
      <c r="J170" s="476"/>
      <c r="K170" s="462">
        <f>+〇別紙!X27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4.1" customHeight="1">
      <c r="C172" s="182"/>
      <c r="D172" s="506"/>
      <c r="E172" s="509"/>
      <c r="F172" s="458" t="s">
        <v>425</v>
      </c>
      <c r="G172" s="459"/>
      <c r="H172" s="459"/>
      <c r="I172" s="459"/>
      <c r="J172" s="459"/>
      <c r="K172" s="459"/>
      <c r="L172" s="459"/>
      <c r="M172" s="459"/>
      <c r="N172" s="459"/>
      <c r="O172" s="459"/>
      <c r="P172" s="459"/>
      <c r="Q172" s="459"/>
      <c r="R172" s="459"/>
      <c r="S172" s="459"/>
      <c r="T172" s="459"/>
      <c r="U172" s="460"/>
      <c r="V172" s="164"/>
      <c r="W172" s="150"/>
      <c r="X172" s="150"/>
      <c r="Y172" s="150"/>
    </row>
    <row r="173" spans="3:27" ht="14.1"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4.1"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4.1"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4.1"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4.1"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4.1"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4.1"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+〇別紙!X13</f>
        <v>0</v>
      </c>
      <c r="L183" s="511"/>
      <c r="M183" s="511"/>
      <c r="N183" s="511"/>
      <c r="O183" s="511"/>
      <c r="P183" s="183" t="s">
        <v>13</v>
      </c>
      <c r="Q183" s="512" t="s">
        <v>335</v>
      </c>
      <c r="R183" s="512"/>
      <c r="S183" s="512"/>
      <c r="T183" s="512"/>
      <c r="U183" s="513"/>
      <c r="V183" s="301"/>
      <c r="W183" s="301"/>
      <c r="X183" s="164"/>
      <c r="Y183" s="150"/>
      <c r="Z183" s="150"/>
      <c r="AA183" s="150"/>
    </row>
    <row r="184" spans="3:27" ht="14.1"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4.1" customHeight="1">
      <c r="C185" s="182"/>
      <c r="D185" s="506"/>
      <c r="E185" s="515"/>
      <c r="F185" s="458" t="s">
        <v>425</v>
      </c>
      <c r="G185" s="459"/>
      <c r="H185" s="459"/>
      <c r="I185" s="459"/>
      <c r="J185" s="459"/>
      <c r="K185" s="459"/>
      <c r="L185" s="459"/>
      <c r="M185" s="459"/>
      <c r="N185" s="459"/>
      <c r="O185" s="459"/>
      <c r="P185" s="459"/>
      <c r="Q185" s="459"/>
      <c r="R185" s="459"/>
      <c r="S185" s="459"/>
      <c r="T185" s="459"/>
      <c r="U185" s="460"/>
      <c r="V185" s="164"/>
      <c r="W185" s="150"/>
      <c r="X185" s="150"/>
      <c r="Y185" s="150"/>
    </row>
    <row r="186" spans="3:27" ht="14.1"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4.1"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4.1"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4.1"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4.1"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4.1"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4.1"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4.1"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+〇別紙!X22+〇別紙!X29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4.1" customHeight="1">
      <c r="C197" s="182"/>
      <c r="D197" s="506"/>
      <c r="E197" s="509"/>
      <c r="F197" s="458" t="s">
        <v>425</v>
      </c>
      <c r="G197" s="459"/>
      <c r="H197" s="459"/>
      <c r="I197" s="459"/>
      <c r="J197" s="459"/>
      <c r="K197" s="459"/>
      <c r="L197" s="459"/>
      <c r="M197" s="459"/>
      <c r="N197" s="459"/>
      <c r="O197" s="459"/>
      <c r="P197" s="459"/>
      <c r="Q197" s="459"/>
      <c r="R197" s="459"/>
      <c r="S197" s="459"/>
      <c r="T197" s="459"/>
      <c r="U197" s="460"/>
      <c r="V197" s="164"/>
      <c r="W197" s="150"/>
      <c r="X197" s="150"/>
      <c r="Y197" s="150"/>
    </row>
    <row r="198" spans="3:27" ht="14.1"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4.1"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4.1"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4.1"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4.1"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4.1"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4.1"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4.1"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35" customHeight="1">
      <c r="C208" s="182"/>
      <c r="D208" s="506"/>
      <c r="E208" s="509"/>
      <c r="F208" s="487" t="s">
        <v>188</v>
      </c>
      <c r="G208" s="488"/>
      <c r="H208" s="488"/>
      <c r="I208" s="488"/>
      <c r="J208" s="488"/>
      <c r="K208" s="462">
        <f>+〇別紙!X14</f>
        <v>734.26</v>
      </c>
      <c r="L208" s="462"/>
      <c r="M208" s="462"/>
      <c r="N208" s="462"/>
      <c r="O208" s="462"/>
      <c r="P208" s="185" t="s">
        <v>13</v>
      </c>
      <c r="Q208" s="463" t="s">
        <v>337</v>
      </c>
      <c r="R208" s="464"/>
      <c r="S208" s="464"/>
      <c r="T208" s="464"/>
      <c r="U208" s="465"/>
      <c r="V208" s="91"/>
      <c r="W208" s="91"/>
      <c r="X208" s="164"/>
      <c r="Y208" s="150"/>
      <c r="Z208" s="150"/>
      <c r="AA208" s="150"/>
    </row>
    <row r="209" spans="3:27" ht="43.35" customHeight="1">
      <c r="C209" s="182"/>
      <c r="D209" s="506"/>
      <c r="E209" s="509"/>
      <c r="F209" s="258"/>
      <c r="G209" s="475" t="s">
        <v>164</v>
      </c>
      <c r="H209" s="476"/>
      <c r="I209" s="476"/>
      <c r="J209" s="476"/>
      <c r="K209" s="462" t="str">
        <f>+〇別紙!X15</f>
        <v>0</v>
      </c>
      <c r="L209" s="462"/>
      <c r="M209" s="462"/>
      <c r="N209" s="462"/>
      <c r="O209" s="462"/>
      <c r="P209" s="243" t="s">
        <v>13</v>
      </c>
      <c r="Q209" s="466"/>
      <c r="R209" s="467"/>
      <c r="S209" s="467"/>
      <c r="T209" s="467"/>
      <c r="U209" s="468"/>
      <c r="V209" s="91"/>
      <c r="W209" s="91"/>
      <c r="X209" s="164"/>
      <c r="Y209" s="150"/>
      <c r="Z209" s="150"/>
      <c r="AA209" s="150"/>
    </row>
    <row r="210" spans="3:27" ht="43.35" customHeight="1">
      <c r="C210" s="182"/>
      <c r="D210" s="506"/>
      <c r="E210" s="509"/>
      <c r="F210" s="258"/>
      <c r="G210" s="475" t="s">
        <v>165</v>
      </c>
      <c r="H210" s="476"/>
      <c r="I210" s="476"/>
      <c r="J210" s="476"/>
      <c r="K210" s="462">
        <f>+〇別紙!X16</f>
        <v>139.6</v>
      </c>
      <c r="L210" s="462"/>
      <c r="M210" s="462"/>
      <c r="N210" s="462"/>
      <c r="O210" s="462"/>
      <c r="P210" s="243" t="s">
        <v>13</v>
      </c>
      <c r="Q210" s="466"/>
      <c r="R210" s="467"/>
      <c r="S210" s="467"/>
      <c r="T210" s="467"/>
      <c r="U210" s="468"/>
      <c r="V210" s="91"/>
      <c r="W210" s="91"/>
      <c r="X210" s="164"/>
      <c r="Y210" s="150"/>
      <c r="Z210" s="150"/>
      <c r="AA210" s="150"/>
    </row>
    <row r="211" spans="3:27" ht="43.35" customHeight="1">
      <c r="C211" s="182"/>
      <c r="D211" s="506"/>
      <c r="E211" s="509"/>
      <c r="F211" s="258"/>
      <c r="G211" s="475" t="s">
        <v>374</v>
      </c>
      <c r="H211" s="476"/>
      <c r="I211" s="476"/>
      <c r="J211" s="476"/>
      <c r="K211" s="462" t="str">
        <f>+〇別紙!X17</f>
        <v>0</v>
      </c>
      <c r="L211" s="462"/>
      <c r="M211" s="462"/>
      <c r="N211" s="462"/>
      <c r="O211" s="462"/>
      <c r="P211" s="243" t="s">
        <v>13</v>
      </c>
      <c r="Q211" s="466"/>
      <c r="R211" s="467"/>
      <c r="S211" s="467"/>
      <c r="T211" s="467"/>
      <c r="U211" s="468"/>
      <c r="V211" s="91"/>
      <c r="W211" s="91"/>
      <c r="X211" s="164"/>
      <c r="Y211" s="150"/>
      <c r="Z211" s="150"/>
      <c r="AA211" s="150"/>
    </row>
    <row r="212" spans="3:27" ht="43.35" customHeight="1">
      <c r="C212" s="182"/>
      <c r="D212" s="506"/>
      <c r="E212" s="509"/>
      <c r="F212" s="259"/>
      <c r="G212" s="475" t="s">
        <v>375</v>
      </c>
      <c r="H212" s="476"/>
      <c r="I212" s="476"/>
      <c r="J212" s="476"/>
      <c r="K212" s="462" t="str">
        <f>+〇別紙!X18</f>
        <v>0</v>
      </c>
      <c r="L212" s="462"/>
      <c r="M212" s="462"/>
      <c r="N212" s="462"/>
      <c r="O212" s="462"/>
      <c r="P212" s="243" t="s">
        <v>13</v>
      </c>
      <c r="Q212" s="469"/>
      <c r="R212" s="470"/>
      <c r="S212" s="470"/>
      <c r="T212" s="470"/>
      <c r="U212" s="471"/>
      <c r="V212" s="91"/>
      <c r="W212" s="91"/>
      <c r="X212" s="164"/>
      <c r="Y212" s="150"/>
      <c r="Z212" s="150"/>
      <c r="AA212" s="150"/>
    </row>
    <row r="213" spans="3:27" ht="14.1"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4.1" customHeight="1">
      <c r="C214" s="182"/>
      <c r="D214" s="506"/>
      <c r="E214" s="509"/>
      <c r="F214" s="458" t="s">
        <v>425</v>
      </c>
      <c r="G214" s="459"/>
      <c r="H214" s="459"/>
      <c r="I214" s="459"/>
      <c r="J214" s="459"/>
      <c r="K214" s="459"/>
      <c r="L214" s="459"/>
      <c r="M214" s="459"/>
      <c r="N214" s="459"/>
      <c r="O214" s="459"/>
      <c r="P214" s="459"/>
      <c r="Q214" s="459"/>
      <c r="R214" s="459"/>
      <c r="S214" s="459"/>
      <c r="T214" s="459"/>
      <c r="U214" s="460"/>
      <c r="V214" s="164"/>
      <c r="W214" s="150"/>
      <c r="X214" s="150"/>
      <c r="Y214" s="150"/>
    </row>
    <row r="215" spans="3:27" ht="14.1"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4.1"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4.1"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4.1"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4.1"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4.1"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4.1"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4.1"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+〇別紙!X43</f>
        <v>734</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+〇別紙!X44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+〇別紙!X45</f>
        <v>233</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+〇別紙!X46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+〇別紙!X47</f>
        <v>0</v>
      </c>
      <c r="L229" s="462"/>
      <c r="M229" s="462"/>
      <c r="N229" s="462"/>
      <c r="O229" s="462"/>
      <c r="P229" s="243" t="s">
        <v>13</v>
      </c>
      <c r="Q229" s="469"/>
      <c r="R229" s="470"/>
      <c r="S229" s="470"/>
      <c r="T229" s="470"/>
      <c r="U229" s="471"/>
      <c r="V229" s="91"/>
      <c r="W229" s="91"/>
      <c r="X229" s="164"/>
      <c r="Y229" s="150"/>
      <c r="Z229" s="150"/>
      <c r="AA229" s="150"/>
    </row>
    <row r="230" spans="3:27" ht="14.1"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4.1" customHeight="1">
      <c r="C231" s="182"/>
      <c r="D231" s="506"/>
      <c r="E231" s="509"/>
      <c r="F231" s="458" t="s">
        <v>425</v>
      </c>
      <c r="G231" s="459"/>
      <c r="H231" s="459"/>
      <c r="I231" s="459"/>
      <c r="J231" s="459"/>
      <c r="K231" s="459"/>
      <c r="L231" s="459"/>
      <c r="M231" s="459"/>
      <c r="N231" s="459"/>
      <c r="O231" s="459"/>
      <c r="P231" s="459"/>
      <c r="Q231" s="459"/>
      <c r="R231" s="459"/>
      <c r="S231" s="459"/>
      <c r="T231" s="459"/>
      <c r="U231" s="460"/>
      <c r="V231" s="164"/>
      <c r="W231" s="150"/>
      <c r="X231" s="150"/>
      <c r="Y231" s="150"/>
    </row>
    <row r="232" spans="3:27" ht="14.1"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4.1"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4.1"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4.1"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4.1"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4.1"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4.1"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4.1"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4.1"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SUM(〇別紙!G9:J9,〇別紙!N9:W9)</f>
        <v>734.26</v>
      </c>
      <c r="N241" s="484"/>
      <c r="O241" s="484"/>
      <c r="P241" s="484"/>
      <c r="Q241" s="484"/>
      <c r="R241" s="484"/>
      <c r="S241" s="484"/>
      <c r="T241" s="361" t="s">
        <v>364</v>
      </c>
      <c r="U241" s="363"/>
      <c r="V241" s="164"/>
      <c r="W241" s="150"/>
      <c r="X241" s="150"/>
      <c r="Y241" s="150"/>
    </row>
    <row r="242" spans="1:28" ht="14.1"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425</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20.100000000000001" customHeight="1">
      <c r="C245" s="448"/>
      <c r="D245" s="449"/>
      <c r="E245" s="449"/>
      <c r="F245" s="29"/>
      <c r="G245" s="29"/>
      <c r="H245" s="29"/>
      <c r="I245" s="30"/>
      <c r="J245" s="30"/>
      <c r="K245" s="30"/>
      <c r="L245" s="31"/>
      <c r="M245" s="31"/>
      <c r="N245" s="31"/>
      <c r="O245" s="32"/>
      <c r="P245" s="32"/>
      <c r="Q245" s="32"/>
      <c r="R245" s="32"/>
      <c r="S245" s="30"/>
      <c r="T245" s="314"/>
      <c r="U245" s="314"/>
    </row>
    <row r="246" spans="1:28" ht="20.100000000000001"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1.1"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3.1"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1.1"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349999999999994"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1.1"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3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3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1:BI76"/>
  <sheetViews>
    <sheetView showGridLines="0" topLeftCell="A11" zoomScaleNormal="100" workbookViewId="0">
      <selection activeCell="F30" sqref="F30:G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49" width="9" style="40"/>
    <col min="50" max="50" width="49.8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1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3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+〇表紙!Q29</f>
        <v>〇</v>
      </c>
      <c r="AS4" s="663"/>
      <c r="AT4" s="340" t="str">
        <f>+〇表紙!T29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+〇表紙!F48</f>
        <v>神奈川県立こども医療センター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3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1</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1.26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v>
      </c>
      <c r="P27" s="728"/>
      <c r="Q27" s="728"/>
      <c r="R27" s="728"/>
      <c r="S27" s="44" t="s">
        <v>38</v>
      </c>
      <c r="T27" s="65"/>
      <c r="U27" s="65"/>
      <c r="X27" s="63" t="s">
        <v>39</v>
      </c>
      <c r="Y27" s="66"/>
      <c r="AG27" s="53"/>
      <c r="AH27" s="53"/>
      <c r="AI27" s="53"/>
      <c r="AJ27" s="53"/>
      <c r="AK27" s="706">
        <f>+AG18+O27</f>
        <v>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1.26</v>
      </c>
      <c r="G29" s="709"/>
      <c r="H29" s="201" t="s">
        <v>155</v>
      </c>
      <c r="L29" s="730"/>
      <c r="O29" s="56"/>
      <c r="P29" s="134"/>
      <c r="Q29" s="51" t="s">
        <v>141</v>
      </c>
      <c r="R29" s="642" t="s">
        <v>33</v>
      </c>
      <c r="S29" s="643"/>
      <c r="T29" s="643"/>
      <c r="U29" s="644"/>
      <c r="V29" s="48"/>
      <c r="W29" s="67"/>
      <c r="X29" s="645" t="s">
        <v>227</v>
      </c>
      <c r="Y29" s="646"/>
      <c r="Z29" s="648">
        <v>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875" style="17" customWidth="1"/>
    <col min="4" max="4" width="3.375" style="17" customWidth="1"/>
    <col min="5" max="5" width="8.875" style="17" customWidth="1"/>
    <col min="6" max="6" width="2.875" style="17" customWidth="1"/>
    <col min="7" max="7" width="9.875" style="17" customWidth="1"/>
    <col min="8" max="8" width="1.875" style="17" customWidth="1"/>
    <col min="9" max="9" width="3.875" style="17" customWidth="1"/>
    <col min="10" max="10" width="9.875" style="17" customWidth="1"/>
    <col min="11" max="11" width="1.875" style="17" customWidth="1"/>
    <col min="12" max="12" width="3.875" style="17" customWidth="1"/>
    <col min="13" max="13" width="9.875" style="17" customWidth="1"/>
    <col min="14" max="14" width="1.875" style="17" customWidth="1"/>
    <col min="15" max="15" width="4.875" style="17" customWidth="1"/>
    <col min="16" max="16" width="8.875" style="17" customWidth="1"/>
    <col min="17" max="17" width="1.875" style="17" customWidth="1"/>
    <col min="18" max="18" width="4.875" style="17" customWidth="1"/>
    <col min="19" max="19" width="0.875" style="17" customWidth="1"/>
    <col min="20" max="20" width="7.875" style="17" customWidth="1"/>
    <col min="21" max="21" width="1.375" style="17" customWidth="1"/>
    <col min="22" max="22" width="2.125" style="17" customWidth="1"/>
    <col min="23" max="16384" width="9" style="17"/>
  </cols>
  <sheetData>
    <row r="1" spans="1:23" ht="16.350000000000001" customHeight="1">
      <c r="C1" s="76" t="s">
        <v>260</v>
      </c>
    </row>
    <row r="2" spans="1:23" ht="16.350000000000001" customHeight="1">
      <c r="C2" s="76"/>
    </row>
    <row r="3" spans="1:23" ht="14.1"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+〇表紙!Q29</f>
        <v>〇</v>
      </c>
      <c r="R5" s="854"/>
      <c r="S5" s="855"/>
      <c r="T5" s="273" t="str">
        <f>+〇表紙!T29</f>
        <v/>
      </c>
      <c r="U5" s="106"/>
      <c r="V5" s="106"/>
    </row>
    <row r="6" spans="1:23" ht="13.35" customHeight="1">
      <c r="C6" s="611" t="s">
        <v>390</v>
      </c>
      <c r="D6" s="611"/>
      <c r="E6" s="611"/>
      <c r="F6" s="611"/>
      <c r="G6" s="611"/>
      <c r="H6" s="611"/>
      <c r="I6" s="611"/>
      <c r="J6" s="611"/>
      <c r="K6" s="611"/>
      <c r="L6" s="611"/>
      <c r="M6" s="611"/>
      <c r="N6" s="611"/>
      <c r="O6" s="611"/>
      <c r="P6" s="611"/>
      <c r="Q6" s="611"/>
      <c r="R6" s="611"/>
      <c r="S6" s="611"/>
      <c r="T6" s="611"/>
      <c r="U6" s="611"/>
    </row>
    <row r="7" spans="1:23" ht="13.3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35" customHeight="1">
      <c r="C10" s="80"/>
      <c r="U10" s="81"/>
    </row>
    <row r="11" spans="1:23" ht="13.5">
      <c r="C11" s="80"/>
      <c r="P11" s="857" t="str">
        <f>+〇表紙!P35</f>
        <v>令和   7年   5月  31日</v>
      </c>
      <c r="Q11" s="858"/>
      <c r="R11" s="858"/>
      <c r="S11" s="858"/>
      <c r="T11" s="859"/>
      <c r="U11" s="302"/>
    </row>
    <row r="12" spans="1:23" ht="13.35" customHeight="1">
      <c r="C12" s="80"/>
      <c r="S12" s="38"/>
      <c r="T12" s="38"/>
      <c r="U12" s="82"/>
    </row>
    <row r="13" spans="1:23" ht="13.5">
      <c r="C13" s="808" t="str">
        <f>+〇表紙!C37</f>
        <v>横浜市長</v>
      </c>
      <c r="D13" s="809"/>
      <c r="E13" s="809"/>
      <c r="F13" s="809"/>
      <c r="G13" s="18" t="s">
        <v>5</v>
      </c>
      <c r="H13" s="18"/>
      <c r="U13" s="81"/>
    </row>
    <row r="14" spans="1:23" ht="13.35" customHeight="1">
      <c r="C14" s="80"/>
      <c r="U14" s="81"/>
    </row>
    <row r="15" spans="1:23" ht="13.35" customHeight="1">
      <c r="A15" s="19">
        <v>3</v>
      </c>
      <c r="C15" s="80"/>
      <c r="I15" s="73"/>
      <c r="J15" s="73" t="s">
        <v>239</v>
      </c>
      <c r="K15" s="73"/>
      <c r="U15" s="81"/>
    </row>
    <row r="16" spans="1:23" ht="26.25" customHeight="1">
      <c r="C16" s="80"/>
      <c r="I16" s="20"/>
      <c r="J16" s="20" t="s">
        <v>6</v>
      </c>
      <c r="K16" s="20"/>
      <c r="L16" s="856" t="str">
        <f>+〇表紙!L40</f>
        <v>横浜市中区本町2-22</v>
      </c>
      <c r="M16" s="856"/>
      <c r="N16" s="856"/>
      <c r="O16" s="856"/>
      <c r="P16" s="856"/>
      <c r="Q16" s="856"/>
      <c r="R16" s="856"/>
      <c r="S16" s="856"/>
      <c r="T16" s="856"/>
      <c r="U16" s="303"/>
    </row>
    <row r="17" spans="1:22" ht="26.25" customHeight="1">
      <c r="C17" s="80"/>
      <c r="I17" s="20"/>
      <c r="J17" s="20" t="s">
        <v>7</v>
      </c>
      <c r="K17" s="20"/>
      <c r="L17" s="856" t="str">
        <f>+〇表紙!L41</f>
        <v>地方独立行政法人　神奈川県立病院機構
理事長　阿南　英明</v>
      </c>
      <c r="M17" s="856"/>
      <c r="N17" s="856"/>
      <c r="O17" s="856"/>
      <c r="P17" s="856"/>
      <c r="Q17" s="856"/>
      <c r="R17" s="856"/>
      <c r="S17" s="856"/>
      <c r="T17" s="856"/>
      <c r="U17" s="303"/>
    </row>
    <row r="18" spans="1:22">
      <c r="C18" s="80"/>
      <c r="L18" s="17" t="s">
        <v>8</v>
      </c>
      <c r="U18" s="81"/>
    </row>
    <row r="19" spans="1:22">
      <c r="C19" s="80"/>
      <c r="L19" s="21"/>
      <c r="M19" s="21" t="s">
        <v>9</v>
      </c>
      <c r="N19" s="21"/>
      <c r="O19" s="835" t="str">
        <f>IF(+〇表紙!O43="","",+〇表紙!O43)</f>
        <v>045-651-1229</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+〇表紙!F48</f>
        <v>神奈川県立こども医療センター</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〇表紙!P49</f>
        <v>2214</v>
      </c>
      <c r="Q25" s="866"/>
      <c r="R25" s="866"/>
      <c r="S25" s="866"/>
      <c r="T25" s="866"/>
      <c r="U25" s="867"/>
    </row>
    <row r="26" spans="1:22" ht="26.25" customHeight="1">
      <c r="C26" s="590" t="s">
        <v>11</v>
      </c>
      <c r="D26" s="591"/>
      <c r="E26" s="592"/>
      <c r="F26" s="846" t="str">
        <f>+〇表紙!F50</f>
        <v>横浜市南区六ツ川2-138-4</v>
      </c>
      <c r="G26" s="847"/>
      <c r="H26" s="847"/>
      <c r="I26" s="847"/>
      <c r="J26" s="847"/>
      <c r="K26" s="847"/>
      <c r="L26" s="847"/>
      <c r="M26" s="847"/>
      <c r="N26" s="116" t="s">
        <v>131</v>
      </c>
      <c r="O26"/>
      <c r="P26"/>
      <c r="Q26" s="868" t="str">
        <f>IF(+〇表紙!Q50="","",+〇表紙!Q50)</f>
        <v>045-711-2351</v>
      </c>
      <c r="R26" s="868"/>
      <c r="S26" s="868"/>
      <c r="T26" s="868"/>
      <c r="U26" s="869"/>
      <c r="V26" s="315"/>
    </row>
    <row r="27" spans="1:22" ht="26.25" customHeight="1">
      <c r="C27" s="593"/>
      <c r="D27" s="594"/>
      <c r="E27" s="595"/>
      <c r="F27" s="848"/>
      <c r="G27" s="849"/>
      <c r="H27" s="849"/>
      <c r="I27" s="849"/>
      <c r="J27" s="849"/>
      <c r="K27" s="849"/>
      <c r="L27" s="849"/>
      <c r="M27" s="849"/>
      <c r="N27" s="609" t="str">
        <f>IF(+〇表紙!N51="","",+〇表紙!N51)</f>
        <v/>
      </c>
      <c r="O27" s="609"/>
      <c r="P27" s="609"/>
      <c r="Q27" s="609"/>
      <c r="R27" s="609"/>
      <c r="S27" s="609"/>
      <c r="T27" s="609"/>
      <c r="U27" s="610"/>
      <c r="V27" s="348"/>
    </row>
    <row r="28" spans="1:22" ht="26.25" customHeight="1">
      <c r="C28" s="606" t="s">
        <v>178</v>
      </c>
      <c r="D28" s="607"/>
      <c r="E28" s="608"/>
      <c r="F28" s="559" t="str">
        <f>+〇表紙!F52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+〇表紙!F54</f>
        <v>Ｐ－医療、福祉</v>
      </c>
      <c r="G30" s="871"/>
      <c r="H30" s="871"/>
      <c r="I30" s="871"/>
      <c r="J30" s="871"/>
      <c r="K30" s="871"/>
      <c r="L30" s="27" t="s">
        <v>48</v>
      </c>
      <c r="M30" s="27"/>
      <c r="N30" s="476" t="str">
        <f>IF(COUNTA(〇表紙!N54)=1,+〇表紙!N54,"")</f>
        <v>小児専門病院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IF(+〇表紙!N55="","",+〇表紙!N55)</f>
        <v/>
      </c>
      <c r="O31" s="852"/>
      <c r="P31" s="852"/>
      <c r="Q31" s="852"/>
      <c r="R31" s="852"/>
      <c r="S31" s="25" t="str">
        <f>+〇表紙!S55</f>
        <v>百万円</v>
      </c>
      <c r="T31" s="320"/>
      <c r="U31" s="227"/>
    </row>
    <row r="32" spans="1:22" ht="27" customHeight="1">
      <c r="C32" s="173"/>
      <c r="D32" s="174"/>
      <c r="E32" s="175"/>
      <c r="F32" s="556" t="s">
        <v>199</v>
      </c>
      <c r="G32" s="557"/>
      <c r="H32" s="557"/>
      <c r="I32" s="558"/>
      <c r="J32" s="559" t="s">
        <v>204</v>
      </c>
      <c r="K32" s="560"/>
      <c r="L32" s="560"/>
      <c r="M32" s="561"/>
      <c r="N32" s="851" t="str">
        <f>IF(+〇表紙!N56="","",+〇表紙!N56)</f>
        <v/>
      </c>
      <c r="O32" s="852"/>
      <c r="P32" s="852"/>
      <c r="Q32" s="852"/>
      <c r="R32" s="852"/>
      <c r="S32" s="25" t="str">
        <f>+〇表紙!S56</f>
        <v>百万円</v>
      </c>
      <c r="T32" s="320"/>
      <c r="U32" s="227"/>
    </row>
    <row r="33" spans="3:21" ht="27" customHeight="1">
      <c r="C33" s="173"/>
      <c r="D33" s="628" t="s">
        <v>238</v>
      </c>
      <c r="E33" s="629"/>
      <c r="F33" s="556" t="s">
        <v>200</v>
      </c>
      <c r="G33" s="557"/>
      <c r="H33" s="557"/>
      <c r="I33" s="558"/>
      <c r="J33" s="559" t="s">
        <v>202</v>
      </c>
      <c r="K33" s="560"/>
      <c r="L33" s="560"/>
      <c r="M33" s="561"/>
      <c r="N33" s="851">
        <f>IF(+〇表紙!N57="","",+〇表紙!N57)</f>
        <v>430</v>
      </c>
      <c r="O33" s="852"/>
      <c r="P33" s="852"/>
      <c r="Q33" s="852"/>
      <c r="R33" s="852"/>
      <c r="S33" s="25" t="str">
        <f>+〇表紙!S57</f>
        <v>床</v>
      </c>
      <c r="T33" s="320"/>
      <c r="U33" s="227"/>
    </row>
    <row r="34" spans="3:21" ht="27" customHeight="1">
      <c r="C34" s="173"/>
      <c r="D34" s="628"/>
      <c r="E34" s="629"/>
      <c r="F34" s="556" t="str">
        <f>+〇表紙!F58</f>
        <v>その他の業種</v>
      </c>
      <c r="G34" s="557">
        <f>+〇表紙!G58</f>
        <v>0</v>
      </c>
      <c r="H34" s="557"/>
      <c r="I34" s="558">
        <f>+〇表紙!I58</f>
        <v>0</v>
      </c>
      <c r="J34" s="559" t="str">
        <f>+〇表紙!J58</f>
        <v>売上高</v>
      </c>
      <c r="K34" s="560"/>
      <c r="L34" s="560">
        <f>+〇表紙!L58</f>
        <v>0</v>
      </c>
      <c r="M34" s="561">
        <f>+〇表紙!M58</f>
        <v>0</v>
      </c>
      <c r="N34" s="851" t="str">
        <f>IF(+〇表紙!N58="","",+〇表紙!N58)</f>
        <v/>
      </c>
      <c r="O34" s="852"/>
      <c r="P34" s="852"/>
      <c r="Q34" s="852"/>
      <c r="R34" s="852"/>
      <c r="S34" s="25" t="str">
        <f>+〇表紙!S58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IF(+〇表紙!F60="","",+〇表紙!F60)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t="str">
        <f>IF(+〇表紙!F61="","",+〇表紙!F61)</f>
        <v/>
      </c>
      <c r="G37" s="861"/>
      <c r="H37" s="861"/>
      <c r="I37" s="861"/>
      <c r="J37" s="861"/>
      <c r="K37" s="861"/>
      <c r="L37" s="861"/>
      <c r="M37" s="861"/>
      <c r="N37" s="861"/>
      <c r="O37" s="861"/>
      <c r="P37" s="861"/>
      <c r="Q37" s="861"/>
      <c r="R37" s="861"/>
      <c r="S37" s="861"/>
      <c r="T37" s="861"/>
      <c r="U37" s="862"/>
    </row>
    <row r="38" spans="3:21" ht="14.1" customHeight="1">
      <c r="C38" s="234"/>
      <c r="D38" s="368"/>
      <c r="E38" s="233"/>
      <c r="F38" s="619" t="str">
        <f>IF(COUNTA(〇表紙!F62)=1,+〇表紙!F62,"")</f>
        <v/>
      </c>
      <c r="G38" s="620"/>
      <c r="H38" s="620"/>
      <c r="I38" s="620"/>
      <c r="J38" s="620"/>
      <c r="K38" s="620"/>
      <c r="L38" s="620"/>
      <c r="M38" s="620"/>
      <c r="N38" s="620"/>
      <c r="O38" s="620"/>
      <c r="P38" s="620"/>
      <c r="Q38" s="620"/>
      <c r="R38" s="620"/>
      <c r="S38" s="620"/>
      <c r="T38" s="620"/>
      <c r="U38" s="621"/>
    </row>
    <row r="39" spans="3:21" ht="14.1"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4.1" customHeight="1">
      <c r="C40" s="234"/>
      <c r="D40" s="369"/>
      <c r="E40" s="528"/>
      <c r="F40" s="622"/>
      <c r="G40" s="623"/>
      <c r="H40" s="623"/>
      <c r="I40" s="623"/>
      <c r="J40" s="623"/>
      <c r="K40" s="623"/>
      <c r="L40" s="623"/>
      <c r="M40" s="623"/>
      <c r="N40" s="623"/>
      <c r="O40" s="623"/>
      <c r="P40" s="623"/>
      <c r="Q40" s="623"/>
      <c r="R40" s="623"/>
      <c r="S40" s="623"/>
      <c r="T40" s="623"/>
      <c r="U40" s="624"/>
    </row>
    <row r="41" spans="3:21" ht="14.1" customHeight="1">
      <c r="C41" s="234"/>
      <c r="D41" s="369"/>
      <c r="E41" s="528"/>
      <c r="F41" s="622"/>
      <c r="G41" s="623"/>
      <c r="H41" s="623"/>
      <c r="I41" s="623"/>
      <c r="J41" s="623"/>
      <c r="K41" s="623"/>
      <c r="L41" s="623"/>
      <c r="M41" s="623"/>
      <c r="N41" s="623"/>
      <c r="O41" s="623"/>
      <c r="P41" s="623"/>
      <c r="Q41" s="623"/>
      <c r="R41" s="623"/>
      <c r="S41" s="623"/>
      <c r="T41" s="623"/>
      <c r="U41" s="624"/>
    </row>
    <row r="42" spans="3:21" ht="14.1" customHeight="1">
      <c r="C42" s="234"/>
      <c r="D42" s="369"/>
      <c r="E42" s="528"/>
      <c r="F42" s="622"/>
      <c r="G42" s="623"/>
      <c r="H42" s="623"/>
      <c r="I42" s="623"/>
      <c r="J42" s="623"/>
      <c r="K42" s="623"/>
      <c r="L42" s="623"/>
      <c r="M42" s="623"/>
      <c r="N42" s="623"/>
      <c r="O42" s="623"/>
      <c r="P42" s="623"/>
      <c r="Q42" s="623"/>
      <c r="R42" s="623"/>
      <c r="S42" s="623"/>
      <c r="T42" s="623"/>
      <c r="U42" s="624"/>
    </row>
    <row r="43" spans="3:21" ht="14.1" customHeight="1">
      <c r="C43" s="234"/>
      <c r="D43" s="369"/>
      <c r="E43" s="528"/>
      <c r="F43" s="622"/>
      <c r="G43" s="623"/>
      <c r="H43" s="623"/>
      <c r="I43" s="623"/>
      <c r="J43" s="623"/>
      <c r="K43" s="623"/>
      <c r="L43" s="623"/>
      <c r="M43" s="623"/>
      <c r="N43" s="623"/>
      <c r="O43" s="623"/>
      <c r="P43" s="623"/>
      <c r="Q43" s="623"/>
      <c r="R43" s="623"/>
      <c r="S43" s="623"/>
      <c r="T43" s="623"/>
      <c r="U43" s="624"/>
    </row>
    <row r="44" spans="3:21" ht="14.1" customHeight="1">
      <c r="C44" s="234"/>
      <c r="D44" s="529" t="s">
        <v>388</v>
      </c>
      <c r="E44" s="530"/>
      <c r="F44" s="622"/>
      <c r="G44" s="623"/>
      <c r="H44" s="623"/>
      <c r="I44" s="623"/>
      <c r="J44" s="623"/>
      <c r="K44" s="623"/>
      <c r="L44" s="623"/>
      <c r="M44" s="623"/>
      <c r="N44" s="623"/>
      <c r="O44" s="623"/>
      <c r="P44" s="623"/>
      <c r="Q44" s="623"/>
      <c r="R44" s="623"/>
      <c r="S44" s="623"/>
      <c r="T44" s="623"/>
      <c r="U44" s="624"/>
    </row>
    <row r="45" spans="3:21" ht="14.1" customHeight="1">
      <c r="C45" s="234"/>
      <c r="D45" s="531"/>
      <c r="E45" s="530"/>
      <c r="F45" s="622"/>
      <c r="G45" s="623"/>
      <c r="H45" s="623"/>
      <c r="I45" s="623"/>
      <c r="J45" s="623"/>
      <c r="K45" s="623"/>
      <c r="L45" s="623"/>
      <c r="M45" s="623"/>
      <c r="N45" s="623"/>
      <c r="O45" s="623"/>
      <c r="P45" s="623"/>
      <c r="Q45" s="623"/>
      <c r="R45" s="623"/>
      <c r="S45" s="623"/>
      <c r="T45" s="623"/>
      <c r="U45" s="624"/>
    </row>
    <row r="46" spans="3:21" ht="14.1" customHeight="1">
      <c r="C46" s="234"/>
      <c r="D46" s="531"/>
      <c r="E46" s="530"/>
      <c r="F46" s="622"/>
      <c r="G46" s="623"/>
      <c r="H46" s="623"/>
      <c r="I46" s="623"/>
      <c r="J46" s="623"/>
      <c r="K46" s="623"/>
      <c r="L46" s="623"/>
      <c r="M46" s="623"/>
      <c r="N46" s="623"/>
      <c r="O46" s="623"/>
      <c r="P46" s="623"/>
      <c r="Q46" s="623"/>
      <c r="R46" s="623"/>
      <c r="S46" s="623"/>
      <c r="T46" s="623"/>
      <c r="U46" s="624"/>
    </row>
    <row r="47" spans="3:21" ht="14.1" customHeight="1">
      <c r="C47" s="234"/>
      <c r="D47" s="531"/>
      <c r="E47" s="530"/>
      <c r="F47" s="622"/>
      <c r="G47" s="623"/>
      <c r="H47" s="623"/>
      <c r="I47" s="623"/>
      <c r="J47" s="623"/>
      <c r="K47" s="623"/>
      <c r="L47" s="623"/>
      <c r="M47" s="623"/>
      <c r="N47" s="623"/>
      <c r="O47" s="623"/>
      <c r="P47" s="623"/>
      <c r="Q47" s="623"/>
      <c r="R47" s="623"/>
      <c r="S47" s="623"/>
      <c r="T47" s="623"/>
      <c r="U47" s="624"/>
    </row>
    <row r="48" spans="3:21" ht="14.1"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3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4.1" customHeight="1">
      <c r="C53" s="173"/>
      <c r="D53" s="622"/>
      <c r="E53" s="623"/>
      <c r="F53" s="623"/>
      <c r="G53" s="623"/>
      <c r="H53" s="623"/>
      <c r="I53" s="623"/>
      <c r="J53" s="623"/>
      <c r="K53" s="623"/>
      <c r="L53" s="623"/>
      <c r="M53" s="623"/>
      <c r="N53" s="623"/>
      <c r="O53" s="623"/>
      <c r="P53" s="623"/>
      <c r="Q53" s="623"/>
      <c r="R53" s="623"/>
      <c r="S53" s="623"/>
      <c r="T53" s="623"/>
      <c r="U53" s="624"/>
    </row>
    <row r="54" spans="3:21" ht="14.1" customHeight="1">
      <c r="C54" s="173"/>
      <c r="D54" s="622"/>
      <c r="E54" s="623"/>
      <c r="F54" s="623"/>
      <c r="G54" s="623"/>
      <c r="H54" s="623"/>
      <c r="I54" s="623"/>
      <c r="J54" s="623"/>
      <c r="K54" s="623"/>
      <c r="L54" s="623"/>
      <c r="M54" s="623"/>
      <c r="N54" s="623"/>
      <c r="O54" s="623"/>
      <c r="P54" s="623"/>
      <c r="Q54" s="623"/>
      <c r="R54" s="623"/>
      <c r="S54" s="623"/>
      <c r="T54" s="623"/>
      <c r="U54" s="624"/>
    </row>
    <row r="55" spans="3:21" ht="14.1" customHeight="1">
      <c r="C55" s="173"/>
      <c r="D55" s="622"/>
      <c r="E55" s="623"/>
      <c r="F55" s="623"/>
      <c r="G55" s="623"/>
      <c r="H55" s="623"/>
      <c r="I55" s="623"/>
      <c r="J55" s="623"/>
      <c r="K55" s="623"/>
      <c r="L55" s="623"/>
      <c r="M55" s="623"/>
      <c r="N55" s="623"/>
      <c r="O55" s="623"/>
      <c r="P55" s="623"/>
      <c r="Q55" s="623"/>
      <c r="R55" s="623"/>
      <c r="S55" s="623"/>
      <c r="T55" s="623"/>
      <c r="U55" s="624"/>
    </row>
    <row r="56" spans="3:21" ht="14.1" customHeight="1">
      <c r="C56" s="173"/>
      <c r="D56" s="622"/>
      <c r="E56" s="623"/>
      <c r="F56" s="623"/>
      <c r="G56" s="623"/>
      <c r="H56" s="623"/>
      <c r="I56" s="623"/>
      <c r="J56" s="623"/>
      <c r="K56" s="623"/>
      <c r="L56" s="623"/>
      <c r="M56" s="623"/>
      <c r="N56" s="623"/>
      <c r="O56" s="623"/>
      <c r="P56" s="623"/>
      <c r="Q56" s="623"/>
      <c r="R56" s="623"/>
      <c r="S56" s="623"/>
      <c r="T56" s="623"/>
      <c r="U56" s="624"/>
    </row>
    <row r="57" spans="3:21" ht="14.1" customHeight="1">
      <c r="C57" s="173"/>
      <c r="D57" s="622"/>
      <c r="E57" s="623"/>
      <c r="F57" s="623"/>
      <c r="G57" s="623"/>
      <c r="H57" s="623"/>
      <c r="I57" s="623"/>
      <c r="J57" s="623"/>
      <c r="K57" s="623"/>
      <c r="L57" s="623"/>
      <c r="M57" s="623"/>
      <c r="N57" s="623"/>
      <c r="O57" s="623"/>
      <c r="P57" s="623"/>
      <c r="Q57" s="623"/>
      <c r="R57" s="623"/>
      <c r="S57" s="623"/>
      <c r="T57" s="623"/>
      <c r="U57" s="624"/>
    </row>
    <row r="58" spans="3:21" ht="14.1" customHeight="1">
      <c r="C58" s="173"/>
      <c r="D58" s="622"/>
      <c r="E58" s="623"/>
      <c r="F58" s="623"/>
      <c r="G58" s="623"/>
      <c r="H58" s="623"/>
      <c r="I58" s="623"/>
      <c r="J58" s="623"/>
      <c r="K58" s="623"/>
      <c r="L58" s="623"/>
      <c r="M58" s="623"/>
      <c r="N58" s="623"/>
      <c r="O58" s="623"/>
      <c r="P58" s="623"/>
      <c r="Q58" s="623"/>
      <c r="R58" s="623"/>
      <c r="S58" s="623"/>
      <c r="T58" s="623"/>
      <c r="U58" s="624"/>
    </row>
    <row r="59" spans="3:21" ht="14.1" customHeight="1">
      <c r="C59" s="173"/>
      <c r="D59" s="622"/>
      <c r="E59" s="623"/>
      <c r="F59" s="623"/>
      <c r="G59" s="623"/>
      <c r="H59" s="623"/>
      <c r="I59" s="623"/>
      <c r="J59" s="623"/>
      <c r="K59" s="623"/>
      <c r="L59" s="623"/>
      <c r="M59" s="623"/>
      <c r="N59" s="623"/>
      <c r="O59" s="623"/>
      <c r="P59" s="623"/>
      <c r="Q59" s="623"/>
      <c r="R59" s="623"/>
      <c r="S59" s="623"/>
      <c r="T59" s="623"/>
      <c r="U59" s="624"/>
    </row>
    <row r="60" spans="3:21" ht="14.1" customHeight="1">
      <c r="C60" s="173"/>
      <c r="D60" s="622"/>
      <c r="E60" s="623"/>
      <c r="F60" s="623"/>
      <c r="G60" s="623"/>
      <c r="H60" s="623"/>
      <c r="I60" s="623"/>
      <c r="J60" s="623"/>
      <c r="K60" s="623"/>
      <c r="L60" s="623"/>
      <c r="M60" s="623"/>
      <c r="N60" s="623"/>
      <c r="O60" s="623"/>
      <c r="P60" s="623"/>
      <c r="Q60" s="623"/>
      <c r="R60" s="623"/>
      <c r="S60" s="623"/>
      <c r="T60" s="623"/>
      <c r="U60" s="624"/>
    </row>
    <row r="61" spans="3:21" ht="14.1" customHeight="1">
      <c r="C61" s="173"/>
      <c r="D61" s="622"/>
      <c r="E61" s="623"/>
      <c r="F61" s="623"/>
      <c r="G61" s="623"/>
      <c r="H61" s="623"/>
      <c r="I61" s="623"/>
      <c r="J61" s="623"/>
      <c r="K61" s="623"/>
      <c r="L61" s="623"/>
      <c r="M61" s="623"/>
      <c r="N61" s="623"/>
      <c r="O61" s="623"/>
      <c r="P61" s="623"/>
      <c r="Q61" s="623"/>
      <c r="R61" s="623"/>
      <c r="S61" s="623"/>
      <c r="T61" s="623"/>
      <c r="U61" s="624"/>
    </row>
    <row r="62" spans="3:21" ht="14.1"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+〇表紙!K89</f>
        <v>2</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+〇表紙!K90</f>
        <v>734.26</v>
      </c>
      <c r="L66" s="826"/>
      <c r="M66" s="826"/>
      <c r="N66" s="826"/>
      <c r="O66" s="826"/>
      <c r="P66" s="178" t="s">
        <v>13</v>
      </c>
      <c r="Q66" s="823"/>
      <c r="R66" s="823"/>
      <c r="S66" s="823"/>
      <c r="T66" s="823"/>
      <c r="U66" s="824"/>
      <c r="V66" s="301"/>
      <c r="W66" s="301"/>
      <c r="X66" s="95"/>
    </row>
    <row r="67" spans="1:24" ht="14.1"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4.1" customHeight="1">
      <c r="C70" s="840"/>
      <c r="D70" s="631"/>
      <c r="E70" s="536"/>
      <c r="F70" s="810" t="str">
        <f>IF(COUNTA(〇表紙!F94)=1,+〇表紙!F94,"")</f>
        <v>特になし</v>
      </c>
      <c r="G70" s="811"/>
      <c r="H70" s="811"/>
      <c r="I70" s="811"/>
      <c r="J70" s="811"/>
      <c r="K70" s="811"/>
      <c r="L70" s="811"/>
      <c r="M70" s="811"/>
      <c r="N70" s="811"/>
      <c r="O70" s="811"/>
      <c r="P70" s="811"/>
      <c r="Q70" s="811"/>
      <c r="R70" s="811"/>
      <c r="S70" s="811"/>
      <c r="T70" s="811"/>
      <c r="U70" s="812"/>
      <c r="V70" s="164"/>
    </row>
    <row r="71" spans="1:24" ht="14.1" customHeight="1">
      <c r="C71" s="237"/>
      <c r="D71" s="631"/>
      <c r="E71" s="536"/>
      <c r="F71" s="810"/>
      <c r="G71" s="811"/>
      <c r="H71" s="811"/>
      <c r="I71" s="811"/>
      <c r="J71" s="811"/>
      <c r="K71" s="811"/>
      <c r="L71" s="811"/>
      <c r="M71" s="811"/>
      <c r="N71" s="811"/>
      <c r="O71" s="811"/>
      <c r="P71" s="811"/>
      <c r="Q71" s="811"/>
      <c r="R71" s="811"/>
      <c r="S71" s="811"/>
      <c r="T71" s="811"/>
      <c r="U71" s="812"/>
      <c r="V71" s="164"/>
    </row>
    <row r="72" spans="1:24" ht="14.1" customHeight="1">
      <c r="C72" s="237"/>
      <c r="D72" s="631"/>
      <c r="E72" s="536"/>
      <c r="F72" s="810"/>
      <c r="G72" s="811"/>
      <c r="H72" s="811"/>
      <c r="I72" s="811"/>
      <c r="J72" s="811"/>
      <c r="K72" s="811"/>
      <c r="L72" s="811"/>
      <c r="M72" s="811"/>
      <c r="N72" s="811"/>
      <c r="O72" s="811"/>
      <c r="P72" s="811"/>
      <c r="Q72" s="811"/>
      <c r="R72" s="811"/>
      <c r="S72" s="811"/>
      <c r="T72" s="811"/>
      <c r="U72" s="812"/>
      <c r="V72" s="164"/>
    </row>
    <row r="73" spans="1:24" ht="14.1" customHeight="1">
      <c r="C73" s="237"/>
      <c r="D73" s="631"/>
      <c r="E73" s="536"/>
      <c r="F73" s="810"/>
      <c r="G73" s="811"/>
      <c r="H73" s="811"/>
      <c r="I73" s="811"/>
      <c r="J73" s="811"/>
      <c r="K73" s="811"/>
      <c r="L73" s="811"/>
      <c r="M73" s="811"/>
      <c r="N73" s="811"/>
      <c r="O73" s="811"/>
      <c r="P73" s="811"/>
      <c r="Q73" s="811"/>
      <c r="R73" s="811"/>
      <c r="S73" s="811"/>
      <c r="T73" s="811"/>
      <c r="U73" s="812"/>
      <c r="V73" s="164"/>
    </row>
    <row r="74" spans="1:24" ht="14.1" customHeight="1">
      <c r="C74" s="237"/>
      <c r="D74" s="631"/>
      <c r="E74" s="536"/>
      <c r="F74" s="810"/>
      <c r="G74" s="811"/>
      <c r="H74" s="811"/>
      <c r="I74" s="811"/>
      <c r="J74" s="811"/>
      <c r="K74" s="811"/>
      <c r="L74" s="811"/>
      <c r="M74" s="811"/>
      <c r="N74" s="811"/>
      <c r="O74" s="811"/>
      <c r="P74" s="811"/>
      <c r="Q74" s="811"/>
      <c r="R74" s="811"/>
      <c r="S74" s="811"/>
      <c r="T74" s="811"/>
      <c r="U74" s="812"/>
      <c r="V74" s="164"/>
    </row>
    <row r="75" spans="1:24" ht="14.1" customHeight="1">
      <c r="C75" s="237"/>
      <c r="D75" s="631"/>
      <c r="E75" s="536"/>
      <c r="F75" s="810"/>
      <c r="G75" s="811"/>
      <c r="H75" s="811"/>
      <c r="I75" s="811"/>
      <c r="J75" s="811"/>
      <c r="K75" s="811"/>
      <c r="L75" s="811"/>
      <c r="M75" s="811"/>
      <c r="N75" s="811"/>
      <c r="O75" s="811"/>
      <c r="P75" s="811"/>
      <c r="Q75" s="811"/>
      <c r="R75" s="811"/>
      <c r="S75" s="811"/>
      <c r="T75" s="811"/>
      <c r="U75" s="812"/>
      <c r="V75" s="164"/>
    </row>
    <row r="76" spans="1:24" ht="14.1" customHeight="1">
      <c r="C76" s="237"/>
      <c r="D76" s="631"/>
      <c r="E76" s="536"/>
      <c r="F76" s="810"/>
      <c r="G76" s="811"/>
      <c r="H76" s="811"/>
      <c r="I76" s="811"/>
      <c r="J76" s="811"/>
      <c r="K76" s="811"/>
      <c r="L76" s="811"/>
      <c r="M76" s="811"/>
      <c r="N76" s="811"/>
      <c r="O76" s="811"/>
      <c r="P76" s="811"/>
      <c r="Q76" s="811"/>
      <c r="R76" s="811"/>
      <c r="S76" s="811"/>
      <c r="T76" s="811"/>
      <c r="U76" s="812"/>
      <c r="V76" s="164"/>
    </row>
    <row r="77" spans="1:24" ht="14.1" customHeight="1">
      <c r="C77" s="237"/>
      <c r="D77" s="631"/>
      <c r="E77" s="536"/>
      <c r="F77" s="810"/>
      <c r="G77" s="811"/>
      <c r="H77" s="811"/>
      <c r="I77" s="811"/>
      <c r="J77" s="811"/>
      <c r="K77" s="811"/>
      <c r="L77" s="811"/>
      <c r="M77" s="811"/>
      <c r="N77" s="811"/>
      <c r="O77" s="811"/>
      <c r="P77" s="811"/>
      <c r="Q77" s="811"/>
      <c r="R77" s="811"/>
      <c r="S77" s="811"/>
      <c r="T77" s="811"/>
      <c r="U77" s="812"/>
      <c r="V77" s="164"/>
    </row>
    <row r="78" spans="1:24" ht="14.1"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+〇表紙!K104</f>
        <v>2</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+〇表紙!K105</f>
        <v>734</v>
      </c>
      <c r="L81" s="826"/>
      <c r="M81" s="826"/>
      <c r="N81" s="826"/>
      <c r="O81" s="826"/>
      <c r="P81" s="240" t="s">
        <v>13</v>
      </c>
      <c r="Q81" s="823"/>
      <c r="R81" s="823"/>
      <c r="S81" s="823"/>
      <c r="T81" s="823"/>
      <c r="U81" s="824"/>
      <c r="V81" s="301"/>
      <c r="W81" s="301"/>
      <c r="X81" s="95"/>
    </row>
    <row r="82" spans="1:24" ht="14.1"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4.1" customHeight="1">
      <c r="C85" s="834"/>
      <c r="D85" s="506"/>
      <c r="E85" s="509"/>
      <c r="F85" s="810" t="str">
        <f>IF(COUNTA(〇表紙!F109)=1,+〇表紙!F109,"")</f>
        <v>特になし</v>
      </c>
      <c r="G85" s="811"/>
      <c r="H85" s="811"/>
      <c r="I85" s="811"/>
      <c r="J85" s="811"/>
      <c r="K85" s="811"/>
      <c r="L85" s="811"/>
      <c r="M85" s="811"/>
      <c r="N85" s="811"/>
      <c r="O85" s="811"/>
      <c r="P85" s="811"/>
      <c r="Q85" s="811"/>
      <c r="R85" s="811"/>
      <c r="S85" s="811"/>
      <c r="T85" s="811"/>
      <c r="U85" s="812"/>
      <c r="V85" s="164"/>
    </row>
    <row r="86" spans="1:24" ht="14.1" customHeight="1">
      <c r="C86" s="244"/>
      <c r="D86" s="506"/>
      <c r="E86" s="509"/>
      <c r="F86" s="810"/>
      <c r="G86" s="811"/>
      <c r="H86" s="811"/>
      <c r="I86" s="811"/>
      <c r="J86" s="811"/>
      <c r="K86" s="811"/>
      <c r="L86" s="811"/>
      <c r="M86" s="811"/>
      <c r="N86" s="811"/>
      <c r="O86" s="811"/>
      <c r="P86" s="811"/>
      <c r="Q86" s="811"/>
      <c r="R86" s="811"/>
      <c r="S86" s="811"/>
      <c r="T86" s="811"/>
      <c r="U86" s="812"/>
      <c r="V86" s="164"/>
    </row>
    <row r="87" spans="1:24" ht="14.1" customHeight="1">
      <c r="C87" s="244"/>
      <c r="D87" s="506"/>
      <c r="E87" s="509"/>
      <c r="F87" s="810"/>
      <c r="G87" s="811"/>
      <c r="H87" s="811"/>
      <c r="I87" s="811"/>
      <c r="J87" s="811"/>
      <c r="K87" s="811"/>
      <c r="L87" s="811"/>
      <c r="M87" s="811"/>
      <c r="N87" s="811"/>
      <c r="O87" s="811"/>
      <c r="P87" s="811"/>
      <c r="Q87" s="811"/>
      <c r="R87" s="811"/>
      <c r="S87" s="811"/>
      <c r="T87" s="811"/>
      <c r="U87" s="812"/>
      <c r="V87" s="164"/>
    </row>
    <row r="88" spans="1:24" ht="14.1" customHeight="1">
      <c r="C88" s="244"/>
      <c r="D88" s="506"/>
      <c r="E88" s="509"/>
      <c r="F88" s="810"/>
      <c r="G88" s="811"/>
      <c r="H88" s="811"/>
      <c r="I88" s="811"/>
      <c r="J88" s="811"/>
      <c r="K88" s="811"/>
      <c r="L88" s="811"/>
      <c r="M88" s="811"/>
      <c r="N88" s="811"/>
      <c r="O88" s="811"/>
      <c r="P88" s="811"/>
      <c r="Q88" s="811"/>
      <c r="R88" s="811"/>
      <c r="S88" s="811"/>
      <c r="T88" s="811"/>
      <c r="U88" s="812"/>
      <c r="V88" s="164"/>
    </row>
    <row r="89" spans="1:24" ht="14.1" customHeight="1">
      <c r="C89" s="244"/>
      <c r="D89" s="506"/>
      <c r="E89" s="509"/>
      <c r="F89" s="810"/>
      <c r="G89" s="811"/>
      <c r="H89" s="811"/>
      <c r="I89" s="811"/>
      <c r="J89" s="811"/>
      <c r="K89" s="811"/>
      <c r="L89" s="811"/>
      <c r="M89" s="811"/>
      <c r="N89" s="811"/>
      <c r="O89" s="811"/>
      <c r="P89" s="811"/>
      <c r="Q89" s="811"/>
      <c r="R89" s="811"/>
      <c r="S89" s="811"/>
      <c r="T89" s="811"/>
      <c r="U89" s="812"/>
      <c r="V89" s="164"/>
    </row>
    <row r="90" spans="1:24" ht="14.1" customHeight="1">
      <c r="C90" s="244"/>
      <c r="D90" s="506"/>
      <c r="E90" s="509"/>
      <c r="F90" s="810"/>
      <c r="G90" s="811"/>
      <c r="H90" s="811"/>
      <c r="I90" s="811"/>
      <c r="J90" s="811"/>
      <c r="K90" s="811"/>
      <c r="L90" s="811"/>
      <c r="M90" s="811"/>
      <c r="N90" s="811"/>
      <c r="O90" s="811"/>
      <c r="P90" s="811"/>
      <c r="Q90" s="811"/>
      <c r="R90" s="811"/>
      <c r="S90" s="811"/>
      <c r="T90" s="811"/>
      <c r="U90" s="812"/>
      <c r="V90" s="164"/>
    </row>
    <row r="91" spans="1:24" ht="14.1" customHeight="1">
      <c r="C91" s="244"/>
      <c r="D91" s="506"/>
      <c r="E91" s="509"/>
      <c r="F91" s="810"/>
      <c r="G91" s="811"/>
      <c r="H91" s="811"/>
      <c r="I91" s="811"/>
      <c r="J91" s="811"/>
      <c r="K91" s="811"/>
      <c r="L91" s="811"/>
      <c r="M91" s="811"/>
      <c r="N91" s="811"/>
      <c r="O91" s="811"/>
      <c r="P91" s="811"/>
      <c r="Q91" s="811"/>
      <c r="R91" s="811"/>
      <c r="S91" s="811"/>
      <c r="T91" s="811"/>
      <c r="U91" s="812"/>
      <c r="V91" s="164"/>
    </row>
    <row r="92" spans="1:24" ht="14.1" customHeight="1">
      <c r="C92" s="244"/>
      <c r="D92" s="506"/>
      <c r="E92" s="509"/>
      <c r="F92" s="810"/>
      <c r="G92" s="811"/>
      <c r="H92" s="811"/>
      <c r="I92" s="811"/>
      <c r="J92" s="811"/>
      <c r="K92" s="811"/>
      <c r="L92" s="811"/>
      <c r="M92" s="811"/>
      <c r="N92" s="811"/>
      <c r="O92" s="811"/>
      <c r="P92" s="811"/>
      <c r="Q92" s="811"/>
      <c r="R92" s="811"/>
      <c r="S92" s="811"/>
      <c r="T92" s="811"/>
      <c r="U92" s="812"/>
      <c r="V92" s="164"/>
    </row>
    <row r="93" spans="1:24" ht="14.1"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4.1" customHeight="1">
      <c r="C96" s="218"/>
      <c r="D96" s="506"/>
      <c r="E96" s="509"/>
      <c r="F96" s="810" t="str">
        <f>IF(COUNTA(〇表紙!F120)=1,+〇表紙!F120,"")</f>
        <v>産業廃棄物及び特別管理産業廃棄物の分別を徹底</v>
      </c>
      <c r="G96" s="811"/>
      <c r="H96" s="811"/>
      <c r="I96" s="811"/>
      <c r="J96" s="811"/>
      <c r="K96" s="811"/>
      <c r="L96" s="811"/>
      <c r="M96" s="811"/>
      <c r="N96" s="811"/>
      <c r="O96" s="811"/>
      <c r="P96" s="811"/>
      <c r="Q96" s="811"/>
      <c r="R96" s="811"/>
      <c r="S96" s="811"/>
      <c r="T96" s="811"/>
      <c r="U96" s="812"/>
      <c r="V96" s="164"/>
    </row>
    <row r="97" spans="3:24" ht="14.1" customHeight="1">
      <c r="C97" s="218"/>
      <c r="D97" s="506"/>
      <c r="E97" s="509"/>
      <c r="F97" s="810"/>
      <c r="G97" s="811"/>
      <c r="H97" s="811"/>
      <c r="I97" s="811"/>
      <c r="J97" s="811"/>
      <c r="K97" s="811"/>
      <c r="L97" s="811"/>
      <c r="M97" s="811"/>
      <c r="N97" s="811"/>
      <c r="O97" s="811"/>
      <c r="P97" s="811"/>
      <c r="Q97" s="811"/>
      <c r="R97" s="811"/>
      <c r="S97" s="811"/>
      <c r="T97" s="811"/>
      <c r="U97" s="812"/>
      <c r="V97" s="164"/>
    </row>
    <row r="98" spans="3:24" ht="14.1" customHeight="1">
      <c r="C98" s="218"/>
      <c r="D98" s="506"/>
      <c r="E98" s="509"/>
      <c r="F98" s="810"/>
      <c r="G98" s="811"/>
      <c r="H98" s="811"/>
      <c r="I98" s="811"/>
      <c r="J98" s="811"/>
      <c r="K98" s="811"/>
      <c r="L98" s="811"/>
      <c r="M98" s="811"/>
      <c r="N98" s="811"/>
      <c r="O98" s="811"/>
      <c r="P98" s="811"/>
      <c r="Q98" s="811"/>
      <c r="R98" s="811"/>
      <c r="S98" s="811"/>
      <c r="T98" s="811"/>
      <c r="U98" s="812"/>
      <c r="V98" s="164"/>
    </row>
    <row r="99" spans="3:24" ht="14.1"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4.1"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4.1" customHeight="1">
      <c r="C102" s="253"/>
      <c r="D102" s="506"/>
      <c r="E102" s="509"/>
      <c r="F102" s="827" t="str">
        <f>IF(COUNTA(〇表紙!F126)=1,+〇表紙!F126,"")</f>
        <v>引き続き分別徹底に努める</v>
      </c>
      <c r="G102" s="828"/>
      <c r="H102" s="828"/>
      <c r="I102" s="828"/>
      <c r="J102" s="828"/>
      <c r="K102" s="828"/>
      <c r="L102" s="828"/>
      <c r="M102" s="828"/>
      <c r="N102" s="828"/>
      <c r="O102" s="828"/>
      <c r="P102" s="828"/>
      <c r="Q102" s="828"/>
      <c r="R102" s="828"/>
      <c r="S102" s="828"/>
      <c r="T102" s="828"/>
      <c r="U102" s="829"/>
      <c r="V102" s="164"/>
    </row>
    <row r="103" spans="3:24" ht="14.1"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4.1"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4.1"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4.1"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4.1"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+〇表紙!K134</f>
        <v>0</v>
      </c>
      <c r="L110" s="817"/>
      <c r="M110" s="817"/>
      <c r="N110" s="817"/>
      <c r="O110" s="817"/>
      <c r="P110" s="183" t="s">
        <v>13</v>
      </c>
      <c r="Q110" s="512" t="s">
        <v>331</v>
      </c>
      <c r="R110" s="512"/>
      <c r="S110" s="512"/>
      <c r="T110" s="512"/>
      <c r="U110" s="513"/>
      <c r="V110" s="301"/>
      <c r="W110" s="301"/>
      <c r="X110" s="164"/>
    </row>
    <row r="111" spans="3:24" ht="14.1"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4.1" customHeight="1">
      <c r="C112" s="182"/>
      <c r="D112" s="506"/>
      <c r="E112" s="515"/>
      <c r="F112" s="810" t="str">
        <f>IF(COUNTA(〇表紙!F136)=1,+〇表紙!F136,"")</f>
        <v>特になし</v>
      </c>
      <c r="G112" s="811"/>
      <c r="H112" s="811"/>
      <c r="I112" s="811"/>
      <c r="J112" s="811"/>
      <c r="K112" s="811"/>
      <c r="L112" s="811"/>
      <c r="M112" s="811"/>
      <c r="N112" s="811"/>
      <c r="O112" s="811"/>
      <c r="P112" s="811"/>
      <c r="Q112" s="811"/>
      <c r="R112" s="811"/>
      <c r="S112" s="811"/>
      <c r="T112" s="811"/>
      <c r="U112" s="812"/>
      <c r="V112" s="164"/>
    </row>
    <row r="113" spans="3:24" ht="14.1"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4.1"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4.1"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4.1"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4.1"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4.1"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4.1"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+〇表紙!K145</f>
        <v>0</v>
      </c>
      <c r="L121" s="817"/>
      <c r="M121" s="817"/>
      <c r="N121" s="817"/>
      <c r="O121" s="817"/>
      <c r="P121" s="178" t="s">
        <v>13</v>
      </c>
      <c r="Q121" s="512" t="s">
        <v>332</v>
      </c>
      <c r="R121" s="512"/>
      <c r="S121" s="512"/>
      <c r="T121" s="512"/>
      <c r="U121" s="513"/>
      <c r="V121" s="301"/>
      <c r="W121" s="301"/>
      <c r="X121" s="164"/>
    </row>
    <row r="122" spans="3:24" ht="14.1"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4.1" customHeight="1">
      <c r="C123" s="182"/>
      <c r="D123" s="506"/>
      <c r="E123" s="509"/>
      <c r="F123" s="810" t="str">
        <f>IF(COUNTA(〇表紙!F147)=1,+〇表紙!F147,"")</f>
        <v>特になし</v>
      </c>
      <c r="G123" s="811"/>
      <c r="H123" s="811"/>
      <c r="I123" s="811"/>
      <c r="J123" s="811"/>
      <c r="K123" s="811"/>
      <c r="L123" s="811"/>
      <c r="M123" s="811"/>
      <c r="N123" s="811"/>
      <c r="O123" s="811"/>
      <c r="P123" s="811"/>
      <c r="Q123" s="811"/>
      <c r="R123" s="811"/>
      <c r="S123" s="811"/>
      <c r="T123" s="811"/>
      <c r="U123" s="812"/>
      <c r="V123" s="164"/>
    </row>
    <row r="124" spans="3:24" ht="14.1"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4.1"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4.1"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4.1"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4.1"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4.1"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4.1"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8.1" customHeight="1">
      <c r="C133" s="182"/>
      <c r="D133" s="506"/>
      <c r="E133" s="509"/>
      <c r="F133" s="475" t="s">
        <v>311</v>
      </c>
      <c r="G133" s="476"/>
      <c r="H133" s="476"/>
      <c r="I133" s="476"/>
      <c r="J133" s="476"/>
      <c r="K133" s="817" t="str">
        <f>+〇表紙!K157</f>
        <v>0</v>
      </c>
      <c r="L133" s="817"/>
      <c r="M133" s="817"/>
      <c r="N133" s="817"/>
      <c r="O133" s="817"/>
      <c r="P133" s="183" t="s">
        <v>13</v>
      </c>
      <c r="Q133" s="512" t="s">
        <v>187</v>
      </c>
      <c r="R133" s="512"/>
      <c r="S133" s="512"/>
      <c r="T133" s="512"/>
      <c r="U133" s="513"/>
      <c r="V133" s="301"/>
      <c r="W133" s="301"/>
      <c r="X133" s="164"/>
    </row>
    <row r="134" spans="3:24" ht="38.1" customHeight="1">
      <c r="C134" s="182"/>
      <c r="D134" s="506"/>
      <c r="E134" s="509"/>
      <c r="F134" s="475" t="s">
        <v>312</v>
      </c>
      <c r="G134" s="476"/>
      <c r="H134" s="476"/>
      <c r="I134" s="476"/>
      <c r="J134" s="476"/>
      <c r="K134" s="817" t="str">
        <f>+〇表紙!K158</f>
        <v>0</v>
      </c>
      <c r="L134" s="817"/>
      <c r="M134" s="817"/>
      <c r="N134" s="817"/>
      <c r="O134" s="817"/>
      <c r="P134" s="183" t="s">
        <v>13</v>
      </c>
      <c r="Q134" s="512" t="s">
        <v>186</v>
      </c>
      <c r="R134" s="512"/>
      <c r="S134" s="512"/>
      <c r="T134" s="512"/>
      <c r="U134" s="513"/>
      <c r="V134" s="301"/>
      <c r="W134" s="301"/>
      <c r="X134" s="164"/>
    </row>
    <row r="135" spans="3:24" ht="14.1"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4.1" customHeight="1">
      <c r="C136" s="182"/>
      <c r="D136" s="506"/>
      <c r="E136" s="509"/>
      <c r="F136" s="810" t="str">
        <f>IF(COUNTA(〇表紙!F160)=1,+〇表紙!F160,"")</f>
        <v>特になし</v>
      </c>
      <c r="G136" s="811"/>
      <c r="H136" s="811"/>
      <c r="I136" s="811"/>
      <c r="J136" s="811"/>
      <c r="K136" s="811"/>
      <c r="L136" s="811"/>
      <c r="M136" s="811"/>
      <c r="N136" s="811"/>
      <c r="O136" s="811"/>
      <c r="P136" s="811"/>
      <c r="Q136" s="811"/>
      <c r="R136" s="811"/>
      <c r="S136" s="811"/>
      <c r="T136" s="811"/>
      <c r="U136" s="812"/>
      <c r="V136" s="164"/>
    </row>
    <row r="137" spans="3:24" ht="14.1"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4.1"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4.1"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4.1"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4.1"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4.1"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4.1"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4.1"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8.1" customHeight="1">
      <c r="C145" s="182"/>
      <c r="D145" s="506"/>
      <c r="E145" s="509"/>
      <c r="F145" s="475" t="s">
        <v>313</v>
      </c>
      <c r="G145" s="476"/>
      <c r="H145" s="476"/>
      <c r="I145" s="476"/>
      <c r="J145" s="476"/>
      <c r="K145" s="817">
        <f>+〇表紙!K169</f>
        <v>0</v>
      </c>
      <c r="L145" s="817"/>
      <c r="M145" s="817"/>
      <c r="N145" s="817"/>
      <c r="O145" s="817"/>
      <c r="P145" s="183" t="s">
        <v>13</v>
      </c>
      <c r="Q145" s="512" t="s">
        <v>333</v>
      </c>
      <c r="R145" s="512"/>
      <c r="S145" s="512"/>
      <c r="T145" s="512"/>
      <c r="U145" s="513"/>
      <c r="V145" s="301"/>
      <c r="W145" s="301"/>
      <c r="X145" s="164"/>
    </row>
    <row r="146" spans="3:24" ht="38.1" customHeight="1">
      <c r="C146" s="182"/>
      <c r="D146" s="506"/>
      <c r="E146" s="509"/>
      <c r="F146" s="475" t="s">
        <v>314</v>
      </c>
      <c r="G146" s="476"/>
      <c r="H146" s="476"/>
      <c r="I146" s="476"/>
      <c r="J146" s="476"/>
      <c r="K146" s="817">
        <f>+〇表紙!K170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4.1" customHeight="1">
      <c r="C148" s="182"/>
      <c r="D148" s="506"/>
      <c r="E148" s="509"/>
      <c r="F148" s="810" t="str">
        <f>IF(COUNTA(〇表紙!F172)=1,+〇表紙!F172,"")</f>
        <v>特になし</v>
      </c>
      <c r="G148" s="811"/>
      <c r="H148" s="811"/>
      <c r="I148" s="811"/>
      <c r="J148" s="811"/>
      <c r="K148" s="811"/>
      <c r="L148" s="811"/>
      <c r="M148" s="811"/>
      <c r="N148" s="811"/>
      <c r="O148" s="811"/>
      <c r="P148" s="811"/>
      <c r="Q148" s="811"/>
      <c r="R148" s="811"/>
      <c r="S148" s="811"/>
      <c r="T148" s="811"/>
      <c r="U148" s="812"/>
      <c r="V148" s="164"/>
    </row>
    <row r="149" spans="3:24" ht="14.1"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4.1"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4.1"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4.1"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4.1"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4.1"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4.1"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+〇表紙!K183</f>
        <v>0</v>
      </c>
      <c r="L159" s="817"/>
      <c r="M159" s="817"/>
      <c r="N159" s="817"/>
      <c r="O159" s="817"/>
      <c r="P159" s="183" t="s">
        <v>13</v>
      </c>
      <c r="Q159" s="512" t="s">
        <v>335</v>
      </c>
      <c r="R159" s="512"/>
      <c r="S159" s="512"/>
      <c r="T159" s="512"/>
      <c r="U159" s="513"/>
      <c r="V159" s="301"/>
      <c r="W159" s="301"/>
      <c r="X159" s="164"/>
    </row>
    <row r="160" spans="3:24" ht="14.1"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4.1" customHeight="1">
      <c r="C161" s="182"/>
      <c r="D161" s="506"/>
      <c r="E161" s="515"/>
      <c r="F161" s="810" t="str">
        <f>IF(COUNTA(〇表紙!F185)=1,+〇表紙!F185,"")</f>
        <v>特になし</v>
      </c>
      <c r="G161" s="811"/>
      <c r="H161" s="811"/>
      <c r="I161" s="811"/>
      <c r="J161" s="811"/>
      <c r="K161" s="811"/>
      <c r="L161" s="811"/>
      <c r="M161" s="811"/>
      <c r="N161" s="811"/>
      <c r="O161" s="811"/>
      <c r="P161" s="811"/>
      <c r="Q161" s="811"/>
      <c r="R161" s="811"/>
      <c r="S161" s="811"/>
      <c r="T161" s="811"/>
      <c r="U161" s="812"/>
      <c r="V161" s="164"/>
    </row>
    <row r="162" spans="3:24" ht="14.1"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4.1"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4.1"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4.1"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4.1"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4.1"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4.1"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4.1"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+〇表紙!K195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4.1" customHeight="1">
      <c r="C173" s="182"/>
      <c r="D173" s="506"/>
      <c r="E173" s="509"/>
      <c r="F173" s="810" t="str">
        <f>IF(COUNTA(〇表紙!F197)=1,+〇表紙!F197,"")</f>
        <v>特になし</v>
      </c>
      <c r="G173" s="811"/>
      <c r="H173" s="811"/>
      <c r="I173" s="811"/>
      <c r="J173" s="811"/>
      <c r="K173" s="811"/>
      <c r="L173" s="811"/>
      <c r="M173" s="811"/>
      <c r="N173" s="811"/>
      <c r="O173" s="811"/>
      <c r="P173" s="811"/>
      <c r="Q173" s="811"/>
      <c r="R173" s="811"/>
      <c r="S173" s="811"/>
      <c r="T173" s="811"/>
      <c r="U173" s="812"/>
      <c r="V173" s="164"/>
    </row>
    <row r="174" spans="3:24" ht="14.1"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4.1"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4.1"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4.1"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4.1"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4.1"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4.1"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4.1"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35" customHeight="1">
      <c r="C184" s="182"/>
      <c r="D184" s="506"/>
      <c r="E184" s="509"/>
      <c r="F184" s="487" t="s">
        <v>188</v>
      </c>
      <c r="G184" s="488"/>
      <c r="H184" s="488"/>
      <c r="I184" s="488"/>
      <c r="J184" s="488"/>
      <c r="K184" s="817">
        <f>+〇表紙!K208</f>
        <v>734.26</v>
      </c>
      <c r="L184" s="817"/>
      <c r="M184" s="817"/>
      <c r="N184" s="817"/>
      <c r="O184" s="817"/>
      <c r="P184" s="185" t="s">
        <v>13</v>
      </c>
      <c r="Q184" s="463" t="s">
        <v>212</v>
      </c>
      <c r="R184" s="464"/>
      <c r="S184" s="464"/>
      <c r="T184" s="464"/>
      <c r="U184" s="465"/>
      <c r="V184" s="301"/>
      <c r="W184" s="301"/>
      <c r="X184" s="164"/>
    </row>
    <row r="185" spans="3:24" ht="43.35" customHeight="1">
      <c r="C185" s="182"/>
      <c r="D185" s="506"/>
      <c r="E185" s="509"/>
      <c r="F185" s="258"/>
      <c r="G185" s="475" t="s">
        <v>164</v>
      </c>
      <c r="H185" s="476"/>
      <c r="I185" s="476"/>
      <c r="J185" s="476"/>
      <c r="K185" s="817" t="str">
        <f>+〇表紙!K209</f>
        <v>0</v>
      </c>
      <c r="L185" s="817"/>
      <c r="M185" s="817"/>
      <c r="N185" s="817"/>
      <c r="O185" s="817"/>
      <c r="P185" s="243" t="s">
        <v>13</v>
      </c>
      <c r="Q185" s="466"/>
      <c r="R185" s="467"/>
      <c r="S185" s="467"/>
      <c r="T185" s="467"/>
      <c r="U185" s="468"/>
      <c r="V185" s="301"/>
      <c r="W185" s="301"/>
      <c r="X185" s="164"/>
    </row>
    <row r="186" spans="3:24" ht="43.35" customHeight="1">
      <c r="C186" s="182"/>
      <c r="D186" s="506"/>
      <c r="E186" s="509"/>
      <c r="F186" s="258"/>
      <c r="G186" s="475" t="s">
        <v>165</v>
      </c>
      <c r="H186" s="476"/>
      <c r="I186" s="476"/>
      <c r="J186" s="476"/>
      <c r="K186" s="817">
        <f>+〇表紙!K210</f>
        <v>139.6</v>
      </c>
      <c r="L186" s="817"/>
      <c r="M186" s="817"/>
      <c r="N186" s="817"/>
      <c r="O186" s="817"/>
      <c r="P186" s="243" t="s">
        <v>13</v>
      </c>
      <c r="Q186" s="466"/>
      <c r="R186" s="467"/>
      <c r="S186" s="467"/>
      <c r="T186" s="467"/>
      <c r="U186" s="468"/>
      <c r="V186" s="301"/>
      <c r="W186" s="301"/>
      <c r="X186" s="164"/>
    </row>
    <row r="187" spans="3:24" ht="43.35" customHeight="1">
      <c r="C187" s="182"/>
      <c r="D187" s="506"/>
      <c r="E187" s="509"/>
      <c r="F187" s="258"/>
      <c r="G187" s="475" t="s">
        <v>374</v>
      </c>
      <c r="H187" s="476"/>
      <c r="I187" s="476"/>
      <c r="J187" s="476"/>
      <c r="K187" s="817" t="str">
        <f>+〇表紙!K211</f>
        <v>0</v>
      </c>
      <c r="L187" s="817"/>
      <c r="M187" s="817"/>
      <c r="N187" s="817"/>
      <c r="O187" s="817"/>
      <c r="P187" s="243" t="s">
        <v>13</v>
      </c>
      <c r="Q187" s="466"/>
      <c r="R187" s="467"/>
      <c r="S187" s="467"/>
      <c r="T187" s="467"/>
      <c r="U187" s="468"/>
      <c r="V187" s="301"/>
      <c r="W187" s="301"/>
      <c r="X187" s="164"/>
    </row>
    <row r="188" spans="3:24" ht="43.35" customHeight="1">
      <c r="C188" s="182"/>
      <c r="D188" s="506"/>
      <c r="E188" s="509"/>
      <c r="F188" s="259"/>
      <c r="G188" s="475" t="s">
        <v>375</v>
      </c>
      <c r="H188" s="476"/>
      <c r="I188" s="476"/>
      <c r="J188" s="476"/>
      <c r="K188" s="817" t="str">
        <f>+〇表紙!K212</f>
        <v>0</v>
      </c>
      <c r="L188" s="817"/>
      <c r="M188" s="817"/>
      <c r="N188" s="817"/>
      <c r="O188" s="817"/>
      <c r="P188" s="243" t="s">
        <v>13</v>
      </c>
      <c r="Q188" s="469"/>
      <c r="R188" s="470"/>
      <c r="S188" s="470"/>
      <c r="T188" s="470"/>
      <c r="U188" s="471"/>
      <c r="V188" s="301"/>
      <c r="W188" s="301"/>
      <c r="X188" s="164"/>
    </row>
    <row r="189" spans="3:24" ht="14.1"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4.1" customHeight="1">
      <c r="C190" s="182"/>
      <c r="D190" s="506"/>
      <c r="E190" s="509"/>
      <c r="F190" s="810" t="str">
        <f>IF(COUNTA(〇表紙!F214)=1,+〇表紙!F214,"")</f>
        <v>特になし</v>
      </c>
      <c r="G190" s="811"/>
      <c r="H190" s="811"/>
      <c r="I190" s="811"/>
      <c r="J190" s="811"/>
      <c r="K190" s="811"/>
      <c r="L190" s="811"/>
      <c r="M190" s="811"/>
      <c r="N190" s="811"/>
      <c r="O190" s="811"/>
      <c r="P190" s="811"/>
      <c r="Q190" s="811"/>
      <c r="R190" s="811"/>
      <c r="S190" s="811"/>
      <c r="T190" s="811"/>
      <c r="U190" s="812"/>
      <c r="V190" s="164"/>
    </row>
    <row r="191" spans="3:24" ht="14.1"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4.1"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4.1"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4.1"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4.1"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4.1"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4.1"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4.1"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+〇表紙!K225</f>
        <v>734</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+〇表紙!K226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+〇表紙!K227</f>
        <v>233</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+〇表紙!K228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+〇表紙!K229</f>
        <v>0</v>
      </c>
      <c r="L205" s="817"/>
      <c r="M205" s="817"/>
      <c r="N205" s="817"/>
      <c r="O205" s="817"/>
      <c r="P205" s="243" t="s">
        <v>13</v>
      </c>
      <c r="Q205" s="469"/>
      <c r="R205" s="470"/>
      <c r="S205" s="470"/>
      <c r="T205" s="470"/>
      <c r="U205" s="471"/>
      <c r="V205" s="91"/>
      <c r="W205" s="91"/>
      <c r="X205" s="164"/>
    </row>
    <row r="206" spans="3:24" ht="14.1"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4.1" customHeight="1">
      <c r="C207" s="182"/>
      <c r="D207" s="506"/>
      <c r="E207" s="509"/>
      <c r="F207" s="810" t="str">
        <f>IF(COUNTA(〇表紙!F231)=1,+〇表紙!F231,"")</f>
        <v>特になし</v>
      </c>
      <c r="G207" s="811"/>
      <c r="H207" s="811"/>
      <c r="I207" s="811"/>
      <c r="J207" s="811"/>
      <c r="K207" s="811"/>
      <c r="L207" s="811"/>
      <c r="M207" s="811"/>
      <c r="N207" s="811"/>
      <c r="O207" s="811"/>
      <c r="P207" s="811"/>
      <c r="Q207" s="811"/>
      <c r="R207" s="811"/>
      <c r="S207" s="811"/>
      <c r="T207" s="811"/>
      <c r="U207" s="812"/>
      <c r="V207" s="164"/>
    </row>
    <row r="208" spans="3:24" ht="14.1"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4.1"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4.1"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4.1"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4.1"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4.1"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4.1"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4.1"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4.1"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IF(COUNTA(+〇表紙!M241)&gt;0,+〇表紙!M241,"")</f>
        <v>734.26</v>
      </c>
      <c r="N217" s="804"/>
      <c r="O217" s="804"/>
      <c r="P217" s="804"/>
      <c r="Q217" s="804"/>
      <c r="R217" s="804"/>
      <c r="S217" s="804"/>
      <c r="T217" s="361" t="s">
        <v>155</v>
      </c>
      <c r="U217" s="363"/>
      <c r="V217" s="164"/>
      <c r="W217" s="150"/>
      <c r="X217" s="150"/>
      <c r="Y217" s="150"/>
    </row>
    <row r="218" spans="3:25" ht="14.1"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IF(COUNTA(〇表紙!F243)=1,+〇表紙!F243,"")</f>
        <v>特になし</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20.100000000000001"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20.100000000000001"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20.100000000000001"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20.100000000000001"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20.100000000000001"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20.100000000000001"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1.1"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3.1"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1.1"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349999999999994"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1.1"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98"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pageSetUpPr fitToPage="1"/>
  </sheetPr>
  <dimension ref="B1:BI76"/>
  <sheetViews>
    <sheetView showGridLines="0" zoomScaleNormal="100" workbookViewId="0">
      <selection activeCell="B20" sqref="B20:H2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733</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733</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233</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733</v>
      </c>
      <c r="P27" s="728"/>
      <c r="Q27" s="728"/>
      <c r="R27" s="728"/>
      <c r="S27" s="44" t="s">
        <v>38</v>
      </c>
      <c r="T27" s="65"/>
      <c r="U27" s="65"/>
      <c r="X27" s="63" t="s">
        <v>39</v>
      </c>
      <c r="Y27" s="66"/>
      <c r="AG27" s="53"/>
      <c r="AH27" s="53"/>
      <c r="AI27" s="53"/>
      <c r="AJ27" s="53"/>
      <c r="AK27" s="706">
        <f>+AG18+O27</f>
        <v>733</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233</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733</v>
      </c>
      <c r="G29" s="709"/>
      <c r="H29" s="201" t="s">
        <v>155</v>
      </c>
      <c r="L29" s="730"/>
      <c r="O29" s="56"/>
      <c r="P29" s="134"/>
      <c r="Q29" s="51" t="s">
        <v>142</v>
      </c>
      <c r="R29" s="642" t="s">
        <v>33</v>
      </c>
      <c r="S29" s="643"/>
      <c r="T29" s="643"/>
      <c r="U29" s="644"/>
      <c r="V29" s="48"/>
      <c r="W29" s="67"/>
      <c r="X29" s="645" t="s">
        <v>227</v>
      </c>
      <c r="Y29" s="646"/>
      <c r="Z29" s="648">
        <v>500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733</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139.6</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zoomScale="85" zoomScaleNormal="85" workbookViewId="0">
      <selection activeCell="N11" sqref="N11"/>
    </sheetView>
  </sheetViews>
  <sheetFormatPr defaultColWidth="9" defaultRowHeight="11.25"/>
  <cols>
    <col min="1" max="1" width="2.5" style="6" customWidth="1"/>
    <col min="2" max="3" width="3.875" style="6" customWidth="1"/>
    <col min="4" max="4" width="4.5" style="6" customWidth="1"/>
    <col min="5" max="5" width="3.875" style="6" customWidth="1"/>
    <col min="6" max="6" width="40.875" style="6" customWidth="1"/>
    <col min="7" max="22" width="12.375" style="6" customWidth="1"/>
    <col min="23" max="23" width="12.875" style="6" customWidth="1"/>
    <col min="24" max="24" width="12.625" style="6" customWidth="1"/>
    <col min="25" max="26" width="9.875" style="6" customWidth="1"/>
    <col min="27" max="27" width="11.8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+〇表紙!Q29</f>
        <v>〇</v>
      </c>
      <c r="X5" s="105" t="str">
        <f>+〇表紙!T29</f>
        <v/>
      </c>
    </row>
    <row r="6" spans="2:24" ht="15" customHeight="1" thickBot="1">
      <c r="B6" s="153" t="s">
        <v>362</v>
      </c>
      <c r="C6" s="153"/>
      <c r="D6" s="153"/>
      <c r="E6" s="153"/>
      <c r="F6" s="153"/>
      <c r="G6" s="153"/>
      <c r="H6" s="153"/>
      <c r="I6" s="153"/>
      <c r="J6" s="153"/>
      <c r="K6" s="153"/>
      <c r="L6" s="88"/>
      <c r="M6" s="790"/>
      <c r="N6" s="790"/>
      <c r="O6" s="88" t="s">
        <v>78</v>
      </c>
      <c r="P6" s="784" t="str">
        <f>+〇表紙!F48</f>
        <v>神奈川県立こども医療センター</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2.1"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IF(OR(〇ｱ.特管廃油!F24&gt;0,〇ｱ.特管廃油!F24&lt;0),〇ｱ.特管廃油!F24,IF(G$19&gt;0,"0",0))</f>
        <v>1.26</v>
      </c>
      <c r="H9" s="373">
        <f>IF(OR(ｲ.特管廃酸!F24&gt;0,ｲ.特管廃酸!F24&lt;0),ｲ.特管廃酸!F24,IF(H$19&gt;0,"0",0))</f>
        <v>0</v>
      </c>
      <c r="I9" s="373">
        <f>IF(OR(ｳ.特管廃ｱﾙｶﾘ!F24&gt;0,ｳ.特管廃ｱﾙｶﾘ!F24&lt;0),ｳ.特管廃ｱﾙｶﾘ!F24,IF(I$19&gt;0,"0",0))</f>
        <v>0</v>
      </c>
      <c r="J9" s="373">
        <f>IF(OR(〇ｴ.感染性廃棄物!$F24&gt;0,〇ｴ.感染性廃棄物!$F24&lt;0),〇ｴ.感染性廃棄物!F24,IF(J$19&gt;0,"0",0))</f>
        <v>733</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734.26</v>
      </c>
    </row>
    <row r="10" spans="2:24" ht="24" customHeight="1">
      <c r="B10" s="157" t="s">
        <v>365</v>
      </c>
      <c r="C10" s="785" t="s">
        <v>213</v>
      </c>
      <c r="D10" s="785"/>
      <c r="E10" s="785"/>
      <c r="F10" s="786"/>
      <c r="G10" s="375" t="str">
        <f>IF(OR(〇ｱ.特管廃油!F25&gt;0,〇ｱ.特管廃油!F25&lt;0),〇ｱ.特管廃油!F25,IF(G$19&gt;0,"0",0))</f>
        <v>0</v>
      </c>
      <c r="H10" s="375">
        <f>IF(OR(ｲ.特管廃酸!F25&gt;0,ｲ.特管廃酸!F25&lt;0),ｲ.特管廃酸!F25,IF(H$19&gt;0,"0",0))</f>
        <v>0</v>
      </c>
      <c r="I10" s="375">
        <f>IF(OR(ｳ.特管廃ｱﾙｶﾘ!F25&gt;0,ｳ.特管廃ｱﾙｶﾘ!F25&lt;0),ｳ.特管廃ｱﾙｶﾘ!F25,IF(I$19&gt;0,"0",0))</f>
        <v>0</v>
      </c>
      <c r="J10" s="375" t="str">
        <f>IF(OR(〇ｴ.感染性廃棄物!$F25&gt;0,〇ｴ.感染性廃棄物!$F25&lt;0),〇ｴ.感染性廃棄物!F25,IF(J$19&gt;0,"0",0))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IF(OR(〇ｱ.特管廃油!F26&gt;0,〇ｱ.特管廃油!F26&lt;0),〇ｱ.特管廃油!F26,IF(G$19&gt;0,"0",0))</f>
        <v>0</v>
      </c>
      <c r="H11" s="377">
        <f>IF(OR(ｲ.特管廃酸!F26&gt;0,ｲ.特管廃酸!F26&lt;0),ｲ.特管廃酸!F26,IF(H$19&gt;0,"0",0))</f>
        <v>0</v>
      </c>
      <c r="I11" s="377">
        <f>IF(OR(ｳ.特管廃ｱﾙｶﾘ!F26&gt;0,ｳ.特管廃ｱﾙｶﾘ!F26&lt;0),ｳ.特管廃ｱﾙｶﾘ!F26,IF(I$19&gt;0,"0",0))</f>
        <v>0</v>
      </c>
      <c r="J11" s="377" t="str">
        <f>IF(OR(〇ｴ.感染性廃棄物!$F26&gt;0,〇ｴ.感染性廃棄物!$F26&lt;0),〇ｴ.感染性廃棄物!F26,IF(J$19&gt;0,"0",0))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IF(OR(〇ｱ.特管廃油!F27&gt;0,〇ｱ.特管廃油!F27&lt;0),〇ｱ.特管廃油!F27,IF(G$19&gt;0,"0",0))</f>
        <v>0</v>
      </c>
      <c r="H12" s="377">
        <f>IF(OR(ｲ.特管廃酸!F27&gt;0,ｲ.特管廃酸!F27&lt;0),ｲ.特管廃酸!F27,IF(H$19&gt;0,"0",0))</f>
        <v>0</v>
      </c>
      <c r="I12" s="377">
        <f>IF(OR(ｳ.特管廃ｱﾙｶﾘ!F27&gt;0,ｳ.特管廃ｱﾙｶﾘ!F27&lt;0),ｳ.特管廃ｱﾙｶﾘ!F27,IF(I$19&gt;0,"0",0))</f>
        <v>0</v>
      </c>
      <c r="J12" s="377" t="str">
        <f>IF(OR(〇ｴ.感染性廃棄物!$F27&gt;0,〇ｴ.感染性廃棄物!$F27&lt;0),〇ｴ.感染性廃棄物!F27,IF(J$19&gt;0,"0",0))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IF(OR(〇ｱ.特管廃油!F28&gt;0,〇ｱ.特管廃油!F28&lt;0),〇ｱ.特管廃油!F28,IF(G$19&gt;0,"0",0))</f>
        <v>0</v>
      </c>
      <c r="H13" s="377">
        <f>IF(OR(ｲ.特管廃酸!F28&gt;0,ｲ.特管廃酸!F28&lt;0),ｲ.特管廃酸!F28,IF(H$19&gt;0,"0",0))</f>
        <v>0</v>
      </c>
      <c r="I13" s="377">
        <f>IF(OR(ｳ.特管廃ｱﾙｶﾘ!F28&gt;0,ｳ.特管廃ｱﾙｶﾘ!F28&lt;0),ｳ.特管廃ｱﾙｶﾘ!F28,IF(I$19&gt;0,"0",0))</f>
        <v>0</v>
      </c>
      <c r="J13" s="377" t="str">
        <f>IF(OR(〇ｴ.感染性廃棄物!$F28&gt;0,〇ｴ.感染性廃棄物!$F28&lt;0),〇ｴ.感染性廃棄物!F28,IF(J$19&gt;0,"0",0))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IF(OR(〇ｱ.特管廃油!F29&gt;0,〇ｱ.特管廃油!F29&lt;0),〇ｱ.特管廃油!F29,IF(G$19&gt;0,"0",0))</f>
        <v>1.26</v>
      </c>
      <c r="H14" s="377">
        <f>IF(OR(ｲ.特管廃酸!F29&gt;0,ｲ.特管廃酸!F29&lt;0),ｲ.特管廃酸!F29,IF(H$19&gt;0,"0",0))</f>
        <v>0</v>
      </c>
      <c r="I14" s="377">
        <f>IF(OR(ｳ.特管廃ｱﾙｶﾘ!F29&gt;0,ｳ.特管廃ｱﾙｶﾘ!F29&lt;0),ｳ.特管廃ｱﾙｶﾘ!F29,IF(I$19&gt;0,"0",0))</f>
        <v>0</v>
      </c>
      <c r="J14" s="377">
        <f>IF(OR(〇ｴ.感染性廃棄物!$F29&gt;0,〇ｴ.感染性廃棄物!$F29&lt;0),〇ｴ.感染性廃棄物!F29,IF(J$19&gt;0,"0",0))</f>
        <v>733</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734.26</v>
      </c>
    </row>
    <row r="15" spans="2:24" ht="24" customHeight="1">
      <c r="B15" s="157" t="s">
        <v>168</v>
      </c>
      <c r="C15" s="750" t="s">
        <v>218</v>
      </c>
      <c r="D15" s="750"/>
      <c r="E15" s="750"/>
      <c r="F15" s="751"/>
      <c r="G15" s="377" t="str">
        <f>IF(OR(〇ｱ.特管廃油!F30&gt;0,〇ｱ.特管廃油!F30&lt;0),〇ｱ.特管廃油!F30,IF(G$19&gt;0,"0",0))</f>
        <v>0</v>
      </c>
      <c r="H15" s="377">
        <f>IF(OR(ｲ.特管廃酸!F30&gt;0,ｲ.特管廃酸!F30&lt;0),ｲ.特管廃酸!F30,IF(H$19&gt;0,"0",0))</f>
        <v>0</v>
      </c>
      <c r="I15" s="377">
        <f>IF(OR(ｳ.特管廃ｱﾙｶﾘ!F30&gt;0,ｳ.特管廃ｱﾙｶﾘ!F30&lt;0),ｳ.特管廃ｱﾙｶﾘ!F30,IF(I$19&gt;0,"0",0))</f>
        <v>0</v>
      </c>
      <c r="J15" s="377" t="str">
        <f>IF(OR(〇ｴ.感染性廃棄物!$F30&gt;0,〇ｴ.感染性廃棄物!$F30&lt;0),〇ｴ.感染性廃棄物!F30,IF(J$19&gt;0,"0",0))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t="str">
        <f>IF(OR(〇ｱ.特管廃油!F31&gt;0,〇ｱ.特管廃油!F31&lt;0),〇ｱ.特管廃油!F31,IF(G$19&gt;0,"0",0))</f>
        <v>0</v>
      </c>
      <c r="H16" s="377">
        <f>IF(OR(ｲ.特管廃酸!F31&gt;0,ｲ.特管廃酸!F31&lt;0),ｲ.特管廃酸!F31,IF(H$19&gt;0,"0",0))</f>
        <v>0</v>
      </c>
      <c r="I16" s="377">
        <f>IF(OR(ｳ.特管廃ｱﾙｶﾘ!F31&gt;0,ｳ.特管廃ｱﾙｶﾘ!F31&lt;0),ｳ.特管廃ｱﾙｶﾘ!F31,IF(I$19&gt;0,"0",0))</f>
        <v>0</v>
      </c>
      <c r="J16" s="377">
        <f>IF(OR(〇ｴ.感染性廃棄物!$F31&gt;0,〇ｴ.感染性廃棄物!$F31&lt;0),〇ｴ.感染性廃棄物!F31,IF(J$19&gt;0,"0",0))</f>
        <v>139.6</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139.6</v>
      </c>
    </row>
    <row r="17" spans="2:24" ht="24" customHeight="1">
      <c r="B17" s="157"/>
      <c r="C17" s="750" t="s">
        <v>374</v>
      </c>
      <c r="D17" s="750"/>
      <c r="E17" s="750"/>
      <c r="F17" s="751"/>
      <c r="G17" s="377" t="str">
        <f>IF(OR(〇ｱ.特管廃油!F32&gt;0,〇ｱ.特管廃油!F32&lt;0),〇ｱ.特管廃油!F32,IF(G$19&gt;0,"0",0))</f>
        <v>0</v>
      </c>
      <c r="H17" s="377">
        <f>IF(OR(ｲ.特管廃酸!F32&gt;0,ｲ.特管廃酸!F32&lt;0),ｲ.特管廃酸!F32,IF(H$19&gt;0,"0",0))</f>
        <v>0</v>
      </c>
      <c r="I17" s="377">
        <f>IF(OR(ｳ.特管廃ｱﾙｶﾘ!F32&gt;0,ｳ.特管廃ｱﾙｶﾘ!F32&lt;0),ｳ.特管廃ｱﾙｶﾘ!F32,IF(I$19&gt;0,"0",0))</f>
        <v>0</v>
      </c>
      <c r="J17" s="377" t="str">
        <f>IF(OR(〇ｴ.感染性廃棄物!$F32&gt;0,〇ｴ.感染性廃棄物!$F32&lt;0),〇ｴ.感染性廃棄物!F32,IF(J$19&gt;0,"0",0))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t="str">
        <f>IF(OR(〇ｱ.特管廃油!F33&gt;0,〇ｱ.特管廃油!F33&lt;0),〇ｱ.特管廃油!F33,IF(G$19&gt;0,"0",0))</f>
        <v>0</v>
      </c>
      <c r="H18" s="379">
        <f>IF(OR(ｲ.特管廃酸!F33&gt;0,ｲ.特管廃酸!F33&lt;0),ｲ.特管廃酸!F33,IF(H$19&gt;0,"0",0))</f>
        <v>0</v>
      </c>
      <c r="I18" s="379">
        <f>IF(OR(ｳ.特管廃ｱﾙｶﾘ!F33&gt;0,ｳ.特管廃ｱﾙｶﾘ!F33&lt;0),ｳ.特管廃ｱﾙｶﾘ!F33,IF(I$19&gt;0,"0",0))</f>
        <v>0</v>
      </c>
      <c r="J18" s="379" t="str">
        <f>IF(OR(〇ｴ.感染性廃棄物!$F33&gt;0,〇ｴ.感染性廃棄物!$F33&lt;0),〇ｴ.感染性廃棄物!F33,IF(J$19&gt;0,"0",0))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1</v>
      </c>
      <c r="H19" s="372">
        <f t="shared" si="1"/>
        <v>0</v>
      </c>
      <c r="I19" s="372">
        <f t="shared" si="1"/>
        <v>0</v>
      </c>
      <c r="J19" s="372">
        <f t="shared" si="1"/>
        <v>733</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734</v>
      </c>
    </row>
    <row r="20" spans="2:24" ht="24" customHeight="1" thickBot="1">
      <c r="B20" s="155"/>
      <c r="C20" s="225" t="s">
        <v>171</v>
      </c>
      <c r="D20" s="752" t="s">
        <v>172</v>
      </c>
      <c r="E20" s="752"/>
      <c r="F20" s="753"/>
      <c r="G20" s="382">
        <f>+〇ｱ.特管廃油!$F$15</f>
        <v>0</v>
      </c>
      <c r="H20" s="382">
        <f>+ｲ.特管廃酸!$F$15</f>
        <v>0</v>
      </c>
      <c r="I20" s="382">
        <f>+ｳ.特管廃ｱﾙｶﾘ!$F$15</f>
        <v>0</v>
      </c>
      <c r="J20" s="382">
        <f>+〇ｴ.感染性廃棄物!$F$15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+〇ｱ.特管廃油!$O$12</f>
        <v>0</v>
      </c>
      <c r="H21" s="384">
        <f>+ｲ.特管廃酸!$O$12</f>
        <v>0</v>
      </c>
      <c r="I21" s="384">
        <f>+ｳ.特管廃ｱﾙｶﾘ!$O$12</f>
        <v>0</v>
      </c>
      <c r="J21" s="384">
        <f>+〇ｴ.感染性廃棄物!$O$12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+〇ｱ.特管廃油!$O$15</f>
        <v>0</v>
      </c>
      <c r="H22" s="386">
        <f>+ｲ.特管廃酸!$O$15</f>
        <v>0</v>
      </c>
      <c r="I22" s="386">
        <f>+ｳ.特管廃ｱﾙｶﾘ!$O$15</f>
        <v>0</v>
      </c>
      <c r="J22" s="386">
        <f>+〇ｴ.感染性廃棄物!$O$15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+〇ｱ.特管廃油!$O$18</f>
        <v>0</v>
      </c>
      <c r="H23" s="388">
        <f>+ｲ.特管廃酸!$O$18</f>
        <v>0</v>
      </c>
      <c r="I23" s="388">
        <f>+ｳ.特管廃ｱﾙｶﾘ!$O$18</f>
        <v>0</v>
      </c>
      <c r="J23" s="388">
        <f>+〇ｴ.感染性廃棄物!$O$18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+〇ｱ.特管廃油!$O$21</f>
        <v>0</v>
      </c>
      <c r="H24" s="390">
        <f>+ｲ.特管廃酸!$O$21</f>
        <v>0</v>
      </c>
      <c r="I24" s="390">
        <f>+ｳ.特管廃ｱﾙｶﾘ!$O$21</f>
        <v>0</v>
      </c>
      <c r="J24" s="390">
        <f>+〇ｴ.感染性廃棄物!$O$21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+〇ｱ.特管廃油!$O$24</f>
        <v>0</v>
      </c>
      <c r="H25" s="392">
        <f>+ｲ.特管廃酸!$O$24</f>
        <v>0</v>
      </c>
      <c r="I25" s="392">
        <f>+ｳ.特管廃ｱﾙｶﾘ!$O$24</f>
        <v>0</v>
      </c>
      <c r="J25" s="392">
        <f>+〇ｴ.感染性廃棄物!$O$24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+〇ｱ.特管廃油!$AG$9</f>
        <v>0</v>
      </c>
      <c r="H28" s="386">
        <f>+ｲ.特管廃酸!$AG$9</f>
        <v>0</v>
      </c>
      <c r="I28" s="386">
        <f>+ｳ.特管廃ｱﾙｶﾘ!$AG$9</f>
        <v>0</v>
      </c>
      <c r="J28" s="386">
        <f>+〇ｴ.感染性廃棄物!$AG$9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+〇ｱ.特管廃油!$AG$12</f>
        <v>0</v>
      </c>
      <c r="H29" s="386">
        <f>+ｲ.特管廃酸!$AG$12</f>
        <v>0</v>
      </c>
      <c r="I29" s="386">
        <f>+ｳ.特管廃ｱﾙｶﾘ!$AG$12</f>
        <v>0</v>
      </c>
      <c r="J29" s="386">
        <f>+〇ｴ.感染性廃棄物!$AG$12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6" customHeight="1">
      <c r="B30" s="157" t="s">
        <v>365</v>
      </c>
      <c r="C30" s="776"/>
      <c r="D30" s="770"/>
      <c r="E30" s="160" t="s">
        <v>235</v>
      </c>
      <c r="F30" s="421" t="s">
        <v>256</v>
      </c>
      <c r="G30" s="396">
        <f>+〇ｱ.特管廃油!$AG$15</f>
        <v>0</v>
      </c>
      <c r="H30" s="396">
        <f>+ｲ.特管廃酸!$AG$15</f>
        <v>0</v>
      </c>
      <c r="I30" s="396">
        <f>+ｳ.特管廃ｱﾙｶﾘ!$AG$15</f>
        <v>0</v>
      </c>
      <c r="J30" s="396">
        <f>+〇ｴ.感染性廃棄物!$AG$15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+〇ｱ.特管廃油!$AT$16</f>
        <v>0</v>
      </c>
      <c r="H33" s="400">
        <f>+ｲ.特管廃酸!$AT$16</f>
        <v>0</v>
      </c>
      <c r="I33" s="400">
        <f>+ｳ.特管廃ｱﾙｶﾘ!$AT$16</f>
        <v>0</v>
      </c>
      <c r="J33" s="400">
        <f>+〇ｴ.感染性廃棄物!$AT$16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+〇ｱ.特管廃油!$AT$17</f>
        <v>0</v>
      </c>
      <c r="H34" s="400">
        <f>+ｲ.特管廃酸!$AT$17</f>
        <v>0</v>
      </c>
      <c r="I34" s="400">
        <f>+ｳ.特管廃ｱﾙｶﾘ!$AT$17</f>
        <v>0</v>
      </c>
      <c r="J34" s="400">
        <f>+〇ｴ.感染性廃棄物!$AT$17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+〇ｱ.特管廃油!$AT$18</f>
        <v>0</v>
      </c>
      <c r="H35" s="400">
        <f>+ｲ.特管廃酸!$AT$18</f>
        <v>0</v>
      </c>
      <c r="I35" s="400">
        <f>+ｳ.特管廃ｱﾙｶﾘ!$AT$18</f>
        <v>0</v>
      </c>
      <c r="J35" s="400">
        <f>+〇ｴ.感染性廃棄物!$AT$18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+〇ｱ.特管廃油!$AN$21</f>
        <v>0</v>
      </c>
      <c r="H36" s="402">
        <f>+ｲ.特管廃酸!$AN$21</f>
        <v>0</v>
      </c>
      <c r="I36" s="402">
        <f>+ｳ.特管廃ｱﾙｶﾘ!$AN$21</f>
        <v>0</v>
      </c>
      <c r="J36" s="402">
        <f>+〇ｴ.感染性廃棄物!$AN$21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1</v>
      </c>
      <c r="H37" s="404">
        <f t="shared" si="7"/>
        <v>0</v>
      </c>
      <c r="I37" s="404">
        <f t="shared" si="7"/>
        <v>0</v>
      </c>
      <c r="J37" s="404">
        <f t="shared" si="7"/>
        <v>733</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734</v>
      </c>
    </row>
    <row r="38" spans="2:24" ht="24" customHeight="1">
      <c r="B38" s="155"/>
      <c r="C38" s="773"/>
      <c r="D38" s="214"/>
      <c r="E38" s="212" t="s">
        <v>231</v>
      </c>
      <c r="F38" s="417"/>
      <c r="G38" s="398">
        <f t="shared" ref="G38:V38" si="8">SUM(G39:G41)</f>
        <v>1</v>
      </c>
      <c r="H38" s="398">
        <f t="shared" si="8"/>
        <v>0</v>
      </c>
      <c r="I38" s="398">
        <f t="shared" si="8"/>
        <v>0</v>
      </c>
      <c r="J38" s="398">
        <f t="shared" si="8"/>
        <v>733</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734</v>
      </c>
    </row>
    <row r="39" spans="2:24" ht="24" customHeight="1">
      <c r="B39" s="155"/>
      <c r="C39" s="773"/>
      <c r="D39" s="215"/>
      <c r="E39" s="210"/>
      <c r="F39" s="208" t="s">
        <v>173</v>
      </c>
      <c r="G39" s="400">
        <f>+〇ｱ.特管廃油!$Z$28</f>
        <v>0</v>
      </c>
      <c r="H39" s="400">
        <f>+ｲ.特管廃酸!$Z$28</f>
        <v>0</v>
      </c>
      <c r="I39" s="400">
        <f>+ｳ.特管廃ｱﾙｶﾘ!$Z$28</f>
        <v>0</v>
      </c>
      <c r="J39" s="400">
        <f>+〇ｴ.感染性廃棄物!$Z$28</f>
        <v>233</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233</v>
      </c>
    </row>
    <row r="40" spans="2:24" ht="24" customHeight="1">
      <c r="B40" s="155"/>
      <c r="C40" s="773"/>
      <c r="D40" s="215"/>
      <c r="E40" s="210"/>
      <c r="F40" s="208" t="s">
        <v>230</v>
      </c>
      <c r="G40" s="400">
        <f>+〇ｱ.特管廃油!$Z$29</f>
        <v>1</v>
      </c>
      <c r="H40" s="400">
        <f>+ｲ.特管廃酸!$Z$29</f>
        <v>0</v>
      </c>
      <c r="I40" s="400">
        <f>+ｳ.特管廃ｱﾙｶﾘ!$Z$29</f>
        <v>0</v>
      </c>
      <c r="J40" s="400">
        <f>+〇ｴ.感染性廃棄物!$Z$29</f>
        <v>500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501</v>
      </c>
    </row>
    <row r="41" spans="2:24" ht="24" customHeight="1">
      <c r="B41" s="155"/>
      <c r="C41" s="773"/>
      <c r="D41" s="215"/>
      <c r="E41" s="211"/>
      <c r="F41" s="209" t="s">
        <v>229</v>
      </c>
      <c r="G41" s="400">
        <f>+〇ｱ.特管廃油!$Z$30</f>
        <v>0</v>
      </c>
      <c r="H41" s="400">
        <f>+ｲ.特管廃酸!$Z$30</f>
        <v>0</v>
      </c>
      <c r="I41" s="400">
        <f>+ｳ.特管廃ｱﾙｶﾘ!$Z$30</f>
        <v>0</v>
      </c>
      <c r="J41" s="400">
        <f>+〇ｴ.感染性廃棄物!$Z$30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+〇ｱ.特管廃油!$Q$33</f>
        <v>0</v>
      </c>
      <c r="H42" s="402">
        <f>+ｲ.特管廃酸!$Q$33</f>
        <v>0</v>
      </c>
      <c r="I42" s="402">
        <f>+ｳ.特管廃ｱﾙｶﾘ!$Q$33</f>
        <v>0</v>
      </c>
      <c r="J42" s="402">
        <f>+〇ｴ.感染性廃棄物!$Q$33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+〇ｱ.特管廃油!$AK$27</f>
        <v>1</v>
      </c>
      <c r="H43" s="406">
        <f>+ｲ.特管廃酸!$AK$27</f>
        <v>0</v>
      </c>
      <c r="I43" s="406">
        <f>+ｳ.特管廃ｱﾙｶﾘ!$AK$27</f>
        <v>0</v>
      </c>
      <c r="J43" s="406">
        <f>+〇ｴ.感染性廃棄物!$AK$27</f>
        <v>733</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734</v>
      </c>
    </row>
    <row r="44" spans="2:24" ht="24" customHeight="1">
      <c r="B44" s="155"/>
      <c r="C44" s="162"/>
      <c r="D44" s="160" t="s">
        <v>147</v>
      </c>
      <c r="E44" s="766" t="s">
        <v>176</v>
      </c>
      <c r="F44" s="767"/>
      <c r="G44" s="408">
        <f>+〇ｱ.特管廃油!$AK$30</f>
        <v>0</v>
      </c>
      <c r="H44" s="408">
        <f>+ｲ.特管廃酸!$AK$30</f>
        <v>0</v>
      </c>
      <c r="I44" s="408">
        <f>+ｳ.特管廃ｱﾙｶﾘ!$AK$30</f>
        <v>0</v>
      </c>
      <c r="J44" s="408">
        <f>+〇ｴ.感染性廃棄物!$AK$30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+〇ｱ.特管廃油!$AR$24</f>
        <v>0</v>
      </c>
      <c r="H45" s="410">
        <f>+ｲ.特管廃酸!$AR$24</f>
        <v>0</v>
      </c>
      <c r="I45" s="410">
        <f>+ｳ.特管廃ｱﾙｶﾘ!$AR$24</f>
        <v>0</v>
      </c>
      <c r="J45" s="410">
        <f>+〇ｴ.感染性廃棄物!$AR$24</f>
        <v>233</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233</v>
      </c>
    </row>
    <row r="46" spans="2:24" ht="24" customHeight="1">
      <c r="B46" s="155"/>
      <c r="C46" s="162"/>
      <c r="D46" s="422" t="s">
        <v>151</v>
      </c>
      <c r="E46" s="771" t="s">
        <v>401</v>
      </c>
      <c r="F46" s="772"/>
      <c r="G46" s="400">
        <f>+〇ｱ.特管廃油!$AR$27</f>
        <v>0</v>
      </c>
      <c r="H46" s="400">
        <f>+ｲ.特管廃酸!$AR$27</f>
        <v>0</v>
      </c>
      <c r="I46" s="400">
        <f>+ｳ.特管廃ｱﾙｶﾘ!$AR$27</f>
        <v>0</v>
      </c>
      <c r="J46" s="400">
        <f>+〇ｴ.感染性廃棄物!$AR$27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85" customHeight="1" thickBot="1">
      <c r="B47" s="156"/>
      <c r="C47" s="163"/>
      <c r="D47" s="161" t="s">
        <v>152</v>
      </c>
      <c r="E47" s="758" t="s">
        <v>402</v>
      </c>
      <c r="F47" s="759"/>
      <c r="G47" s="412">
        <f>+〇ｱ.特管廃油!$AR$31</f>
        <v>0</v>
      </c>
      <c r="H47" s="412">
        <f>+ｲ.特管廃酸!$AR$31</f>
        <v>0</v>
      </c>
      <c r="I47" s="412">
        <f>+ｳ.特管廃ｱﾙｶﾘ!$AR$31</f>
        <v>0</v>
      </c>
      <c r="J47" s="412">
        <f>+〇ｴ.感染性廃棄物!$AR$31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20.100000000000001" customHeight="1">
      <c r="G48" s="6" t="s">
        <v>276</v>
      </c>
    </row>
    <row r="50" spans="6:23" s="414" customFormat="1">
      <c r="G50" s="414">
        <f>IF(〇ｱ.特管廃油!$O$16="エラー！：⑥残さ物量があるのに、④自ら中間処理した量がゼロになっています",1,0)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IF(〇ｴ.感染性廃棄物!$O$16="エラー！：⑥残さ物量があるのに、④自ら中間処理した量がゼロになっています",1,0)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IF(〇ｱ.特管廃油!$O$22="エラー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IF(〇ｴ.感染性廃棄物!$O$22="エラー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IF(〇ｱ.特管廃油!$AK$31="エラー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IF(〇ｴ.感染性廃棄物!$AK$31="エラー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IF(〇ｱ.特管廃油!$AR$28="エラー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IF(〇ｴ.感染性廃棄物!$AR$28="エラー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IF(〇ｱ.特管廃油!$AR$32="エラー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IF(〇ｴ.感染性廃棄物!$AR$32="エラー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2.2599999999999998</v>
      </c>
      <c r="H55" s="414">
        <f t="shared" ref="H55:W55" si="9">IF(H9="0",+H19+H20,+H9+H19+H20)</f>
        <v>0</v>
      </c>
      <c r="I55" s="414">
        <f t="shared" si="9"/>
        <v>0</v>
      </c>
      <c r="J55" s="414">
        <f t="shared" si="9"/>
        <v>1466</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+〇表紙!Q29</f>
        <v>〇</v>
      </c>
      <c r="AS4" s="663"/>
      <c r="AT4" s="340" t="str">
        <f>+〇表紙!T29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+〇表紙!F48</f>
        <v>神奈川県立こども医療センター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3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3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