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0B8109F9-C6E7-4ADB-BCB0-104DB74303F4}"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8" i="94"/>
  <c r="J17" i="94"/>
  <c r="J15" i="94"/>
  <c r="J12"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0" i="94" l="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<sst xmlns="http://schemas.openxmlformats.org/spreadsheetml/2006/main" count="2828" uniqueCount="433">
  <si>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</si>
  <si>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</si>
  <si>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</si>
  <si>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</si>
  <si>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</si>
  <si>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</si>
  <si>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</si>
  <si>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</si>
  <si>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</si>
  <si>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</si>
  <si>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</si>
  <si>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</si>
  <si>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</si>
  <si>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</si>
  <si>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</si>
  <si>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</si>
  <si>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</si>
  <si>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</si>
  <si>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</si>
  <si>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</si>
  <si>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</si>
  <si>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</si>
  <si>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</si>
  <si>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</si>
  <si>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</si>
  <si>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</si>
  <si>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</si>
  <si>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</si>
  <si>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</si>
  <si>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</si>
  <si>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</si>
  <si>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</si>
  <si>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</si>
  <si>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</si>
  <si>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</si>
  <si>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</si>
  <si>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</si>
  <si>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</si>
  <si>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</si>
  <si>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</si>
  <si>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</si>
  <si>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</si>
  <si>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</si>
  <si>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</si>
  <si>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</si>
  <si>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</si>
  <si>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</si>
  <si>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</si>
  <si>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</si>
  <si>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</si>
  <si>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</si>
  <si>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</si>
  <si>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</si>
  <si>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</si>
  <si>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</si>
  <si>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</si>
  <si>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</si>
  <si>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</si>
  <si>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</si>
  <si>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</si>
  <si>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</si>
  <si>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</si>
  <si>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</si>
  <si>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</si>
  <si>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</si>
  <si>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</si>
  <si>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</si>
  <si>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</si>
  <si>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</si>
  <si>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</si>
  <si>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</si>
  <si>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</si>
  <si>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</si>
  <si>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</si>
  <si>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</si>
  <si>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</si>
  <si>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</si>
  <si>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</si>
  <si>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</si>
  <si>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</si>
  <si>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</si>
  <si>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</si>
  <si>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</si>
  <si>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</si>
  <si>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</si>
  <si>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</si>
  <si>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</si>
  <si>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</si>
  <si>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</si>
  <si>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</si>
  <si>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</si>
  <si>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</si>
  <si>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</si>
  <si>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</si>
  <si>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</si>
  <si>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</si>
  <si>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</si>
  <si>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</si>
  <si>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</si>
  <si>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</si>
  <si>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</si>
  <si>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</si>
  <si>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</si>
  <si>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</si>
  <si>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</si>
  <si>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</si>
  <si>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</si>
  <si>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</si>
  <si>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</si>
  <si>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</si>
  <si>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</si>
  <si>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</si>
  <si>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</si>
  <si>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</si>
  <si>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</si>
  <si>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</si>
  <si>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</si>
  <si>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</si>
  <si>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</si>
  <si>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</si>
  <si>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</si>
  <si>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</si>
  <si>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</si>
  <si>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</si>
  <si>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</si>
  <si>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</si>
  <si>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</si>
  <si>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</si>
  <si>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</si>
  <si>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</si>
  <si>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</si>
  <si>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</si>
  <si>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</si>
  <si>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</si>
  <si>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</si>
  <si>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</si>
  <si>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</si>
  <si>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</si>
  <si>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</si>
  <si>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</si>
  <si>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</si>
  <si>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</si>
  <si>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</si>
  <si>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</si>
  <si>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</si>
  <si>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</si>
  <si>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</si>
  <si>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</si>
  <si>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</si>
  <si>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</si>
  <si>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</si>
  <si>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</si>
  <si>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</si>
  <si>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</si>
  <si>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</si>
  <si>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</si>
  <si>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</si>
  <si>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</si>
  <si>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</si>
  <si>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</si>
  <si>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</si>
  <si>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</si>
  <si>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</si>
  <si>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</si>
  <si>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</si>
  <si>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</si>
  <si>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</si>
  <si>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</si>
  <si>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</si>
  <si>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</si>
  <si>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</si>
  <si>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</si>
  <si>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</si>
  <si>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</si>
  <si>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</si>
  <si>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</si>
  <si>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</si>
  <si>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</si>
  <si>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</si>
  <si>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</si>
  <si>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</si>
  <si>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</si>
  <si>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</si>
  <si>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</si>
  <si>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</si>
  <si>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</si>
  <si>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</si>
  <si>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</si>
  <si>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</si>
  <si>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</si>
  <si>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</si>
  <si>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</si>
  <si>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</si>
  <si>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</si>
  <si>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</si>
  <si>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</si>
  <si>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</si>
  <si>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</si>
  <si>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</si>
  <si>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</si>
  <si>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</si>
  <si>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</si>
  <si>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</si>
  <si>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</si>
  <si>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</si>
  <si>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</si>
  <si>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</si>
  <si>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</si>
  <si>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</si>
  <si>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</si>
  <si>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</si>
  <si>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</si>
  <si>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</si>
  <si>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</si>
  <si>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</si>
  <si>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</si>
  <si>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</si>
  <si>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</si>
  <si>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</si>
  <si>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</si>
  <si>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</si>
  <si>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</si>
  <si>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</si>
  <si>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</si>
  <si>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</si>
  <si>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</si>
  <si>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</si>
  <si>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</si>
  <si>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</si>
  <si>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</si>
  <si>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</si>
  <si>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</si>
  <si>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</si>
  <si>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</si>
  <si>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</si>
  <si>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</si>
  <si>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</si>
  <si>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</si>
  <si>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</si>
  <si>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</si>
  <si>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</si>
  <si>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</si>
  <si>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</si>
  <si>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</si>
  <si>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</si>
  <si>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</si>
  <si>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</si>
  <si>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</si>
  <si>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</si>
  <si>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</si>
  <si>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</si>
  <si>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</si>
  <si>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</si>
  <si>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</si>
  <si>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</si>
  <si>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</si>
  <si>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</si>
  <si>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</si>
  <si>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</si>
  <si>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</si>
  <si>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</si>
  <si>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</si>
  <si>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</si>
  <si>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</si>
  <si>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</si>
  <si>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</si>
  <si>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</si>
  <si>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</si>
  <si>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</si>
  <si>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</si>
  <si>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</si>
  <si>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</si>
  <si>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</si>
  <si>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</si>
  <si>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</si>
  <si>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</si>
  <si>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</si>
  <si>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</si>
  <si>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</si>
  <si>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</si>
  <si>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</si>
  <si>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</si>
  <si>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</si>
  <si>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</si>
  <si>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</si>
  <si>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</si>
  <si>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</si>
  <si>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</si>
  <si>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</si>
  <si>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</si>
  <si>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</si>
  <si>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</si>
  <si>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</si>
  <si>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</si>
  <si>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</si>
  <si>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</si>
  <si>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</si>
  <si>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</si>
  <si>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</si>
  <si>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</si>
  <si>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</si>
  <si>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</si>
  <si>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</si>
  <si>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</si>
  <si>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</si>
  <si>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</si>
  <si>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</si>
  <si>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</si>
  <si>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</si>
  <si>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</si>
  <si>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</si>
  <si>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</si>
  <si>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</si>
  <si>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</si>
  <si>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</si>
  <si>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</si>
  <si>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</si>
  <si>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</si>
  <si>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</si>
  <si>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</si>
  <si>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</si>
  <si>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</si>
  <si>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</si>
  <si>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</si>
  <si>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</si>
  <si>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</si>
  <si>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</si>
  <si>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</si>
  <si>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</si>
  <si>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</si>
  <si>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</si>
  <si>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</si>
  <si>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</si>
  <si>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</si>
  <si>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</si>
  <si>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</si>
  <si>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</si>
  <si>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</si>
  <si>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</si>
  <si>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</si>
  <si>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</si>
  <si>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</si>
  <si>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</si>
  <si>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</si>
  <si>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</si>
  <si>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</si>
  <si>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</si>
  <si>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</si>
  <si>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</si>
  <si>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</si>
  <si>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</si>
  <si>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</si>
  <si>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</si>
  <si>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</si>
  <si>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</si>
  <si>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</si>
  <si>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</si>
  <si>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</si>
  <si>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</si>
  <si>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</si>
  <si>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</si>
  <si>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</si>
  <si>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</si>
  <si>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</si>
  <si>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</si>
  <si>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</si>
  <si>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</si>
  <si>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</si>
  <si>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</si>
  <si>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</si>
  <si>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</si>
  <si>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</si>
  <si>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</si>
  <si>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</si>
  <si>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</si>
  <si>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</si>
  <si>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</si>
  <si>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</si>
  <si>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</si>
  <si>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</si>
  <si>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</si>
  <si>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</si>
  <si>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</si>
  <si>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</si>
  <si>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</si>
  <si>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</si>
  <si>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</si>
  <si>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</si>
  <si>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</si>
  <si>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</si>
  <si>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</si>
  <si>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</si>
  <si>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</si>
  <si>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</si>
  <si>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</si>
  <si>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</si>
  <si>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</si>
  <si>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</si>
  <si>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</si>
  <si>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</si>
  <si>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</si>
  <si>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</si>
  <si>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</si>
  <si>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</si>
  <si>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</si>
  <si>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</si>
  <si>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</si>
  <si>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</si>
  <si>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</si>
  <si>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</si>
  <si>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</si>
  <si>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</si>
  <si>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</si>
  <si>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</si>
  <si>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</si>
  <si>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</si>
  <si>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</si>
  <si>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</si>
  <si>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</si>
  <si>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</si>
  <si>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</si>
  <si>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</si>
  <si>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</si>
  <si>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</si>
  <si>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</si>
  <si>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</si>
  <si>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令和  7 年  8 月  18 日</t>
    <phoneticPr fontId="3"/>
  </si>
  <si>
    <t>横浜市神奈川区富家町6-6</t>
    <phoneticPr fontId="3"/>
  </si>
  <si>
    <t>社会福祉法人　恩賜財団　済生会支部　神奈川県済生会　神奈川県病院　院長　長島　敦</t>
    <phoneticPr fontId="3"/>
  </si>
  <si>
    <t>社会福祉法人　恩賜財団　済生会支部　神奈川県済生会　神奈川県病院</t>
    <phoneticPr fontId="3"/>
  </si>
  <si>
    <t>横浜市長</t>
    <phoneticPr fontId="3"/>
  </si>
  <si>
    <t>Ｐ－医療、福祉</t>
    <phoneticPr fontId="3"/>
  </si>
  <si>
    <t>一般病院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</si>
</sst>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56" zoomScaleNormal="100" zoomScaleSheetLayoutView="100" workbookViewId="0">
      <selection activeCell="M69" sqref="M69"/>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426</v>
      </c>
      <c r="M34" s="448"/>
      <c r="N34" s="448"/>
      <c r="O34" s="449"/>
      <c r="Q34" s="15"/>
      <c r="R34" s="15"/>
      <c r="S34" s="15"/>
    </row>
    <row r="35" spans="1:19" ht="13.5">
      <c r="C35" s="76"/>
      <c r="O35" s="78"/>
      <c r="Q35" s="15"/>
      <c r="R35" s="15"/>
      <c r="S35" s="15"/>
    </row>
    <row r="36" spans="1:19" ht="13.5">
      <c r="C36" s="467" t="s">
        <v>430</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429</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2010</v>
      </c>
      <c r="N48" s="454"/>
      <c r="O48" s="455"/>
    </row>
    <row r="49" spans="3:21" ht="18.75" customHeight="1">
      <c r="C49" s="435" t="s">
        <v>11</v>
      </c>
      <c r="D49" s="436"/>
      <c r="E49" s="437"/>
      <c r="F49" s="463" t="s">
        <v>427</v>
      </c>
      <c r="G49" s="464"/>
      <c r="H49" s="464"/>
      <c r="I49" s="464"/>
      <c r="J49" s="464"/>
      <c r="K49" s="464"/>
      <c r="L49" s="115" t="s">
        <v>134</v>
      </c>
      <c r="M49" s="367"/>
      <c r="N49" s="456"/>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431</v>
      </c>
      <c r="G52" s="470"/>
      <c r="H52" s="470"/>
      <c r="I52" s="470"/>
      <c r="J52" s="25" t="s">
        <v>47</v>
      </c>
      <c r="K52" s="25"/>
      <c r="L52" s="471" t="s">
        <v>432</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199</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348</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62</v>
      </c>
      <c r="I63" s="216" t="s">
        <v>4</v>
      </c>
      <c r="J63" s="404" t="s">
        <v>228</v>
      </c>
      <c r="K63" s="405"/>
      <c r="L63" s="406"/>
      <c r="M63" s="485">
        <f>+別紙!X14</f>
        <v>62</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62</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8</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61.6</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62.2</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3"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A26" zoomScale="70" zoomScaleNormal="100" workbookViewId="0">
      <selection activeCell="I9" sqref="I9"/>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社会福祉法人　恩賜財団　済生会支部　神奈川県済生会　神奈川県病院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62</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62</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62</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62</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62</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62</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8</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8</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62.2</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62.2</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62.2</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62.2</v>
      </c>
    </row>
    <row r="38" spans="2:24" ht="24" customHeight="1">
      <c r="B38" s="156"/>
      <c r="C38" s="638"/>
      <c r="D38" s="195"/>
      <c r="E38" s="193" t="s">
        <v>195</v>
      </c>
      <c r="F38" s="360"/>
      <c r="G38" s="340">
        <f t="shared" ref="G38:V38" si="8">SUM(G39:G41)</f>
        <v>0</v>
      </c>
      <c r="H38" s="340">
        <f t="shared" si="8"/>
        <v>0</v>
      </c>
      <c r="I38" s="340">
        <f t="shared" si="8"/>
        <v>0</v>
      </c>
      <c r="J38" s="340">
        <f t="shared" si="8"/>
        <v>62.2</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62.2</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7.2</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7.2</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55</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55</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62.2</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62.2</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7.2</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7.2</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124.2</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124.2</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4" zoomScaleNormal="100" workbookViewId="0">
      <selection activeCell="F12" sqref="F12:H1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34"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 年  8 月  18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横浜市神奈川区富家町6-6</v>
      </c>
      <c r="K16" s="696"/>
      <c r="L16" s="697"/>
      <c r="M16" s="697"/>
      <c r="N16" s="697"/>
      <c r="O16" s="698"/>
    </row>
    <row r="17" spans="1:17" ht="26.25" customHeight="1">
      <c r="C17" s="76"/>
      <c r="H17" s="18" t="s">
        <v>7</v>
      </c>
      <c r="I17" s="18"/>
      <c r="J17" s="696" t="str">
        <f>+表紙!J40</f>
        <v>社会福祉法人　恩賜財団　済生会支部　神奈川県済生会　神奈川県病院　院長　長島　敦</v>
      </c>
      <c r="K17" s="696"/>
      <c r="L17" s="697"/>
      <c r="M17" s="697"/>
      <c r="N17" s="697"/>
      <c r="O17" s="698"/>
    </row>
    <row r="18" spans="1:17">
      <c r="C18" s="76"/>
      <c r="J18" s="16" t="s">
        <v>8</v>
      </c>
      <c r="O18" s="77"/>
    </row>
    <row r="19" spans="1:17">
      <c r="C19" s="76"/>
      <c r="J19" s="19" t="s">
        <v>9</v>
      </c>
      <c r="K19" s="19"/>
      <c r="L19" s="701" t="str">
        <f>IF(+表紙!L42="","",+表紙!L42)</f>
        <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社会福祉法人　恩賜財団　済生会支部　神奈川県済生会　神奈川県病院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2010</v>
      </c>
      <c r="N25" s="714"/>
      <c r="O25" s="715"/>
    </row>
    <row r="26" spans="1:17" ht="18.600000000000001" customHeight="1">
      <c r="C26" s="435" t="s">
        <v>11</v>
      </c>
      <c r="D26" s="436"/>
      <c r="E26" s="437"/>
      <c r="F26" s="718" t="str">
        <f>+表紙!F49</f>
        <v>横浜市神奈川区富家町6-6</v>
      </c>
      <c r="G26" s="719"/>
      <c r="H26" s="719"/>
      <c r="I26" s="719"/>
      <c r="J26" s="719"/>
      <c r="K26" s="719"/>
      <c r="L26" s="115" t="s">
        <v>134</v>
      </c>
      <c r="M26" s="207"/>
      <c r="N26" s="682" t="str">
        <f>IF(+表紙!N49="","",+表紙!N49)</f>
        <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一般病院</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199</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348</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62</v>
      </c>
      <c r="I40" s="216" t="s">
        <v>4</v>
      </c>
      <c r="J40" s="404" t="s">
        <v>293</v>
      </c>
      <c r="K40" s="405"/>
      <c r="L40" s="406"/>
      <c r="M40" s="724">
        <f>+表紙!M63</f>
        <v>62</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62</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f>+表紙!M65</f>
        <v>8</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61.6</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62.2</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D19" zoomScaleNormal="100" workbookViewId="0">
      <selection activeCell="AH25" sqref="AH2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62.2</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62</v>
      </c>
      <c r="E24" s="557"/>
      <c r="F24" s="557"/>
      <c r="G24" s="182" t="s">
        <v>158</v>
      </c>
      <c r="H24" s="602">
        <f>+F12</f>
        <v>62.2</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7.2</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62.2</v>
      </c>
      <c r="Q27" s="583"/>
      <c r="R27" s="583"/>
      <c r="S27" s="583"/>
      <c r="T27" s="42" t="s">
        <v>38</v>
      </c>
      <c r="U27" s="62"/>
      <c r="V27" s="62"/>
      <c r="Y27" s="60" t="s">
        <v>39</v>
      </c>
      <c r="Z27" s="63"/>
      <c r="AH27" s="51"/>
      <c r="AI27" s="51"/>
      <c r="AJ27" s="51"/>
      <c r="AK27" s="51"/>
      <c r="AL27" s="562">
        <f>+AH18+P27</f>
        <v>62.2</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7.2</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62</v>
      </c>
      <c r="E29" s="557"/>
      <c r="F29" s="557"/>
      <c r="G29" s="182" t="s">
        <v>158</v>
      </c>
      <c r="H29" s="602">
        <f>+AL27</f>
        <v>62.2</v>
      </c>
      <c r="I29" s="599"/>
      <c r="J29" s="182" t="s">
        <v>158</v>
      </c>
      <c r="M29" s="567"/>
      <c r="P29" s="54"/>
      <c r="Q29" s="133"/>
      <c r="R29" s="49" t="s">
        <v>145</v>
      </c>
      <c r="S29" s="569" t="s">
        <v>33</v>
      </c>
      <c r="T29" s="580"/>
      <c r="U29" s="580"/>
      <c r="V29" s="581"/>
      <c r="W29" s="46"/>
      <c r="X29" s="64"/>
      <c r="Y29" s="584" t="s">
        <v>191</v>
      </c>
      <c r="Z29" s="585"/>
      <c r="AA29" s="556">
        <v>55</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62</v>
      </c>
      <c r="E30" s="557"/>
      <c r="F30" s="557"/>
      <c r="G30" s="182" t="s">
        <v>158</v>
      </c>
      <c r="H30" s="602">
        <f>+AL30</f>
        <v>0</v>
      </c>
      <c r="I30" s="599"/>
      <c r="J30" s="182" t="s">
        <v>158</v>
      </c>
      <c r="M30" s="567"/>
      <c r="P30" s="54"/>
      <c r="R30" s="582">
        <f>+ROUND(AA28,2)+ROUND(AA29,2)+ROUND(AA30,2)</f>
        <v>62.2</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8</v>
      </c>
      <c r="E31" s="557"/>
      <c r="F31" s="557"/>
      <c r="G31" s="182" t="s">
        <v>158</v>
      </c>
      <c r="H31" s="602">
        <f>+AS24</f>
        <v>7.2</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3"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D33" sqref="D33:F3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社会福祉法人　恩賜財団　済生会支部　神奈川県済生会　神奈川県病院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2025-08-19T05:32:55Z</dcterms:created>
  <dcterms:modified xsi:type="dcterms:W3CDTF">2025-08-19T05:32:55Z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