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F33A8BAA-C9D8-4075-B7BD-1F76B780CE91}"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<sst xmlns="http://schemas.openxmlformats.org/spreadsheetml/2006/main" count="3305" uniqueCount="476">
  <si>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</si>
  <si>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</si>
  <si>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</si>
  <si>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</si>
  <si>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</si>
  <si>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</si>
  <si>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</si>
  <si>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</si>
  <si>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</si>
  <si>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</si>
  <si>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</si>
  <si>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</si>
  <si>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</si>
  <si>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</si>
  <si>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</si>
  <si>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</si>
  <si>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</si>
  <si>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</si>
  <si>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</si>
  <si>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</si>
  <si>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</si>
  <si>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</si>
  <si>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</si>
  <si>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</si>
  <si>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</si>
  <si>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</si>
  <si>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</si>
  <si>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</si>
  <si>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</si>
  <si>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</si>
  <si>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</si>
  <si>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</si>
  <si>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</si>
  <si>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</si>
  <si>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</si>
  <si>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</si>
  <si>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</si>
  <si>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</si>
  <si>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</si>
  <si>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</si>
  <si>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</si>
  <si>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</si>
  <si>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</si>
  <si>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</si>
  <si>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</si>
  <si>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</si>
  <si>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</si>
  <si>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</si>
  <si>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</si>
  <si>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</si>
  <si>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</si>
  <si>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</si>
  <si>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</si>
  <si>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</si>
  <si>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</si>
  <si>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</si>
  <si>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</si>
  <si>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</si>
  <si>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</si>
  <si>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</si>
  <si>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</si>
  <si>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</si>
  <si>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</si>
  <si>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</si>
  <si>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</si>
  <si>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</si>
  <si>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</si>
  <si>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</si>
  <si>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</si>
  <si>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</si>
  <si>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</si>
  <si>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</si>
  <si>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</si>
  <si>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</si>
  <si>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</si>
  <si>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</si>
  <si>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</si>
  <si>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</si>
  <si>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</si>
  <si>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</si>
  <si>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</si>
  <si>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</si>
  <si>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</si>
  <si>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</si>
  <si>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</si>
  <si>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</si>
  <si>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</si>
  <si>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</si>
  <si>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</si>
  <si>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</si>
  <si>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</si>
  <si>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</si>
  <si>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</si>
  <si>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</si>
  <si>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</si>
  <si>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</si>
  <si>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</si>
  <si>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</si>
  <si>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</si>
  <si>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</si>
  <si>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</si>
  <si>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</si>
  <si>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</si>
  <si>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</si>
  <si>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</si>
  <si>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</si>
  <si>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</si>
  <si>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</si>
  <si>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</si>
  <si>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</si>
  <si>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</si>
  <si>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</si>
  <si>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</si>
  <si>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</si>
  <si>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</si>
  <si>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</si>
  <si>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</si>
  <si>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</si>
  <si>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</si>
  <si>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</si>
  <si>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</si>
  <si>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</si>
  <si>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</si>
  <si>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</si>
  <si>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</si>
  <si>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</si>
  <si>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</si>
  <si>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</si>
  <si>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</si>
  <si>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</si>
  <si>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</si>
  <si>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</si>
  <si>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</si>
  <si>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</si>
  <si>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</si>
  <si>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</si>
  <si>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</si>
  <si>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</si>
  <si>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</si>
  <si>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</si>
  <si>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</si>
  <si>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</si>
  <si>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</si>
  <si>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</si>
  <si>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</si>
  <si>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</si>
  <si>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</si>
  <si>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</si>
  <si>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</si>
  <si>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</si>
  <si>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</si>
  <si>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</si>
  <si>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</si>
  <si>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</si>
  <si>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</si>
  <si>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</si>
  <si>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</si>
  <si>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</si>
  <si>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</si>
  <si>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</si>
  <si>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</si>
  <si>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</si>
  <si>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</si>
  <si>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</si>
  <si>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</si>
  <si>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</si>
  <si>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</si>
  <si>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</si>
  <si>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</si>
  <si>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</si>
  <si>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</si>
  <si>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</si>
  <si>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</si>
  <si>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</si>
  <si>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</si>
  <si>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</si>
  <si>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</si>
  <si>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</si>
  <si>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</si>
  <si>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</si>
  <si>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</si>
  <si>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</si>
  <si>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</si>
  <si>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</si>
  <si>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</si>
  <si>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</si>
  <si>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</si>
  <si>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</si>
  <si>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</si>
  <si>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</si>
  <si>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</si>
  <si>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</si>
  <si>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</si>
  <si>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</si>
  <si>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</si>
  <si>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</si>
  <si>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</si>
  <si>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</si>
  <si>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</si>
  <si>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</si>
  <si>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</si>
  <si>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</si>
  <si>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</si>
  <si>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</si>
  <si>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</si>
  <si>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</si>
  <si>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</si>
  <si>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</si>
  <si>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</si>
  <si>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</si>
  <si>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</si>
  <si>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</si>
  <si>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</si>
  <si>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</si>
  <si>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</si>
  <si>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</si>
  <si>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</si>
  <si>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</si>
  <si>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</si>
  <si>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</si>
  <si>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</si>
  <si>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</si>
  <si>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</si>
  <si>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</si>
  <si>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</si>
  <si>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</si>
  <si>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</si>
  <si>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</si>
  <si>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</si>
  <si>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</si>
  <si>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</si>
  <si>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</si>
  <si>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</si>
  <si>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</si>
  <si>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</si>
  <si>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</si>
  <si>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</si>
  <si>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</si>
  <si>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</si>
  <si>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</si>
  <si>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</si>
  <si>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</si>
  <si>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</si>
  <si>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</si>
  <si>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</si>
  <si>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</si>
  <si>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</si>
  <si>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</si>
  <si>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</si>
  <si>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</si>
  <si>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</si>
  <si>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</si>
  <si>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</si>
  <si>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</si>
  <si>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</si>
  <si>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</si>
  <si>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</si>
  <si>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</si>
  <si>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</si>
  <si>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</si>
  <si>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</si>
  <si>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</si>
  <si>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</si>
  <si>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</si>
  <si>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</si>
  <si>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</si>
  <si>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</si>
  <si>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</si>
  <si>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</si>
  <si>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</si>
  <si>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</si>
  <si>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</si>
  <si>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</si>
  <si>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</si>
  <si>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</si>
  <si>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</si>
  <si>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</si>
  <si>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</si>
  <si>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</si>
  <si>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</si>
  <si>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</si>
  <si>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</si>
  <si>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</si>
  <si>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</si>
  <si>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</si>
  <si>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</si>
  <si>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</si>
  <si>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</si>
  <si>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</si>
  <si>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</si>
  <si>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</si>
  <si>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</si>
  <si>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</si>
  <si>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</si>
  <si>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</si>
  <si>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</si>
  <si>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</si>
  <si>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</si>
  <si>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</si>
  <si>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</si>
  <si>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</si>
  <si>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</si>
  <si>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</si>
  <si>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</si>
  <si>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</si>
  <si>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</si>
  <si>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</si>
  <si>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</si>
  <si>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</si>
  <si>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</si>
  <si>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</si>
  <si>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</si>
  <si>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</si>
  <si>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</si>
  <si>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</si>
  <si>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</si>
  <si>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</si>
  <si>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</si>
  <si>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</si>
  <si>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</si>
  <si>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</si>
  <si>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</si>
  <si>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</si>
  <si>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</si>
  <si>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</si>
  <si>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</si>
  <si>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</si>
  <si>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</si>
  <si>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</si>
  <si>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</si>
  <si>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</si>
  <si>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</si>
  <si>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</si>
  <si>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</si>
  <si>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</si>
  <si>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</si>
  <si>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</si>
  <si>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</si>
  <si>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</si>
  <si>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</si>
  <si>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</si>
  <si>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</si>
  <si>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</si>
  <si>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</si>
  <si>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</si>
  <si>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</si>
  <si>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</si>
  <si>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</si>
  <si>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</si>
  <si>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</si>
  <si>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</si>
  <si>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</si>
  <si>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</si>
  <si>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</si>
  <si>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</si>
  <si>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</si>
  <si>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</si>
  <si>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</si>
  <si>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</si>
  <si>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</si>
  <si>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</si>
  <si>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</si>
  <si>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</si>
  <si>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</si>
  <si>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</si>
  <si>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</si>
  <si>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</si>
  <si>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</si>
  <si>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</si>
  <si>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</si>
  <si>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</si>
  <si>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</si>
  <si>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</si>
  <si>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</si>
  <si>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</si>
  <si>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</si>
  <si>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</si>
  <si>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</si>
  <si>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</si>
  <si>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</si>
  <si>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</si>
  <si>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</si>
  <si>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</si>
  <si>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</si>
  <si>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</si>
  <si>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</si>
  <si>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</si>
  <si>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</si>
  <si>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</si>
  <si>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</si>
  <si>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</si>
  <si>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</si>
  <si>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</si>
  <si>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</si>
  <si>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</si>
  <si>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</si>
  <si>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</si>
  <si>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</si>
  <si>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</si>
  <si>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</si>
  <si>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</si>
  <si>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</si>
  <si>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</si>
  <si>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</si>
  <si>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</si>
  <si>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</si>
  <si>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</si>
  <si>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</si>
  <si>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</si>
  <si>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</si>
  <si>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</si>
  <si>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</si>
  <si>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</si>
  <si>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</si>
  <si>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</si>
  <si>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</si>
  <si>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</si>
  <si>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</si>
  <si>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</si>
  <si>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</si>
  <si>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</si>
  <si>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</si>
  <si>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</si>
  <si>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</si>
  <si>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</si>
  <si>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</si>
  <si>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</si>
  <si>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</si>
  <si>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</si>
  <si>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</si>
  <si>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</si>
  <si>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</si>
  <si>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</si>
  <si>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</si>
  <si>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</si>
  <si>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</si>
  <si>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</si>
  <si>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</si>
  <si>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</si>
  <si>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</si>
  <si>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</si>
  <si>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</si>
  <si>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</si>
  <si>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</si>
  <si>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</si>
  <si>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</si>
  <si>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</si>
  <si>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</si>
  <si>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</si>
  <si>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</si>
  <si>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</si>
  <si>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</si>
  <si>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</si>
  <si>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</si>
  <si>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</si>
  <si>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</si>
  <si>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</si>
  <si>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</si>
  <si>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</si>
  <si>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</si>
  <si>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</si>
  <si>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</si>
  <si>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</si>
  <si>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</si>
  <si>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</si>
  <si>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</si>
  <si>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レイズネクスト㈱
日新レジン㈱戸塚工場建屋解体工事現場事務所</t>
    <phoneticPr fontId="3"/>
  </si>
  <si>
    <t>横浜市戸塚区上矢部町2280</t>
    <phoneticPr fontId="3"/>
  </si>
  <si>
    <t>080-6521-5859</t>
    <phoneticPr fontId="3"/>
  </si>
  <si>
    <t>総合工事業</t>
    <rPh sb="0" eb="2">
      <t>ソウゴウ</t>
    </rPh>
    <rPh sb="2" eb="5">
      <t>コウジギョウ</t>
    </rPh>
    <phoneticPr fontId="3"/>
  </si>
  <si>
    <t>3名</t>
    <rPh sb="1" eb="2">
      <t>メイ</t>
    </rPh>
    <phoneticPr fontId="3"/>
  </si>
  <si>
    <t>令和  8 年   6 月    1日</t>
    <phoneticPr fontId="3"/>
  </si>
  <si>
    <t>神奈川県中区桜木町1-1‐8（日石横浜ビル）</t>
    <rPh sb="0" eb="4">
      <t>カナガワケン</t>
    </rPh>
    <rPh sb="4" eb="6">
      <t>ナカク</t>
    </rPh>
    <rPh sb="6" eb="9">
      <t>サクラギチョウ</t>
    </rPh>
    <rPh sb="15" eb="17">
      <t>ニッセキ</t>
    </rPh>
    <rPh sb="17" eb="19">
      <t>ヨコハマ</t>
    </rPh>
    <phoneticPr fontId="3"/>
  </si>
  <si>
    <t>レイズネクスト㈱プロジェクト事業部　
事業部長　斎藤　勝彦</t>
    <rPh sb="14" eb="17">
      <t>ジギョウブ</t>
    </rPh>
    <rPh sb="19" eb="23">
      <t>ジギョウブチョウ</t>
    </rPh>
    <rPh sb="24" eb="26">
      <t>サイトウ</t>
    </rPh>
    <rPh sb="27" eb="29">
      <t>カツヒコ</t>
    </rPh>
    <phoneticPr fontId="3"/>
  </si>
  <si>
    <t>045-415-1127</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</si>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</sst>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53045" y="2169102"/>
          <a:ext cx="652896" cy="632980"/>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45" zoomScaleNormal="100" zoomScaleSheetLayoutView="100" workbookViewId="0">
      <selection activeCell="R44" sqref="R44"/>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8" width="9" style="21"/>
    <col min="19" max="19" width="10.875" style="21" customWidth="1"/>
    <col min="20" max="20" width="9" style="21"/>
    <col min="21" max="21" width="13.375" style="21" customWidth="1"/>
    <col min="22" max="27" width="9" style="21"/>
    <col min="28" max="28" width="33.8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475</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35" customHeight="1">
      <c r="C33" s="78"/>
      <c r="O33" s="79"/>
      <c r="Q33" s="20"/>
      <c r="R33" s="20"/>
      <c r="S33" s="20"/>
    </row>
    <row r="34" spans="1:19" ht="14.25">
      <c r="C34" s="78"/>
      <c r="L34" s="520" t="s">
        <v>471</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472</v>
      </c>
      <c r="K39" s="511"/>
      <c r="L39" s="512"/>
      <c r="M39" s="512"/>
      <c r="N39" s="512"/>
      <c r="O39" s="513"/>
      <c r="Q39" s="20"/>
      <c r="R39" s="20"/>
    </row>
    <row r="40" spans="1:19" ht="26.25" customHeight="1">
      <c r="C40" s="78"/>
      <c r="H40" s="23" t="s">
        <v>7</v>
      </c>
      <c r="I40" s="23"/>
      <c r="J40" s="511" t="s">
        <v>473</v>
      </c>
      <c r="K40" s="511"/>
      <c r="L40" s="512"/>
      <c r="M40" s="512"/>
      <c r="N40" s="512"/>
      <c r="O40" s="513"/>
    </row>
    <row r="41" spans="1:19">
      <c r="C41" s="78"/>
      <c r="J41" s="21" t="s">
        <v>8</v>
      </c>
      <c r="O41" s="79"/>
    </row>
    <row r="42" spans="1:19">
      <c r="C42" s="78"/>
      <c r="J42" s="24" t="s">
        <v>9</v>
      </c>
      <c r="K42" s="24"/>
      <c r="L42" s="564" t="s">
        <v>474</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466</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7077</v>
      </c>
      <c r="N48" s="527"/>
      <c r="O48" s="528"/>
    </row>
    <row r="49" spans="3:21" ht="18" customHeight="1">
      <c r="C49" s="505" t="s">
        <v>11</v>
      </c>
      <c r="D49" s="506"/>
      <c r="E49" s="507"/>
      <c r="F49" s="560" t="s">
        <v>467</v>
      </c>
      <c r="G49" s="561"/>
      <c r="H49" s="561"/>
      <c r="I49" s="561"/>
      <c r="J49" s="561"/>
      <c r="K49" s="561"/>
      <c r="L49" s="126" t="s">
        <v>172</v>
      </c>
      <c r="M49" s="386"/>
      <c r="N49" s="529" t="s">
        <v>468</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469</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154</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470</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0</v>
      </c>
      <c r="I63" s="240" t="s">
        <v>4</v>
      </c>
      <c r="J63" s="485" t="s">
        <v>324</v>
      </c>
      <c r="K63" s="486"/>
      <c r="L63" s="487"/>
      <c r="M63" s="480">
        <f>+別紙!AA14</f>
        <v>0</v>
      </c>
      <c r="N63" s="481"/>
      <c r="O63" s="391" t="s">
        <v>4</v>
      </c>
      <c r="P63" s="162"/>
      <c r="Q63" s="127"/>
      <c r="R63" s="127"/>
      <c r="S63" s="127"/>
      <c r="T63" s="127"/>
      <c r="U63" s="127"/>
    </row>
    <row r="64" spans="3:21" ht="24.75" customHeight="1">
      <c r="C64" s="502"/>
      <c r="D64" s="482" t="s">
        <v>301</v>
      </c>
      <c r="E64" s="483"/>
      <c r="F64" s="483"/>
      <c r="G64" s="484"/>
      <c r="H64" s="379">
        <f>+別紙!AA10</f>
        <v>0</v>
      </c>
      <c r="I64" s="240" t="s">
        <v>4</v>
      </c>
      <c r="J64" s="485" t="s">
        <v>305</v>
      </c>
      <c r="K64" s="486"/>
      <c r="L64" s="487"/>
      <c r="M64" s="480">
        <f>+別紙!AA15</f>
        <v>0</v>
      </c>
      <c r="N64" s="481"/>
      <c r="O64" s="31" t="s">
        <v>4</v>
      </c>
      <c r="P64" s="470"/>
      <c r="Q64" s="471"/>
      <c r="R64" s="471"/>
      <c r="S64" s="471"/>
    </row>
    <row r="65" spans="1:22" ht="24.75" customHeight="1">
      <c r="C65" s="502"/>
      <c r="D65" s="482" t="s">
        <v>302</v>
      </c>
      <c r="E65" s="483"/>
      <c r="F65" s="483"/>
      <c r="G65" s="484"/>
      <c r="H65" s="379">
        <f>+別紙!AA11</f>
        <v>0</v>
      </c>
      <c r="I65" s="240" t="s">
        <v>4</v>
      </c>
      <c r="J65" s="482" t="s">
        <v>306</v>
      </c>
      <c r="K65" s="483"/>
      <c r="L65" s="484"/>
      <c r="M65" s="480">
        <f>+別紙!AA16</f>
        <v>0</v>
      </c>
      <c r="N65" s="481"/>
      <c r="O65" s="378" t="s">
        <v>4</v>
      </c>
      <c r="P65" s="160"/>
      <c r="Q65" s="161"/>
      <c r="R65" s="161"/>
      <c r="S65" s="161"/>
    </row>
    <row r="66" spans="1:22" ht="24.75" customHeight="1">
      <c r="C66" s="392"/>
      <c r="D66" s="482" t="s">
        <v>303</v>
      </c>
      <c r="E66" s="483"/>
      <c r="F66" s="483"/>
      <c r="G66" s="484"/>
      <c r="H66" s="379">
        <f>+別紙!AA12</f>
        <v>0</v>
      </c>
      <c r="I66" s="240" t="s">
        <v>4</v>
      </c>
      <c r="J66" s="482" t="s">
        <v>387</v>
      </c>
      <c r="K66" s="483"/>
      <c r="L66" s="484"/>
      <c r="M66" s="480">
        <f>+別紙!AA17</f>
        <v>0</v>
      </c>
      <c r="N66" s="481"/>
      <c r="O66" s="378" t="s">
        <v>4</v>
      </c>
      <c r="P66" s="160"/>
      <c r="Q66" s="161"/>
      <c r="R66" s="161"/>
      <c r="S66" s="161"/>
    </row>
    <row r="67" spans="1:22" ht="24.75" customHeight="1">
      <c r="C67" s="393"/>
      <c r="D67" s="482" t="s">
        <v>304</v>
      </c>
      <c r="E67" s="483"/>
      <c r="F67" s="483"/>
      <c r="G67" s="484"/>
      <c r="H67" s="379">
        <f>+別紙!AA13</f>
        <v>0</v>
      </c>
      <c r="I67" s="240" t="s">
        <v>4</v>
      </c>
      <c r="J67" s="482" t="s">
        <v>388</v>
      </c>
      <c r="K67" s="483"/>
      <c r="L67" s="484"/>
      <c r="M67" s="480">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3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35" customHeight="1">
      <c r="A77" s="21"/>
      <c r="B77" s="21"/>
      <c r="C77" s="181">
        <v>3</v>
      </c>
      <c r="D77" s="472" t="s">
        <v>455</v>
      </c>
      <c r="E77" s="472"/>
      <c r="F77" s="472"/>
      <c r="G77" s="472"/>
      <c r="H77" s="472"/>
      <c r="I77" s="472"/>
      <c r="J77" s="472"/>
      <c r="K77" s="472"/>
      <c r="L77" s="472"/>
      <c r="M77" s="472"/>
      <c r="N77" s="472"/>
      <c r="O77" s="473"/>
    </row>
    <row r="78" spans="1:22" ht="28.3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3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3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3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3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3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0" width="9" style="40"/>
    <col min="51" max="51" width="49.8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3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3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D4" zoomScale="55" zoomScaleNormal="55"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3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3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3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4"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レイズネクスト㈱
日新レジン㈱戸塚工場建屋解体工事現場事務所</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3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 zoomScale="70" zoomScaleNormal="70" workbookViewId="0">
      <selection activeCell="AD30" sqref="AD30"/>
    </sheetView>
  </sheetViews>
  <sheetFormatPr defaultColWidth="9" defaultRowHeight="11.25"/>
  <cols>
    <col min="1" max="1" width="2.5" style="9" customWidth="1"/>
    <col min="2" max="3" width="3.875" style="9" customWidth="1"/>
    <col min="4" max="4" width="4.5" style="9" customWidth="1"/>
    <col min="5" max="5" width="3.875" style="9" customWidth="1"/>
    <col min="6" max="6" width="40.875" style="9" customWidth="1"/>
    <col min="7" max="7" width="9.875" style="9" customWidth="1"/>
    <col min="8" max="8" width="10.375" style="9" customWidth="1"/>
    <col min="9" max="26" width="9.875" style="9" customWidth="1"/>
    <col min="27" max="27" width="11.8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レイズネクスト㈱
日新レジン㈱戸塚工場建屋解体工事現場事務所</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9.1"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0</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0</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0</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0</v>
      </c>
      <c r="AA19" s="333">
        <f t="shared" ref="AA19:AA25" si="2">SUM(G19:Z19)</f>
        <v>0</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20.100000000000001"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0</v>
      </c>
      <c r="W63" s="406">
        <f t="shared" si="10"/>
        <v>0</v>
      </c>
      <c r="X63" s="406">
        <f t="shared" si="10"/>
        <v>0</v>
      </c>
      <c r="Y63" s="406">
        <f t="shared" si="10"/>
        <v>0</v>
      </c>
      <c r="Z63" s="406">
        <f t="shared" si="10"/>
        <v>0</v>
      </c>
      <c r="AA63" s="407">
        <f>+AA9+AA19+AA20</f>
        <v>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6384" width="9" style="21"/>
  </cols>
  <sheetData>
    <row r="1" spans="1:16" ht="16.350000000000001" customHeight="1">
      <c r="C1" s="74" t="s">
        <v>272</v>
      </c>
    </row>
    <row r="2" spans="1:16" ht="16.350000000000001" customHeight="1">
      <c r="C2" s="74"/>
    </row>
    <row r="3" spans="1:16" ht="14.1"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35" customHeight="1">
      <c r="C10" s="78"/>
      <c r="O10" s="79"/>
    </row>
    <row r="11" spans="1:16" ht="13.5">
      <c r="C11" s="78"/>
      <c r="L11" s="767" t="str">
        <f>+表紙!L34</f>
        <v>令和  8 年   6 月    1日</v>
      </c>
      <c r="M11" s="768"/>
      <c r="N11" s="768"/>
      <c r="O11" s="769"/>
    </row>
    <row r="12" spans="1:16" ht="13.35" customHeight="1">
      <c r="C12" s="78"/>
      <c r="O12" s="80"/>
    </row>
    <row r="13" spans="1:16" ht="13.5">
      <c r="C13" s="770" t="str">
        <f>+表紙!C36</f>
        <v>横浜市長</v>
      </c>
      <c r="D13" s="771"/>
      <c r="E13" s="771"/>
      <c r="F13" s="771"/>
      <c r="G13" s="88" t="s">
        <v>5</v>
      </c>
      <c r="O13" s="79"/>
    </row>
    <row r="14" spans="1:16" ht="8.25" customHeight="1">
      <c r="C14" s="78"/>
      <c r="O14" s="79"/>
    </row>
    <row r="15" spans="1:16" ht="13.35" customHeight="1">
      <c r="A15" s="22">
        <v>3</v>
      </c>
      <c r="C15" s="78"/>
      <c r="H15" s="221" t="s">
        <v>270</v>
      </c>
      <c r="I15" s="221"/>
      <c r="O15" s="79"/>
    </row>
    <row r="16" spans="1:16" ht="26.25" customHeight="1">
      <c r="C16" s="78"/>
      <c r="H16" s="23" t="s">
        <v>6</v>
      </c>
      <c r="I16" s="23"/>
      <c r="J16" s="759" t="str">
        <f>+表紙!J39</f>
        <v>神奈川県中区桜木町1-1‐8（日石横浜ビル）</v>
      </c>
      <c r="K16" s="759"/>
      <c r="L16" s="760"/>
      <c r="M16" s="760"/>
      <c r="N16" s="760"/>
      <c r="O16" s="761"/>
    </row>
    <row r="17" spans="1:15" ht="26.25" customHeight="1">
      <c r="C17" s="78"/>
      <c r="H17" s="23" t="s">
        <v>7</v>
      </c>
      <c r="I17" s="23"/>
      <c r="J17" s="759" t="str">
        <f>+表紙!J40</f>
        <v>レイズネクスト㈱プロジェクト事業部　
事業部長　斎藤　勝彦</v>
      </c>
      <c r="K17" s="759"/>
      <c r="L17" s="760"/>
      <c r="M17" s="760"/>
      <c r="N17" s="760"/>
      <c r="O17" s="761"/>
    </row>
    <row r="18" spans="1:15">
      <c r="C18" s="78"/>
      <c r="J18" s="21" t="s">
        <v>8</v>
      </c>
      <c r="O18" s="79"/>
    </row>
    <row r="19" spans="1:15">
      <c r="C19" s="78"/>
      <c r="J19" s="24" t="s">
        <v>9</v>
      </c>
      <c r="K19" s="24"/>
      <c r="L19" s="772" t="str">
        <f>IF(+表紙!L42="","",+表紙!L42)</f>
        <v>045-415-1127</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レイズネクスト㈱
日新レジン㈱戸塚工場建屋解体工事現場事務所</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7077</v>
      </c>
      <c r="N25" s="796"/>
      <c r="O25" s="797"/>
    </row>
    <row r="26" spans="1:15" ht="18" customHeight="1">
      <c r="C26" s="505" t="s">
        <v>11</v>
      </c>
      <c r="D26" s="506"/>
      <c r="E26" s="507"/>
      <c r="F26" s="782" t="str">
        <f>+表紙!F49</f>
        <v>横浜市戸塚区上矢部町2280</v>
      </c>
      <c r="G26" s="783"/>
      <c r="H26" s="783"/>
      <c r="I26" s="783"/>
      <c r="J26" s="783"/>
      <c r="K26" s="783"/>
      <c r="L26" s="126" t="s">
        <v>172</v>
      </c>
      <c r="M26" s="222"/>
      <c r="N26" s="786" t="str">
        <f>IF(+表紙!N49="","",+表紙!N49)</f>
        <v>080-6521-5859</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総合工事業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154</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3名</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0</v>
      </c>
      <c r="I40" s="240" t="s">
        <v>4</v>
      </c>
      <c r="J40" s="485" t="s">
        <v>324</v>
      </c>
      <c r="K40" s="486"/>
      <c r="L40" s="487"/>
      <c r="M40" s="799">
        <f>+表紙!M63</f>
        <v>0</v>
      </c>
      <c r="N40" s="800">
        <f>+表紙!N63</f>
        <v>0</v>
      </c>
      <c r="O40" s="305" t="s">
        <v>4</v>
      </c>
    </row>
    <row r="41" spans="3:15" ht="24.75" customHeight="1">
      <c r="C41" s="805"/>
      <c r="D41" s="482" t="s">
        <v>301</v>
      </c>
      <c r="E41" s="483"/>
      <c r="F41" s="483"/>
      <c r="G41" s="484"/>
      <c r="H41" s="245">
        <f>+表紙!H64</f>
        <v>0</v>
      </c>
      <c r="I41" s="240" t="s">
        <v>4</v>
      </c>
      <c r="J41" s="485" t="s">
        <v>305</v>
      </c>
      <c r="K41" s="486"/>
      <c r="L41" s="487"/>
      <c r="M41" s="799">
        <f>+表紙!M64</f>
        <v>0</v>
      </c>
      <c r="N41" s="800">
        <f>+表紙!N64</f>
        <v>0</v>
      </c>
      <c r="O41" s="31" t="s">
        <v>4</v>
      </c>
    </row>
    <row r="42" spans="3:15" ht="24.75" customHeight="1">
      <c r="C42" s="805"/>
      <c r="D42" s="482" t="s">
        <v>302</v>
      </c>
      <c r="E42" s="483"/>
      <c r="F42" s="483"/>
      <c r="G42" s="484"/>
      <c r="H42" s="245">
        <f>+表紙!H65</f>
        <v>0</v>
      </c>
      <c r="I42" s="240" t="s">
        <v>4</v>
      </c>
      <c r="J42" s="801" t="s">
        <v>306</v>
      </c>
      <c r="K42" s="802"/>
      <c r="L42" s="803"/>
      <c r="M42" s="799">
        <f>+表紙!M65</f>
        <v>0</v>
      </c>
      <c r="N42" s="800">
        <f>+表紙!N65</f>
        <v>0</v>
      </c>
      <c r="O42" s="180" t="s">
        <v>4</v>
      </c>
    </row>
    <row r="43" spans="3:15" ht="24.75" customHeight="1">
      <c r="C43" s="175"/>
      <c r="D43" s="482" t="s">
        <v>303</v>
      </c>
      <c r="E43" s="483"/>
      <c r="F43" s="483"/>
      <c r="G43" s="484"/>
      <c r="H43" s="245">
        <f>+表紙!H66</f>
        <v>0</v>
      </c>
      <c r="I43" s="240" t="s">
        <v>4</v>
      </c>
      <c r="J43" s="801" t="s">
        <v>387</v>
      </c>
      <c r="K43" s="802"/>
      <c r="L43" s="803"/>
      <c r="M43" s="799">
        <f>+表紙!M66</f>
        <v>0</v>
      </c>
      <c r="N43" s="800">
        <f>+表紙!N66</f>
        <v>0</v>
      </c>
      <c r="O43" s="180" t="s">
        <v>4</v>
      </c>
    </row>
    <row r="44" spans="3:15" ht="24.75" customHeight="1">
      <c r="C44" s="239"/>
      <c r="D44" s="482" t="s">
        <v>304</v>
      </c>
      <c r="E44" s="483"/>
      <c r="F44" s="483"/>
      <c r="G44" s="484"/>
      <c r="H44" s="245">
        <f>+表紙!H67</f>
        <v>0</v>
      </c>
      <c r="I44" s="240" t="s">
        <v>4</v>
      </c>
      <c r="J44" s="801" t="s">
        <v>388</v>
      </c>
      <c r="K44" s="802"/>
      <c r="L44" s="803"/>
      <c r="M44" s="799">
        <f>+表紙!M67</f>
        <v>0</v>
      </c>
      <c r="N44" s="800">
        <f>+表紙!N67</f>
        <v>0</v>
      </c>
      <c r="O44" s="180" t="s">
        <v>4</v>
      </c>
    </row>
    <row r="45" spans="3:15" ht="32.1"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35" customHeight="1">
      <c r="A54" s="21"/>
      <c r="B54" s="21"/>
      <c r="C54" s="181">
        <v>3</v>
      </c>
      <c r="D54" s="472" t="s">
        <v>464</v>
      </c>
      <c r="E54" s="472"/>
      <c r="F54" s="472"/>
      <c r="G54" s="472"/>
      <c r="H54" s="472"/>
      <c r="I54" s="472"/>
      <c r="J54" s="472"/>
      <c r="K54" s="472"/>
      <c r="L54" s="472"/>
      <c r="M54" s="472"/>
      <c r="N54" s="472"/>
      <c r="O54" s="473"/>
    </row>
    <row r="55" spans="1:15" ht="28.3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3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35" customHeight="1">
      <c r="A68" s="21"/>
      <c r="B68" s="21"/>
      <c r="C68" s="181"/>
      <c r="D68" s="182" t="s">
        <v>310</v>
      </c>
      <c r="E68" s="472" t="s">
        <v>408</v>
      </c>
      <c r="F68" s="472"/>
      <c r="G68" s="472"/>
      <c r="H68" s="472"/>
      <c r="I68" s="472"/>
      <c r="J68" s="472"/>
      <c r="K68" s="472"/>
      <c r="L68" s="472"/>
      <c r="M68" s="472"/>
      <c r="N68" s="472"/>
      <c r="O68" s="473"/>
    </row>
    <row r="69" spans="1:15" ht="28.35" customHeight="1">
      <c r="A69" s="21"/>
      <c r="B69" s="21"/>
      <c r="C69" s="181"/>
      <c r="D69" s="182" t="s">
        <v>311</v>
      </c>
      <c r="E69" s="472" t="s">
        <v>316</v>
      </c>
      <c r="F69" s="472"/>
      <c r="G69" s="472"/>
      <c r="H69" s="472"/>
      <c r="I69" s="472"/>
      <c r="J69" s="472"/>
      <c r="K69" s="472"/>
      <c r="L69" s="472"/>
      <c r="M69" s="472"/>
      <c r="N69" s="472"/>
      <c r="O69" s="473"/>
    </row>
    <row r="70" spans="1:15" ht="28.3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2026-07-15T02:03:57Z</dcterms:created>
  <dcterms:modified xsi:type="dcterms:W3CDTF">2026-07-15T02:03:57Z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