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<sst xmlns="http://schemas.openxmlformats.org/spreadsheetml/2006/main" count="3168" uniqueCount="455">
  <si>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</si>
  <si>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</si>
  <si>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</si>
  <si>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</si>
  <si>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</si>
  <si>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</si>
  <si>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</si>
  <si>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</si>
  <si>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</si>
  <si>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</si>
  <si>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</si>
  <si>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</si>
  <si>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</si>
  <si>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</si>
  <si>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</si>
  <si>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</si>
  <si>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</si>
  <si>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</si>
  <si>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</si>
  <si>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</si>
  <si>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</si>
  <si>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</si>
  <si>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</si>
  <si>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</si>
  <si>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</si>
  <si>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</si>
  <si>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</si>
  <si>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</si>
  <si>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</si>
  <si>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</si>
  <si>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</si>
  <si>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</si>
  <si>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</si>
  <si>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</si>
  <si>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</si>
  <si>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</si>
  <si>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</si>
  <si>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</si>
  <si>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</si>
  <si>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</si>
  <si>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</si>
  <si>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</si>
  <si>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</si>
  <si>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</si>
  <si>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</si>
  <si>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</si>
  <si>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</si>
  <si>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</si>
  <si>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</si>
  <si>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</si>
  <si>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</si>
  <si>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</si>
  <si>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</si>
  <si>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</si>
  <si>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</si>
  <si>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</si>
  <si>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</si>
  <si>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</si>
  <si>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</si>
  <si>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</si>
  <si>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</si>
  <si>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</si>
  <si>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</si>
  <si>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</si>
  <si>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</si>
  <si>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</si>
  <si>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</si>
  <si>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</si>
  <si>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</si>
  <si>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</si>
  <si>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</si>
  <si>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</si>
  <si>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</si>
  <si>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</si>
  <si>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</si>
  <si>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</si>
  <si>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</si>
  <si>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</si>
  <si>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</si>
  <si>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</si>
  <si>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</si>
  <si>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</si>
  <si>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</si>
  <si>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</si>
  <si>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</si>
  <si>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</si>
  <si>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</si>
  <si>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</si>
  <si>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</si>
  <si>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</si>
  <si>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</si>
  <si>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</si>
  <si>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</si>
  <si>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</si>
  <si>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</si>
  <si>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</si>
  <si>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</si>
  <si>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</si>
  <si>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</si>
  <si>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</si>
  <si>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</si>
  <si>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</si>
  <si>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</si>
  <si>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</si>
  <si>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</si>
  <si>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</si>
  <si>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</si>
  <si>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</si>
  <si>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</si>
  <si>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</si>
  <si>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</si>
  <si>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</si>
  <si>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</si>
  <si>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</si>
  <si>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</si>
  <si>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</si>
  <si>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</si>
  <si>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</si>
  <si>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</si>
  <si>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</si>
  <si>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</si>
  <si>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</si>
  <si>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</si>
  <si>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</si>
  <si>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</si>
  <si>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</si>
  <si>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</si>
  <si>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</si>
  <si>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</si>
  <si>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</si>
  <si>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</si>
  <si>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</si>
  <si>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</si>
  <si>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</si>
  <si>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</si>
  <si>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</si>
  <si>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</si>
  <si>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</si>
  <si>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</si>
  <si>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</si>
  <si>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</si>
  <si>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</si>
  <si>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</si>
  <si>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</si>
  <si>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</si>
  <si>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</si>
  <si>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</si>
  <si>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</si>
  <si>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</si>
  <si>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</si>
  <si>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</si>
  <si>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</si>
  <si>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</si>
  <si>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</si>
  <si>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</si>
  <si>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</si>
  <si>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</si>
  <si>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</si>
  <si>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</si>
  <si>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</si>
  <si>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</si>
  <si>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</si>
  <si>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</si>
  <si>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</si>
  <si>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</si>
  <si>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</si>
  <si>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</si>
  <si>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</si>
  <si>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</si>
  <si>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</si>
  <si>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</si>
  <si>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</si>
  <si>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</si>
  <si>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</si>
  <si>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</si>
  <si>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</si>
  <si>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</si>
  <si>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</si>
  <si>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</si>
  <si>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</si>
  <si>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</si>
  <si>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</si>
  <si>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</si>
  <si>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</si>
  <si>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</si>
  <si>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</si>
  <si>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</si>
  <si>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</si>
  <si>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</si>
  <si>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</si>
  <si>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</si>
  <si>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</si>
  <si>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</si>
  <si>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</si>
  <si>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</si>
  <si>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</si>
  <si>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</si>
  <si>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</si>
  <si>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</si>
  <si>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</si>
  <si>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</si>
  <si>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</si>
  <si>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</si>
  <si>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</si>
  <si>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</si>
  <si>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</si>
  <si>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</si>
  <si>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</si>
  <si>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</si>
  <si>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</si>
  <si>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</si>
  <si>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</si>
  <si>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</si>
  <si>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</si>
  <si>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</si>
  <si>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</si>
  <si>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</si>
  <si>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</si>
  <si>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</si>
  <si>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</si>
  <si>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</si>
  <si>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</si>
  <si>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</si>
  <si>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</si>
  <si>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</si>
  <si>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</si>
  <si>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</si>
  <si>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</si>
  <si>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</si>
  <si>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</si>
  <si>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</si>
  <si>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</si>
  <si>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</si>
  <si>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</si>
  <si>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</si>
  <si>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</si>
  <si>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</si>
  <si>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</si>
  <si>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</si>
  <si>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</si>
  <si>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</si>
  <si>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</si>
  <si>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</si>
  <si>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</si>
  <si>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</si>
  <si>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</si>
  <si>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</si>
  <si>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</si>
  <si>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</si>
  <si>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</si>
  <si>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</si>
  <si>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</si>
  <si>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</si>
  <si>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</si>
  <si>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</si>
  <si>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</si>
  <si>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</si>
  <si>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</si>
  <si>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</si>
  <si>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</si>
  <si>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</si>
  <si>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</si>
  <si>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</si>
  <si>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</si>
  <si>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</si>
  <si>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</si>
  <si>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</si>
  <si>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</si>
  <si>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</si>
  <si>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</si>
  <si>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</si>
  <si>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</si>
  <si>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</si>
  <si>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</si>
  <si>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</si>
  <si>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</si>
  <si>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</si>
  <si>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</si>
  <si>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</si>
  <si>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</si>
  <si>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</si>
  <si>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</si>
  <si>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</si>
  <si>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</si>
  <si>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</si>
  <si>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</si>
  <si>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</si>
  <si>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</si>
  <si>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</si>
  <si>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</si>
  <si>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</si>
  <si>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</si>
  <si>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</si>
  <si>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</si>
  <si>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</si>
  <si>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</si>
  <si>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</si>
  <si>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</si>
  <si>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</si>
  <si>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</si>
  <si>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</si>
  <si>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</si>
  <si>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</si>
  <si>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</si>
  <si>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</si>
  <si>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</si>
  <si>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</si>
  <si>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</si>
  <si>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</si>
  <si>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</si>
  <si>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</si>
  <si>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</si>
  <si>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</si>
  <si>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</si>
  <si>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</si>
  <si>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</si>
  <si>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</si>
  <si>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</si>
  <si>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</si>
  <si>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</si>
  <si>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</si>
  <si>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</si>
  <si>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</si>
  <si>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</si>
  <si>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</si>
  <si>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</si>
  <si>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</si>
  <si>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</si>
  <si>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</si>
  <si>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</si>
  <si>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</si>
  <si>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</si>
  <si>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</si>
  <si>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</si>
  <si>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</si>
  <si>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</si>
  <si>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</si>
  <si>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</si>
  <si>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</si>
  <si>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</si>
  <si>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</si>
  <si>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</si>
  <si>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</si>
  <si>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</si>
  <si>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</si>
  <si>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</si>
  <si>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</si>
  <si>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</si>
  <si>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</si>
  <si>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</si>
  <si>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</si>
  <si>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</si>
  <si>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</si>
  <si>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</si>
  <si>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</si>
  <si>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</si>
  <si>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</si>
  <si>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</si>
  <si>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</si>
  <si>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</si>
  <si>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</si>
  <si>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</si>
  <si>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</si>
  <si>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</si>
  <si>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</si>
  <si>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</si>
  <si>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</si>
  <si>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</si>
  <si>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</si>
  <si>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</si>
  <si>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</si>
  <si>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</si>
  <si>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</si>
  <si>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</si>
  <si>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</si>
  <si>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</si>
  <si>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</si>
  <si>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</si>
  <si>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</si>
  <si>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</si>
  <si>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</si>
  <si>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</si>
  <si>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</si>
  <si>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</si>
  <si>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</si>
  <si>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</si>
  <si>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</si>
  <si>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</si>
  <si>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</si>
  <si>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</si>
  <si>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</si>
  <si>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</si>
  <si>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</si>
  <si>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</si>
  <si>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</si>
  <si>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</si>
  <si>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</si>
  <si>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</si>
  <si>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</si>
  <si>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</si>
  <si>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</si>
  <si>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</si>
  <si>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</si>
  <si>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</si>
  <si>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</si>
  <si>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</si>
  <si>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</si>
  <si>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</si>
  <si>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</si>
  <si>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</si>
  <si>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</si>
  <si>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</si>
  <si>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</si>
  <si>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</si>
  <si>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</si>
  <si>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</si>
  <si>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</si>
  <si>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</si>
  <si>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</si>
  <si>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</si>
  <si>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</si>
  <si>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</si>
  <si>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</si>
  <si>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</si>
  <si>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</si>
  <si>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</si>
  <si>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</si>
  <si>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</si>
  <si>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</si>
  <si>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</si>
  <si>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</si>
  <si>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</si>
  <si>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</si>
  <si>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</si>
  <si>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</si>
  <si>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</si>
  <si>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</si>
  <si>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</si>
  <si>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</si>
  <si>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</si>
  <si>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</si>
  <si>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</si>
  <si>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</si>
  <si>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</si>
  <si>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</si>
  <si>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</si>
  <si>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23日</t>
    <phoneticPr fontId="3"/>
  </si>
  <si>
    <t>横浜市都筑区東方町989-3</t>
  </si>
  <si>
    <t>泰平建設株式会社
代表取締役　島田　貴之</t>
  </si>
  <si>
    <t>泰平建設株式会社</t>
  </si>
  <si>
    <t>045-945-0094</t>
  </si>
  <si>
    <t>横浜市長</t>
  </si>
  <si>
    <t>総合工事業</t>
  </si>
  <si>
    <t>がれき類→破砕→再資源化</t>
    <rPh sb="3" eb="4">
      <t>ルイ</t>
    </rPh>
    <rPh sb="5" eb="7">
      <t>ハサイ</t>
    </rPh>
    <rPh sb="8" eb="12">
      <t>サイシゲンカ</t>
    </rPh>
    <phoneticPr fontId="3"/>
  </si>
  <si>
    <t>代表取締役
　　　｜
常務取締役
　　　｜
各現場責任者</t>
    <rPh sb="0" eb="5">
      <t>ダイヒョウトリシマリヤク</t>
    </rPh>
    <rPh sb="11" eb="16">
      <t>ジョウムトリシマリヤク</t>
    </rPh>
    <rPh sb="22" eb="23">
      <t>カク</t>
    </rPh>
    <rPh sb="23" eb="25">
      <t>ゲンバ</t>
    </rPh>
    <rPh sb="25" eb="28">
      <t>セキニンシャ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</si>
</sst>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Normal="115" zoomScaleSheetLayoutView="100" workbookViewId="0">
      <selection activeCell="F231" sqref="F231:U23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7059</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582</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27</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1</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3055.5</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3010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3055.5</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935.1</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3055.5</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3010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1000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3010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8"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3055.5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3000</v>
      </c>
      <c r="P27" s="718"/>
      <c r="Q27" s="718"/>
      <c r="R27" s="718"/>
      <c r="S27" s="49" t="s">
        <v>38</v>
      </c>
      <c r="T27" s="70"/>
      <c r="U27" s="70"/>
      <c r="X27" s="68" t="s">
        <v>39</v>
      </c>
      <c r="Y27" s="71"/>
      <c r="AG27" s="58"/>
      <c r="AH27" s="58"/>
      <c r="AI27" s="58"/>
      <c r="AJ27" s="58"/>
      <c r="AK27" s="668">
        <f>+AG18+O27</f>
        <v>3000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3055.5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935.1</v>
      </c>
      <c r="G30" s="674"/>
      <c r="H30" s="214" t="s">
        <v>198</v>
      </c>
      <c r="L30" s="682"/>
      <c r="O30" s="61"/>
      <c r="Q30" s="684">
        <f>+ROUND(Z28,1)+ROUND(Z29,1)+ROUND(Z30,1)</f>
        <v>3000</v>
      </c>
      <c r="R30" s="718"/>
      <c r="S30" s="718"/>
      <c r="T30" s="718"/>
      <c r="U30" s="49" t="s">
        <v>16</v>
      </c>
      <c r="X30" s="726" t="s">
        <v>186</v>
      </c>
      <c r="Y30" s="727"/>
      <c r="Z30" s="670"/>
      <c r="AA30" s="671"/>
      <c r="AB30" s="671"/>
      <c r="AC30" s="671"/>
      <c r="AD30" s="671"/>
      <c r="AE30" s="49" t="s">
        <v>13</v>
      </c>
      <c r="AK30" s="655">
        <v>1000</v>
      </c>
      <c r="AL30" s="656"/>
      <c r="AM30" s="656"/>
      <c r="AN30" s="656"/>
      <c r="AO30" s="57" t="s">
        <v>13</v>
      </c>
      <c r="AR30" s="667"/>
      <c r="AS30" s="664"/>
      <c r="AT30" s="664"/>
      <c r="AU30" s="665"/>
    </row>
    <row r="31" spans="2:48" ht="27" customHeight="1" thickTop="1" thickBot="1" x14ac:dyDescent="0.2">
      <c r="B31" s="690" t="s">
        <v>375</v>
      </c>
      <c r="C31" s="679"/>
      <c r="D31" s="679"/>
      <c r="E31" s="680"/>
      <c r="F31" s="673">
        <v>3055.5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泰平建設株式会社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泰平建設株式会社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t="str">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3055.5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3055.5</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t="str">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3055.5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3055.5</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935.1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935.1</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3055.5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3055.5</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3000</v>
      </c>
      <c r="W19" s="389">
        <f t="shared" si="1"/>
        <v>0</v>
      </c>
      <c r="X19" s="389">
        <f t="shared" si="1"/>
        <v>0</v>
      </c>
      <c r="Y19" s="389">
        <f t="shared" si="1"/>
        <v>0</v>
      </c>
      <c r="Z19" s="390">
        <f t="shared" si="1"/>
        <v>0</v>
      </c>
      <c r="AA19" s="391">
        <f t="shared" ref="AA19:AA25" si="2">SUM(G19:Z19)</f>
        <v>3010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10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3000</v>
      </c>
      <c r="W37" s="424">
        <f t="shared" si="8"/>
        <v>0</v>
      </c>
      <c r="X37" s="424">
        <f t="shared" si="8"/>
        <v>0</v>
      </c>
      <c r="Y37" s="424">
        <f t="shared" si="8"/>
        <v>0</v>
      </c>
      <c r="Z37" s="425">
        <f t="shared" si="8"/>
        <v>0</v>
      </c>
      <c r="AA37" s="426">
        <f t="shared" si="4"/>
        <v>3010</v>
      </c>
    </row>
    <row r="38" spans="2:27" ht="24" customHeight="1" x14ac:dyDescent="0.15">
      <c r="B38" s="170"/>
      <c r="C38" s="809"/>
      <c r="D38" s="227"/>
      <c r="E38" s="225" t="s">
        <v>319</v>
      </c>
      <c r="F38" s="443"/>
      <c r="G38" s="415">
        <f t="shared" ref="G38:Z38" si="9">SUM(G39:G41)</f>
        <v>0</v>
      </c>
      <c r="H38" s="415">
        <f t="shared" si="9"/>
        <v>10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3000</v>
      </c>
      <c r="W38" s="415">
        <f t="shared" si="9"/>
        <v>0</v>
      </c>
      <c r="X38" s="415">
        <f t="shared" si="9"/>
        <v>0</v>
      </c>
      <c r="Y38" s="415">
        <f t="shared" si="9"/>
        <v>0</v>
      </c>
      <c r="Z38" s="416">
        <f t="shared" si="9"/>
        <v>0</v>
      </c>
      <c r="AA38" s="417">
        <f t="shared" si="4"/>
        <v>3010</v>
      </c>
    </row>
    <row r="39" spans="2:27" ht="24" customHeight="1" x14ac:dyDescent="0.15">
      <c r="B39" s="170"/>
      <c r="C39" s="809"/>
      <c r="D39" s="228"/>
      <c r="E39" s="223"/>
      <c r="F39" s="221" t="s">
        <v>233</v>
      </c>
      <c r="G39" s="418">
        <f>+ｱ.燃え殻!$Z$28</f>
        <v>0</v>
      </c>
      <c r="H39" s="418">
        <f>+ｲ.汚泥!$Z$28</f>
        <v>10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3000</v>
      </c>
      <c r="W39" s="418">
        <f>+ﾁ.動物のふん尿!$Z$28</f>
        <v>0</v>
      </c>
      <c r="X39" s="418">
        <f>+ﾂ.動物の死体!$Z$28</f>
        <v>0</v>
      </c>
      <c r="Y39" s="418">
        <f>+ﾃ.ばいじん!$Z$28</f>
        <v>0</v>
      </c>
      <c r="Z39" s="419">
        <f>+ﾄ.混合廃棄物その他!$Z$28</f>
        <v>0</v>
      </c>
      <c r="AA39" s="420">
        <f t="shared" si="4"/>
        <v>3010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10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3000</v>
      </c>
      <c r="W43" s="427">
        <f>+ﾁ.動物のふん尿!$AK$27</f>
        <v>0</v>
      </c>
      <c r="X43" s="427">
        <f>+ﾂ.動物の死体!$AK$27</f>
        <v>0</v>
      </c>
      <c r="Y43" s="427">
        <f>+ﾃ.ばいじん!$AK$27</f>
        <v>0</v>
      </c>
      <c r="Z43" s="428">
        <f>+ﾄ.混合廃棄物その他!$AK$27</f>
        <v>0</v>
      </c>
      <c r="AA43" s="429">
        <f t="shared" si="4"/>
        <v>3010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1000</v>
      </c>
      <c r="W44" s="430">
        <f>+ﾁ.動物のふん尿!$AK$30</f>
        <v>0</v>
      </c>
      <c r="X44" s="430">
        <f>+ﾂ.動物の死体!$AK$30</f>
        <v>0</v>
      </c>
      <c r="Y44" s="430">
        <f>+ﾃ.ばいじん!$AK$30</f>
        <v>0</v>
      </c>
      <c r="Z44" s="431">
        <f>+ﾄ.混合廃棄物その他!$AK$30</f>
        <v>0</v>
      </c>
      <c r="AA44" s="432">
        <f t="shared" si="4"/>
        <v>1000</v>
      </c>
    </row>
    <row r="45" spans="2:27" ht="24" customHeight="1" x14ac:dyDescent="0.15">
      <c r="B45" s="170"/>
      <c r="C45" s="177"/>
      <c r="D45" s="442" t="s">
        <v>190</v>
      </c>
      <c r="E45" s="799" t="s">
        <v>237</v>
      </c>
      <c r="F45" s="800"/>
      <c r="G45" s="433">
        <f>+ｱ.燃え殻!$AR$24</f>
        <v>0</v>
      </c>
      <c r="H45" s="433">
        <f>+ｲ.汚泥!$AR$24</f>
        <v>10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3000</v>
      </c>
      <c r="W45" s="433">
        <f>+ﾁ.動物のふん尿!$AR$24</f>
        <v>0</v>
      </c>
      <c r="X45" s="433">
        <f>+ﾂ.動物の死体!$AR$24</f>
        <v>0</v>
      </c>
      <c r="Y45" s="433">
        <f>+ﾃ.ばいじん!$AR$24</f>
        <v>0</v>
      </c>
      <c r="Z45" s="434">
        <f>+ﾄ.混合廃棄物その他!$AR$24</f>
        <v>0</v>
      </c>
      <c r="AA45" s="435">
        <f t="shared" si="4"/>
        <v>3010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6055.5</v>
      </c>
      <c r="W55" s="480">
        <f t="shared" si="10"/>
        <v>0</v>
      </c>
      <c r="X55" s="480">
        <f t="shared" si="10"/>
        <v>0</v>
      </c>
      <c r="Y55" s="480">
        <f t="shared" si="10"/>
        <v>0</v>
      </c>
      <c r="Z55" s="480">
        <f t="shared" si="10"/>
        <v>0</v>
      </c>
      <c r="AA55" s="481">
        <f>+AA9+AA19+AA20</f>
        <v>6065.5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23日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横浜市都筑区東方町989-3</v>
      </c>
      <c r="M16" s="884"/>
      <c r="N16" s="884"/>
      <c r="O16" s="884"/>
      <c r="P16" s="884"/>
      <c r="Q16" s="884"/>
      <c r="R16" s="884"/>
      <c r="S16" s="884"/>
      <c r="T16" s="884"/>
      <c r="U16" s="282"/>
    </row>
    <row r="17" spans="1:21" ht="26.25" customHeight="1" x14ac:dyDescent="0.15">
      <c r="C17" s="86"/>
      <c r="I17" s="25"/>
      <c r="J17" s="25" t="s">
        <v>7</v>
      </c>
      <c r="K17" s="25"/>
      <c r="L17" s="884" t="str">
        <f>+表紙!L41</f>
        <v>泰平建設株式会社
代表取締役　島田　貴之</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045-945-0094</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泰平建設株式会社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7059</v>
      </c>
      <c r="Q25" s="891"/>
      <c r="R25" s="891"/>
      <c r="S25" s="891"/>
      <c r="T25" s="891"/>
      <c r="U25" s="892"/>
    </row>
    <row r="26" spans="1:21" ht="26.25" customHeight="1" x14ac:dyDescent="0.15">
      <c r="C26" s="538" t="s">
        <v>11</v>
      </c>
      <c r="D26" s="539"/>
      <c r="E26" s="540"/>
      <c r="F26" s="906" t="str">
        <f>+表紙!F50</f>
        <v>横浜市都筑区東方町989-3</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582</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27</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1</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3055.5</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3010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3055.5</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935.1</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3055.5</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3010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1000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3010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5" zoomScaleNormal="100" workbookViewId="0">
      <selection activeCell="AE28" sqref="AE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泰平建設株式会社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2025-06-24T05:36:29Z</dcterms:created>
  <dcterms:modified xsi:type="dcterms:W3CDTF">2025-06-24T05:43:57Z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