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1F075D84-CD85-483E-8375-07D424435CA0}"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38640" windowHeight="2112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<sst xmlns="http://schemas.openxmlformats.org/spreadsheetml/2006/main" count="3159" uniqueCount="461">
  <si>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</si>
  <si>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</si>
  <si>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</si>
  <si>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</si>
  <si>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</si>
  <si>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</si>
  <si>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</si>
  <si>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</si>
  <si>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</si>
  <si>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</si>
  <si>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</si>
  <si>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</si>
  <si>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</si>
  <si>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</si>
  <si>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</si>
  <si>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</si>
  <si>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</si>
  <si>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</si>
  <si>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</si>
  <si>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</si>
  <si>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</si>
  <si>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</si>
  <si>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</si>
  <si>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</si>
  <si>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</si>
  <si>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</si>
  <si>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</si>
  <si>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</si>
  <si>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</si>
  <si>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</si>
  <si>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</si>
  <si>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</si>
  <si>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</si>
  <si>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</si>
  <si>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</si>
  <si>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</si>
  <si>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</si>
  <si>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</si>
  <si>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</si>
  <si>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</si>
  <si>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</si>
  <si>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</si>
  <si>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</si>
  <si>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</si>
  <si>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</si>
  <si>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</si>
  <si>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</si>
  <si>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</si>
  <si>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</si>
  <si>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</si>
  <si>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</si>
  <si>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</si>
  <si>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</si>
  <si>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</si>
  <si>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</si>
  <si>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</si>
  <si>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</si>
  <si>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</si>
  <si>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</si>
  <si>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</si>
  <si>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</si>
  <si>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</si>
  <si>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</si>
  <si>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</si>
  <si>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</si>
  <si>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</si>
  <si>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</si>
  <si>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</si>
  <si>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</si>
  <si>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</si>
  <si>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</si>
  <si>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</si>
  <si>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</si>
  <si>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</si>
  <si>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</si>
  <si>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</si>
  <si>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</si>
  <si>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</si>
  <si>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</si>
  <si>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</si>
  <si>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</si>
  <si>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</si>
  <si>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</si>
  <si>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</si>
  <si>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</si>
  <si>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</si>
  <si>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</si>
  <si>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</si>
  <si>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</si>
  <si>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</si>
  <si>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</si>
  <si>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</si>
  <si>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</si>
  <si>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</si>
  <si>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</si>
  <si>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</si>
  <si>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</si>
  <si>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</si>
  <si>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</si>
  <si>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</si>
  <si>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</si>
  <si>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</si>
  <si>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</si>
  <si>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</si>
  <si>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</si>
  <si>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</si>
  <si>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</si>
  <si>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</si>
  <si>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</si>
  <si>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</si>
  <si>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</si>
  <si>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</si>
  <si>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</si>
  <si>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</si>
  <si>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</si>
  <si>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</si>
  <si>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</si>
  <si>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</si>
  <si>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</si>
  <si>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</si>
  <si>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</si>
  <si>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</si>
  <si>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</si>
  <si>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</si>
  <si>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</si>
  <si>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</si>
  <si>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</si>
  <si>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</si>
  <si>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</si>
  <si>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</si>
  <si>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</si>
  <si>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</si>
  <si>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</si>
  <si>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</si>
  <si>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</si>
  <si>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</si>
  <si>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</si>
  <si>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</si>
  <si>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</si>
  <si>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</si>
  <si>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</si>
  <si>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</si>
  <si>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</si>
  <si>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</si>
  <si>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</si>
  <si>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</si>
  <si>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</si>
  <si>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</si>
  <si>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</si>
  <si>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</si>
  <si>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</si>
  <si>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</si>
  <si>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</si>
  <si>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</si>
  <si>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</si>
  <si>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</si>
  <si>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</si>
  <si>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</si>
  <si>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</si>
  <si>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</si>
  <si>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</si>
  <si>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</si>
  <si>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</si>
  <si>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</si>
  <si>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</si>
  <si>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</si>
  <si>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</si>
  <si>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</si>
  <si>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</si>
  <si>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</si>
  <si>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</si>
  <si>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</si>
  <si>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</si>
  <si>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</si>
  <si>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</si>
  <si>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</si>
  <si>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</si>
  <si>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</si>
  <si>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</si>
  <si>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</si>
  <si>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</si>
  <si>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</si>
  <si>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</si>
  <si>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</si>
  <si>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</si>
  <si>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</si>
  <si>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</si>
  <si>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</si>
  <si>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</si>
  <si>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</si>
  <si>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</si>
  <si>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</si>
  <si>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</si>
  <si>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</si>
  <si>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</si>
  <si>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</si>
  <si>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</si>
  <si>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</si>
  <si>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</si>
  <si>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</si>
  <si>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</si>
  <si>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</si>
  <si>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</si>
  <si>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</si>
  <si>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</si>
  <si>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</si>
  <si>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</si>
  <si>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</si>
  <si>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</si>
  <si>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</si>
  <si>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</si>
  <si>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</si>
  <si>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</si>
  <si>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</si>
  <si>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</si>
  <si>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</si>
  <si>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</si>
  <si>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</si>
  <si>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</si>
  <si>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</si>
  <si>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</si>
  <si>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</si>
  <si>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</si>
  <si>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</si>
  <si>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</si>
  <si>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</si>
  <si>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</si>
  <si>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</si>
  <si>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</si>
  <si>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</si>
  <si>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</si>
  <si>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</si>
  <si>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</si>
  <si>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</si>
  <si>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</si>
  <si>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</si>
  <si>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</si>
  <si>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</si>
  <si>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</si>
  <si>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</si>
  <si>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</si>
  <si>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</si>
  <si>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</si>
  <si>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</si>
  <si>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</si>
  <si>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</si>
  <si>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</si>
  <si>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</si>
  <si>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</si>
  <si>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</si>
  <si>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</si>
  <si>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</si>
  <si>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</si>
  <si>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</si>
  <si>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</si>
  <si>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</si>
  <si>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</si>
  <si>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</si>
  <si>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</si>
  <si>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</si>
  <si>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</si>
  <si>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</si>
  <si>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</si>
  <si>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</si>
  <si>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</si>
  <si>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</si>
  <si>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</si>
  <si>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</si>
  <si>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</si>
  <si>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</si>
  <si>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</si>
  <si>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</si>
  <si>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</si>
  <si>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</si>
  <si>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</si>
  <si>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</si>
  <si>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</si>
  <si>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</si>
  <si>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</si>
  <si>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</si>
  <si>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</si>
  <si>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</si>
  <si>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</si>
  <si>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</si>
  <si>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</si>
  <si>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</si>
  <si>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</si>
  <si>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</si>
  <si>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</si>
  <si>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</si>
  <si>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</si>
  <si>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</si>
  <si>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</si>
  <si>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</si>
  <si>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</si>
  <si>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</si>
  <si>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</si>
  <si>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</si>
  <si>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</si>
  <si>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</si>
  <si>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</si>
  <si>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</si>
  <si>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</si>
  <si>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</si>
  <si>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</si>
  <si>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</si>
  <si>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</si>
  <si>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</si>
  <si>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</si>
  <si>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</si>
  <si>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</si>
  <si>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</si>
  <si>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</si>
  <si>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</si>
  <si>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</si>
  <si>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</si>
  <si>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</si>
  <si>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</si>
  <si>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</si>
  <si>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</si>
  <si>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</si>
  <si>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</si>
  <si>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</si>
  <si>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</si>
  <si>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</si>
  <si>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</si>
  <si>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</si>
  <si>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</si>
  <si>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</si>
  <si>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</si>
  <si>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</si>
  <si>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</si>
  <si>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</si>
  <si>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</si>
  <si>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</si>
  <si>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</si>
  <si>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</si>
  <si>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</si>
  <si>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</si>
  <si>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</si>
  <si>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</si>
  <si>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</si>
  <si>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</si>
  <si>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</si>
  <si>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</si>
  <si>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</si>
  <si>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</si>
  <si>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</si>
  <si>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</si>
  <si>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</si>
  <si>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</si>
  <si>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</si>
  <si>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</si>
  <si>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</si>
  <si>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</si>
  <si>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</si>
  <si>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</si>
  <si>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</si>
  <si>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</si>
  <si>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</si>
  <si>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</si>
  <si>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</si>
  <si>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</si>
  <si>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</si>
  <si>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</si>
  <si>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</si>
  <si>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</si>
  <si>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</si>
  <si>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</si>
  <si>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</si>
  <si>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</si>
  <si>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</si>
  <si>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</si>
  <si>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</si>
  <si>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</si>
  <si>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</si>
  <si>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</si>
  <si>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</si>
  <si>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</si>
  <si>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</si>
  <si>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</si>
  <si>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</si>
  <si>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</si>
  <si>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</si>
  <si>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</si>
  <si>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</si>
  <si>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</si>
  <si>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</si>
  <si>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</si>
  <si>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</si>
  <si>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</si>
  <si>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</si>
  <si>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</si>
  <si>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</si>
  <si>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</si>
  <si>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</si>
  <si>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</si>
  <si>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</si>
  <si>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</si>
  <si>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</si>
  <si>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</si>
  <si>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</si>
  <si>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</si>
  <si>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</si>
  <si>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</si>
  <si>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</si>
  <si>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</si>
  <si>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</si>
  <si>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</si>
  <si>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</si>
  <si>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</si>
  <si>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</si>
  <si>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</si>
  <si>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</si>
  <si>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</si>
  <si>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</si>
  <si>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</si>
  <si>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</si>
  <si>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</si>
  <si>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</si>
  <si>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</si>
  <si>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</si>
  <si>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</si>
  <si>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</si>
  <si>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</si>
  <si>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</si>
  <si>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</si>
  <si>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</si>
  <si>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</si>
  <si>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</si>
  <si>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</si>
  <si>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</si>
  <si>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</si>
  <si>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</si>
  <si>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</si>
  <si>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</si>
  <si>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</si>
  <si>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</si>
  <si>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</si>
  <si>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</si>
  <si>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</si>
  <si>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</si>
  <si>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</si>
  <si>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</si>
  <si>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</si>
  <si>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大阪府大阪市中央区平野町4丁目6番4号　　　　　　　　　　　　　　　　　　　　　　　　　　　　　　ﾒﾃﾞｨｱﾊﾞｰﾄﾞﾋﾞﾙﾃﾞｨﾝｸﾞ6階</t>
    <rPh sb="0" eb="2">
      <t>オオサカ</t>
    </rPh>
    <rPh sb="2" eb="3">
      <t>フ</t>
    </rPh>
    <rPh sb="3" eb="6">
      <t>オオサカシ</t>
    </rPh>
    <rPh sb="6" eb="9">
      <t>チュウオウク</t>
    </rPh>
    <rPh sb="9" eb="11">
      <t>ヒラノ</t>
    </rPh>
    <rPh sb="11" eb="12">
      <t>マチ</t>
    </rPh>
    <rPh sb="13" eb="15">
      <t>チョウメ</t>
    </rPh>
    <rPh sb="16" eb="17">
      <t>バン</t>
    </rPh>
    <rPh sb="18" eb="19">
      <t>ゴウ</t>
    </rPh>
    <rPh sb="69" eb="70">
      <t>カイ</t>
    </rPh>
    <phoneticPr fontId="3"/>
  </si>
  <si>
    <t>東京ｵﾌｨｽ　03-5207-6163</t>
    <rPh sb="0" eb="2">
      <t>トウキョウ</t>
    </rPh>
    <phoneticPr fontId="3"/>
  </si>
  <si>
    <t>株式会社都市建コーポレーション　東京オフィス</t>
    <rPh sb="0" eb="2">
      <t>カブシキ</t>
    </rPh>
    <rPh sb="2" eb="4">
      <t>カイシャ</t>
    </rPh>
    <rPh sb="4" eb="6">
      <t>トシ</t>
    </rPh>
    <rPh sb="6" eb="7">
      <t>ケン</t>
    </rPh>
    <rPh sb="16" eb="18">
      <t>トウキョウ</t>
    </rPh>
    <phoneticPr fontId="3"/>
  </si>
  <si>
    <t>東京都千代田区神田須田町2丁目8番地2　　　　　　　　　　　　　　Daiwa神田須田町ビル2階（横浜市管轄内工事）</t>
    <rPh sb="0" eb="3">
      <t>トウキョウト</t>
    </rPh>
    <rPh sb="3" eb="7">
      <t>チヨダク</t>
    </rPh>
    <rPh sb="7" eb="12">
      <t>カンダスダマチ</t>
    </rPh>
    <rPh sb="13" eb="15">
      <t>チョウメ</t>
    </rPh>
    <rPh sb="16" eb="17">
      <t>バン</t>
    </rPh>
    <rPh sb="17" eb="18">
      <t>チ</t>
    </rPh>
    <rPh sb="38" eb="40">
      <t>カンダ</t>
    </rPh>
    <rPh sb="40" eb="43">
      <t>スダマチ</t>
    </rPh>
    <rPh sb="46" eb="47">
      <t>カイ</t>
    </rPh>
    <rPh sb="48" eb="51">
      <t>ヨコハマシ</t>
    </rPh>
    <rPh sb="51" eb="54">
      <t>カンカツナイ</t>
    </rPh>
    <rPh sb="54" eb="56">
      <t>コウジ</t>
    </rPh>
    <phoneticPr fontId="3"/>
  </si>
  <si>
    <t>03-5207-6163</t>
    <phoneticPr fontId="3"/>
  </si>
  <si>
    <t>総合工事業</t>
    <rPh sb="0" eb="2">
      <t>ソウゴウ</t>
    </rPh>
    <rPh sb="2" eb="5">
      <t>コウジギョウ</t>
    </rPh>
    <phoneticPr fontId="3"/>
  </si>
  <si>
    <t>21名</t>
    <rPh sb="2" eb="3">
      <t>メイ</t>
    </rPh>
    <phoneticPr fontId="3"/>
  </si>
  <si>
    <t>解体工事業の為、産業廃棄物処理はすべて委託契約を締結　　　　　　　　　　　　　　　　　　　　　　　　　　　　　　　　　　　　　　　　　　　　　　　　　　　　　　　　　　　　　　　　・コンクリート破片→破砕→再生破石→再生砂として再生　　　　　　　　　　　　　　　　　　　　　　　　　　　　　　　　　　　　　　　　　　　　　　　・廃プラスチック類→破砕→圧縮→再生品目売却（再資源化）　　　　　　　　　　　　　　　　　　　　　　　　　　　　　　　　　　　　　　　　　　　　　　　　　　　・がれき類→破砕→選別→再生砕石→再生砂材　　　　　　　　　　　　　　　　　　　　　　　　　　　　　　　　　　　　　　　　　　　　　　　　　　　・石膏ボード→破砕・乾燥→石膏ボード原料　　　　　　　　　　　　　　　　　　　　　　　　　　　　　　　　　　　　　　　　　　　　　　　　　　　　　　　　　・木くず→破砕→燃料チップ材として再生　　　　　　　　　　　　　　　　　　　　　　　　　　　　　　　　　　　　　　　　　　　　　　　　　　　　　　　　　　　・汚泥→濃縮→脱水→再生材として利用</t>
    <phoneticPr fontId="3"/>
  </si>
  <si>
    <t>東京オフィス支店長　←　工事長　←　現場担当　←　産廃契約事務担当者　　　　　　　　　　　　　　　　　　　　　　　　　　　　　　　　　　　　　　　　　　　　　　　　　　　　　　　　・産業廃棄物委託契約書の締結（収集運搬業者・処分業者それぞれと個別に契約）　　　　　　　　　　　　　　　　　　　　　　　　　　　　　　　　　　　　　　　　　　　　　　　　　・産業廃棄物処理に関する各事項の承認　　　　　　　　　　　　　　　　　　　　　　　　　　　　　　　　　　　　　　　　　　　　　　　　　　　　　　　　　　　　　　　　　　　　・優良認定処理業者及び再生利用業者の選定・契約締結　　　　　　　　　　　　　　　　　　　　　　　　　　　　　　　　　　　　　　　　　　　　　　　　　　　　　　　　　　　　・特別管理産業廃棄物管理責任者の選出　　　　　　　　　　　　　　　　　　　　　　　　　　　　　　　　　　　　　　　　　　　　　　　　　　　　　　　　　　　　　　　　　　・社員に対する教育研修の実施　　　　　　　　　　　　　　　　　　　　　　　　　　　　　　　　　　　　　　　　　　　　　　　　　　　　　　　　　　　　　　　　　　　　　　　　　　・講習会の開催</t>
    <phoneticPr fontId="3"/>
  </si>
  <si>
    <t>・現場にて廃棄物が混在しないように分類　　　　　　　　　　　　　　　　　　　　　　　　　　　　　　　　　　　　　　　　　　　　　　　　　　　　　　　　　　　　　　　・産業廃棄物委託契約書の確認　　　　　　　　　　　　　　　　　　　　　　　　　　　　　　　　　　　　　　　　　　　　　　　　　　　　　　　　　　　　　　・優良認定処理業者及び再生利用業者の選定</t>
    <phoneticPr fontId="3"/>
  </si>
  <si>
    <t>各工事現場にて廃棄物が混在しないように分類　　　　　　　　　　　　　　　　　　　　　　　　　　　　　　　　　　　　　　　　　　　　　　　　　　　　　　　　　産業廃棄物委託契約書の確認　　　　　　　　　　　　　　　　　　　　　　　　　　　　　　　　　　　　　　　　　　　　　　　　　　　　　　　　　　　　　　　　優良認定処理業者及び再生利用業者の選定</t>
    <phoneticPr fontId="3"/>
  </si>
  <si>
    <t>解体工事業の為、取組計画無し</t>
    <phoneticPr fontId="3"/>
  </si>
  <si>
    <t>解体工事業の為、実施計画無し　　　　　　　　　　　　　　　　　　　　　　　　　　　　　　　　　　　　　　　　　　　　　　　　　　　　　　　　　　　　　　　　　　　　　　産業廃棄物委託契約書の締結　　　　　　　　　　　　　　　　　　　　　　　　　　　　　　　　　　　　　　　　　　　　　　　　　　　　　　　　　　　　　　　　　　優良認定処理業者及び再生利用業者の選定</t>
    <phoneticPr fontId="3"/>
  </si>
  <si>
    <t>解体工事業の為、取組計画は無し。廃棄物処理委託契約書の締結　　　　　　　　　　　　　　　　　　　　　　　　　　　　　　　　　　　　　　　　　　　　　引き続き優良事業者や再利用業者への委託を可能な限り行う。</t>
    <phoneticPr fontId="3"/>
  </si>
  <si>
    <t>令和  8年  6月  30日</t>
    <phoneticPr fontId="3"/>
  </si>
  <si>
    <t>株式会社都市建コーポレーション　　　　　　　　　　　　　　　　　　　　　　　　　　　　　　　　　　　　代表取締役　福村正幸</t>
    <rPh sb="0" eb="2">
      <t>カブシキ</t>
    </rPh>
    <rPh sb="2" eb="4">
      <t>カイシャ</t>
    </rPh>
    <rPh sb="4" eb="7">
      <t>トシケン</t>
    </rPh>
    <rPh sb="51" eb="53">
      <t>ダイヒョウ</t>
    </rPh>
    <rPh sb="53" eb="56">
      <t>トリシマリヤク</t>
    </rPh>
    <rPh sb="57" eb="59">
      <t>フクムラ</t>
    </rPh>
    <rPh sb="59" eb="61">
      <t>マサユキ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</si>
</sst>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26" zoomScale="115" zoomScaleNormal="115" zoomScaleSheetLayoutView="115" workbookViewId="0">
      <selection activeCell="F48" sqref="F48:O49"/>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459</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445</v>
      </c>
      <c r="M40" s="633"/>
      <c r="N40" s="633"/>
      <c r="O40" s="633"/>
      <c r="P40" s="633"/>
      <c r="Q40" s="633"/>
      <c r="R40" s="633"/>
      <c r="S40" s="633"/>
      <c r="T40" s="633"/>
      <c r="U40" s="634"/>
      <c r="W40" s="21"/>
      <c r="X40" s="21"/>
    </row>
    <row r="41" spans="1:25" ht="26.25" customHeight="1" x14ac:dyDescent="0.15">
      <c r="C41" s="86"/>
      <c r="I41" s="25"/>
      <c r="J41" s="25" t="s">
        <v>7</v>
      </c>
      <c r="K41" s="25"/>
      <c r="L41" s="633" t="s">
        <v>460</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446</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447</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6010</v>
      </c>
      <c r="Q49" s="613"/>
      <c r="R49" s="613"/>
      <c r="S49" s="613"/>
      <c r="T49" s="613"/>
      <c r="U49" s="614"/>
    </row>
    <row r="50" spans="3:23" ht="26.25" customHeight="1" x14ac:dyDescent="0.15">
      <c r="C50" s="585" t="s">
        <v>11</v>
      </c>
      <c r="D50" s="586"/>
      <c r="E50" s="587"/>
      <c r="F50" s="596" t="s">
        <v>448</v>
      </c>
      <c r="G50" s="597"/>
      <c r="H50" s="597"/>
      <c r="I50" s="597"/>
      <c r="J50" s="597"/>
      <c r="K50" s="597"/>
      <c r="L50" s="597"/>
      <c r="M50" s="597"/>
      <c r="N50" s="341" t="s">
        <v>171</v>
      </c>
      <c r="O50" s="449"/>
      <c r="P50" s="450"/>
      <c r="Q50" s="600" t="s">
        <v>449</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330</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t="s">
        <v>451</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452</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453</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8</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11318.1</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454</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8</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11318.300000000001</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455</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456</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456</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t="s">
        <v>457</v>
      </c>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t="s">
        <v>457</v>
      </c>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t="s">
        <v>457</v>
      </c>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t="s">
        <v>457</v>
      </c>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t="s">
        <v>457</v>
      </c>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t="s">
        <v>457</v>
      </c>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11318.1</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11318.1</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457</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11318.300000000001</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11318.300000000001</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t="s">
        <v>458</v>
      </c>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abSelected="1" topLeftCell="A13" zoomScaleNormal="100"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株式会社都市建コーポレーション　東京オフィス</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abSelected="1" zoomScaleNormal="100"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abSelected="1"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0.4</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0.4</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0.4</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0.4</v>
      </c>
      <c r="P27" s="715"/>
      <c r="Q27" s="715"/>
      <c r="R27" s="715"/>
      <c r="S27" s="49" t="s">
        <v>38</v>
      </c>
      <c r="T27" s="70"/>
      <c r="U27" s="70"/>
      <c r="X27" s="68" t="s">
        <v>39</v>
      </c>
      <c r="Y27" s="71"/>
      <c r="AG27" s="58"/>
      <c r="AH27" s="58"/>
      <c r="AI27" s="58"/>
      <c r="AJ27" s="58"/>
      <c r="AK27" s="760">
        <f>+AG18+O27</f>
        <v>0.4</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0.4</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0.4</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0.4</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0.4</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abSelected="1" topLeftCell="A16"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abSelected="1" topLeftCell="A16"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abSelected="1" topLeftCell="B7" zoomScale="85" zoomScaleNormal="85"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92.9</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92.9</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92.9</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92.9</v>
      </c>
      <c r="P27" s="715"/>
      <c r="Q27" s="715"/>
      <c r="R27" s="715"/>
      <c r="S27" s="49" t="s">
        <v>38</v>
      </c>
      <c r="T27" s="70"/>
      <c r="U27" s="70"/>
      <c r="X27" s="68" t="s">
        <v>39</v>
      </c>
      <c r="Y27" s="71"/>
      <c r="AG27" s="58"/>
      <c r="AH27" s="58"/>
      <c r="AI27" s="58"/>
      <c r="AJ27" s="58"/>
      <c r="AK27" s="760">
        <f>+AG18+O27</f>
        <v>92.9</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92.9</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92.9</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92.9</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92.9</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abSelected="1" topLeftCell="A13"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0.8</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0.8</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0.8</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0.8</v>
      </c>
      <c r="P27" s="715"/>
      <c r="Q27" s="715"/>
      <c r="R27" s="715"/>
      <c r="S27" s="49" t="s">
        <v>38</v>
      </c>
      <c r="T27" s="70"/>
      <c r="U27" s="70"/>
      <c r="X27" s="68" t="s">
        <v>39</v>
      </c>
      <c r="Y27" s="71"/>
      <c r="AG27" s="58"/>
      <c r="AH27" s="58"/>
      <c r="AI27" s="58"/>
      <c r="AJ27" s="58"/>
      <c r="AK27" s="760">
        <f>+AG18+O27</f>
        <v>0.8</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0.8</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0.8</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0.8</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0.8</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abSelected="1" topLeftCell="A7"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146</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146</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146</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146</v>
      </c>
      <c r="P27" s="715"/>
      <c r="Q27" s="715"/>
      <c r="R27" s="715"/>
      <c r="S27" s="49" t="s">
        <v>38</v>
      </c>
      <c r="T27" s="70"/>
      <c r="U27" s="70"/>
      <c r="X27" s="68" t="s">
        <v>39</v>
      </c>
      <c r="Y27" s="71"/>
      <c r="AG27" s="58"/>
      <c r="AH27" s="58"/>
      <c r="AI27" s="58"/>
      <c r="AJ27" s="58"/>
      <c r="AK27" s="760">
        <f>+AG18+O27</f>
        <v>146</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146</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146</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146</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146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abSelected="1" topLeftCell="A10"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0.1</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0.1</v>
      </c>
      <c r="P27" s="715"/>
      <c r="Q27" s="715"/>
      <c r="R27" s="715"/>
      <c r="S27" s="49" t="s">
        <v>38</v>
      </c>
      <c r="T27" s="70"/>
      <c r="U27" s="70"/>
      <c r="X27" s="68" t="s">
        <v>39</v>
      </c>
      <c r="Y27" s="71"/>
      <c r="AG27" s="58"/>
      <c r="AH27" s="58"/>
      <c r="AI27" s="58"/>
      <c r="AJ27" s="58"/>
      <c r="AK27" s="760">
        <f>+AG18+O27</f>
        <v>0.1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0.1</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0.1</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0.1</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0.1</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abSelected="1" topLeftCell="A16"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abSelected="1" topLeftCell="A16"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abSelected="1" topLeftCell="A16"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abSelected="1" topLeftCell="A16"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abSelected="1" topLeftCell="A16"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204.9</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204.9</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204.9</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204.9</v>
      </c>
      <c r="P27" s="715"/>
      <c r="Q27" s="715"/>
      <c r="R27" s="715"/>
      <c r="S27" s="49" t="s">
        <v>38</v>
      </c>
      <c r="T27" s="70"/>
      <c r="U27" s="70"/>
      <c r="X27" s="68" t="s">
        <v>39</v>
      </c>
      <c r="Y27" s="71"/>
      <c r="AG27" s="58"/>
      <c r="AH27" s="58"/>
      <c r="AI27" s="58"/>
      <c r="AJ27" s="58"/>
      <c r="AK27" s="760">
        <f>+AG18+O27</f>
        <v>204.9</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204.9</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204.9</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204.9</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204.9</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abSelected="1"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abSelected="1" topLeftCell="A22"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10789.7</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10789.7</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10789.7</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10789.7</v>
      </c>
      <c r="P27" s="715"/>
      <c r="Q27" s="715"/>
      <c r="R27" s="715"/>
      <c r="S27" s="49" t="s">
        <v>38</v>
      </c>
      <c r="T27" s="70"/>
      <c r="U27" s="70"/>
      <c r="X27" s="68" t="s">
        <v>39</v>
      </c>
      <c r="Y27" s="71"/>
      <c r="AG27" s="58"/>
      <c r="AH27" s="58"/>
      <c r="AI27" s="58"/>
      <c r="AJ27" s="58"/>
      <c r="AK27" s="760">
        <f>+AG18+O27</f>
        <v>10789.7</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10789.7</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10789.7</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10789.7</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10789.7</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tabSelected="1"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tabSelected="1"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tabSelected="1"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abSelected="1" topLeftCell="A23" workbookViewId="0">
      <selection activeCell="F48" sqref="F48:O4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株式会社都市建コーポレーション　東京オフィス</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83.5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83.3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83.5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83.5</v>
      </c>
      <c r="P27" s="715"/>
      <c r="Q27" s="715"/>
      <c r="R27" s="715"/>
      <c r="S27" s="49" t="s">
        <v>38</v>
      </c>
      <c r="T27" s="70"/>
      <c r="U27" s="70"/>
      <c r="X27" s="68" t="s">
        <v>39</v>
      </c>
      <c r="Y27" s="71"/>
      <c r="AG27" s="58"/>
      <c r="AH27" s="58"/>
      <c r="AI27" s="58"/>
      <c r="AJ27" s="58"/>
      <c r="AK27" s="760">
        <f>+AG18+O27</f>
        <v>83.5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83.5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83.3</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83.5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83.3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A2" zoomScale="70" zoomScaleNormal="70" workbookViewId="0">
      <selection activeCell="F48" sqref="F48:O49"/>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株式会社都市建コーポレーション　東京オフィス</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0</v>
      </c>
      <c r="I9" s="377">
        <f>IF(OR(ｳ.廃油!F24&gt;0,ｳ.廃油!F24&lt;0),ｳ.廃油!F24,IF(I$19&gt;0,"0",0))</f>
        <v>0.4</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92.9</v>
      </c>
      <c r="M9" s="377">
        <f>IF(OR(ｷ.紙くず!F24&gt;0,ｷ.紙くず!F24&lt;0),ｷ.紙くず!F24,IF(M$19&gt;0,"0",0))</f>
        <v>0.8</v>
      </c>
      <c r="N9" s="377">
        <f>IF(OR(ｸ.木くず!F24&gt;0,ｸ.木くず!F24&lt;0),ｸ.木くず!F24,IF(N$19&gt;0,"0",0))</f>
        <v>146</v>
      </c>
      <c r="O9" s="377">
        <f>IF(OR(ｹ.繊維くず!F24&gt;0,ｹ.繊維くず!F24&lt;0),ｹ.繊維くず!F24,IF(O$19&gt;0,"0",0))</f>
        <v>0.1</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0</v>
      </c>
      <c r="T9" s="377">
        <f>IF(OR(ｾ.ｶﾞﾗｽ･ｺﾝｸﾘ･陶磁器くず!F24&gt;0,ｾ.ｶﾞﾗｽ･ｺﾝｸﾘ･陶磁器くず!F24&lt;0),ｾ.ｶﾞﾗｽ･ｺﾝｸﾘ･陶磁器くず!F24,IF(T$19&gt;0,"0",0))</f>
        <v>204.9</v>
      </c>
      <c r="U9" s="377">
        <f>IF(OR(ｿ.鉱さい!F24&gt;0,ｿ.鉱さい!F24&lt;0),ｿ.鉱さい!F24,IF(U$19&gt;0,"0",0))</f>
        <v>0</v>
      </c>
      <c r="V9" s="377">
        <f>IF(OR(ﾀ.がれき類!F24&gt;0,ﾀ.がれき類!F24&lt;0),ﾀ.がれき類!F24,IF(V$19&gt;0,"0",0))</f>
        <v>10789.7</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83.3</v>
      </c>
      <c r="AA9" s="379">
        <f>IF(SUM(G9:Z9)&gt;0,SUM(G9:Z9),IF(AA$19&gt;0,"0",0))</f>
        <v>11318.1</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0</v>
      </c>
      <c r="I10" s="380" t="str">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f>IF(OR(ｲ.汚泥!F26&gt;0,ｲ.汚泥!F26&lt;0),ｲ.汚泥!F26,IF(H$19&gt;0,"0",0))</f>
        <v>0</v>
      </c>
      <c r="I11" s="383" t="str">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f>IF(OR(ｲ.汚泥!F27&gt;0,ｲ.汚泥!F27&lt;0),ｲ.汚泥!F27,IF(H$19&gt;0,"0",0))</f>
        <v>0</v>
      </c>
      <c r="I12" s="383" t="str">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f>IF(OR(ｲ.汚泥!F28&gt;0,ｲ.汚泥!F28&lt;0),ｲ.汚泥!F28,IF(H$19&gt;0,"0",0))</f>
        <v>0</v>
      </c>
      <c r="I13" s="383" t="str">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0</v>
      </c>
      <c r="I14" s="383">
        <f>IF(OR(ｳ.廃油!F29&gt;0,ｳ.廃油!F29&lt;0),ｳ.廃油!F29,IF(I$19&gt;0,"0",0))</f>
        <v>0.4</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92.9</v>
      </c>
      <c r="M14" s="383">
        <f>IF(OR(ｷ.紙くず!F29&gt;0,ｷ.紙くず!F29&lt;0),ｷ.紙くず!F29,IF(M$19&gt;0,"0",0))</f>
        <v>0.8</v>
      </c>
      <c r="N14" s="383">
        <f>IF(OR(ｸ.木くず!F29&gt;0,ｸ.木くず!F29&lt;0),ｸ.木くず!F29,IF(N$19&gt;0,"0",0))</f>
        <v>146</v>
      </c>
      <c r="O14" s="383">
        <f>IF(OR(ｹ.繊維くず!F29&gt;0,ｹ.繊維くず!F29&lt;0),ｹ.繊維くず!F29,IF(O$19&gt;0,"0",0))</f>
        <v>0.1</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0</v>
      </c>
      <c r="T14" s="383">
        <f>IF(OR(ｾ.ｶﾞﾗｽ･ｺﾝｸﾘ･陶磁器くず!F29&gt;0,ｾ.ｶﾞﾗｽ･ｺﾝｸﾘ･陶磁器くず!F29&lt;0),ｾ.ｶﾞﾗｽ･ｺﾝｸﾘ･陶磁器くず!F29,IF(T$19&gt;0,"0",0))</f>
        <v>204.9</v>
      </c>
      <c r="U14" s="383">
        <f>IF(OR(ｿ.鉱さい!F29&gt;0,ｿ.鉱さい!F29&lt;0),ｿ.鉱さい!F29,IF(U$19&gt;0,"0",0))</f>
        <v>0</v>
      </c>
      <c r="V14" s="383">
        <f>IF(OR(ﾀ.がれき類!F29&gt;0,ﾀ.がれき類!F29&lt;0),ﾀ.がれき類!F29,IF(V$19&gt;0,"0",0))</f>
        <v>10789.7</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83.3</v>
      </c>
      <c r="AA14" s="385">
        <f t="shared" si="0"/>
        <v>11318.1</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0</v>
      </c>
      <c r="I15" s="383" t="str">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t="str">
        <f>IF(OR(ｷ.紙くず!F30&gt;0,ｷ.紙くず!F30&lt;0),ｷ.紙くず!F30,IF(M$19&gt;0,"0",0))</f>
        <v>0</v>
      </c>
      <c r="N15" s="383" t="str">
        <f>IF(OR(ｸ.木くず!F30&gt;0,ｸ.木くず!F30&lt;0),ｸ.木くず!F30,IF(N$19&gt;0,"0",0))</f>
        <v>0</v>
      </c>
      <c r="O15" s="383" t="str">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t="str">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0</v>
      </c>
      <c r="I16" s="383">
        <f>IF(OR(ｳ.廃油!F31&gt;0,ｳ.廃油!F31&lt;0),ｳ.廃油!F31,IF(I$19&gt;0,"0",0))</f>
        <v>0.4</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92.9</v>
      </c>
      <c r="M16" s="383">
        <f>IF(OR(ｷ.紙くず!F31&gt;0,ｷ.紙くず!F31&lt;0),ｷ.紙くず!F31,IF(M$19&gt;0,"0",0))</f>
        <v>0.8</v>
      </c>
      <c r="N16" s="383">
        <f>IF(OR(ｸ.木くず!F31&gt;0,ｸ.木くず!F31&lt;0),ｸ.木くず!F31,IF(N$19&gt;0,"0",0))</f>
        <v>146</v>
      </c>
      <c r="O16" s="383">
        <f>IF(OR(ｹ.繊維くず!F31&gt;0,ｹ.繊維くず!F31&lt;0),ｹ.繊維くず!F31,IF(O$19&gt;0,"0",0))</f>
        <v>0.1</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0</v>
      </c>
      <c r="T16" s="383">
        <f>IF(OR(ｾ.ｶﾞﾗｽ･ｺﾝｸﾘ･陶磁器くず!F31&gt;0,ｾ.ｶﾞﾗｽ･ｺﾝｸﾘ･陶磁器くず!F31&lt;0),ｾ.ｶﾞﾗｽ･ｺﾝｸﾘ･陶磁器くず!F31,IF(T$19&gt;0,"0",0))</f>
        <v>204.9</v>
      </c>
      <c r="U16" s="383">
        <f>IF(OR(ｿ.鉱さい!F31&gt;0,ｿ.鉱さい!F31&lt;0),ｿ.鉱さい!F31,IF(U$19&gt;0,"0",0))</f>
        <v>0</v>
      </c>
      <c r="V16" s="383">
        <f>IF(OR(ﾀ.がれき類!F31&gt;0,ﾀ.がれき類!F31&lt;0),ﾀ.がれき類!F31,IF(V$19&gt;0,"0",0))</f>
        <v>10789.7</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83.3</v>
      </c>
      <c r="AA16" s="385">
        <f t="shared" si="0"/>
        <v>11318.1</v>
      </c>
    </row>
    <row r="17" spans="2:27" ht="24" customHeight="1" x14ac:dyDescent="0.15">
      <c r="B17" s="172"/>
      <c r="C17" s="801" t="s">
        <v>407</v>
      </c>
      <c r="D17" s="801"/>
      <c r="E17" s="801"/>
      <c r="F17" s="802"/>
      <c r="G17" s="383">
        <f>IF(OR(ｱ.燃え殻!F32&gt;0,ｱ.燃え殻!F32&lt;0),ｱ.燃え殻!F32,IF(G$19&gt;0,"0",0))</f>
        <v>0</v>
      </c>
      <c r="H17" s="383">
        <f>IF(OR(ｲ.汚泥!F32&gt;0,ｲ.汚泥!F32&lt;0),ｲ.汚泥!F32,IF(H$19&gt;0,"0",0))</f>
        <v>0</v>
      </c>
      <c r="I17" s="383" t="str">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f>IF(OR(ｲ.汚泥!F33&gt;0,ｲ.汚泥!F33&lt;0),ｲ.汚泥!F33,IF(H$19&gt;0,"0",0))</f>
        <v>0</v>
      </c>
      <c r="I18" s="386" t="str">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0</v>
      </c>
      <c r="I19" s="389">
        <f t="shared" si="1"/>
        <v>0.4</v>
      </c>
      <c r="J19" s="389">
        <f t="shared" si="1"/>
        <v>0</v>
      </c>
      <c r="K19" s="389">
        <f t="shared" si="1"/>
        <v>0</v>
      </c>
      <c r="L19" s="389">
        <f t="shared" si="1"/>
        <v>92.9</v>
      </c>
      <c r="M19" s="389">
        <f t="shared" si="1"/>
        <v>0.8</v>
      </c>
      <c r="N19" s="389">
        <f t="shared" si="1"/>
        <v>146</v>
      </c>
      <c r="O19" s="389">
        <f t="shared" si="1"/>
        <v>0.1</v>
      </c>
      <c r="P19" s="389">
        <f t="shared" si="1"/>
        <v>0</v>
      </c>
      <c r="Q19" s="389">
        <f t="shared" si="1"/>
        <v>0</v>
      </c>
      <c r="R19" s="389">
        <f t="shared" si="1"/>
        <v>0</v>
      </c>
      <c r="S19" s="389">
        <f t="shared" si="1"/>
        <v>0</v>
      </c>
      <c r="T19" s="389">
        <f t="shared" si="1"/>
        <v>204.9</v>
      </c>
      <c r="U19" s="389">
        <f t="shared" si="1"/>
        <v>0</v>
      </c>
      <c r="V19" s="389">
        <f t="shared" si="1"/>
        <v>10789.7</v>
      </c>
      <c r="W19" s="389">
        <f t="shared" si="1"/>
        <v>0</v>
      </c>
      <c r="X19" s="389">
        <f t="shared" si="1"/>
        <v>0</v>
      </c>
      <c r="Y19" s="389">
        <f t="shared" si="1"/>
        <v>0</v>
      </c>
      <c r="Z19" s="390">
        <f t="shared" si="1"/>
        <v>83.5</v>
      </c>
      <c r="AA19" s="391">
        <f t="shared" ref="AA19:AA25" si="2">SUM(G19:Z19)</f>
        <v>11318.300000000001</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0.4</v>
      </c>
      <c r="J37" s="424">
        <f t="shared" si="8"/>
        <v>0</v>
      </c>
      <c r="K37" s="424">
        <f t="shared" si="8"/>
        <v>0</v>
      </c>
      <c r="L37" s="424">
        <f t="shared" si="8"/>
        <v>92.9</v>
      </c>
      <c r="M37" s="424">
        <f t="shared" si="8"/>
        <v>0.8</v>
      </c>
      <c r="N37" s="424">
        <f t="shared" si="8"/>
        <v>146</v>
      </c>
      <c r="O37" s="424">
        <f t="shared" si="8"/>
        <v>0.1</v>
      </c>
      <c r="P37" s="424">
        <f t="shared" si="8"/>
        <v>0</v>
      </c>
      <c r="Q37" s="424">
        <f t="shared" si="8"/>
        <v>0</v>
      </c>
      <c r="R37" s="424">
        <f t="shared" si="8"/>
        <v>0</v>
      </c>
      <c r="S37" s="424">
        <f t="shared" si="8"/>
        <v>0</v>
      </c>
      <c r="T37" s="424">
        <f t="shared" si="8"/>
        <v>204.9</v>
      </c>
      <c r="U37" s="424">
        <f t="shared" si="8"/>
        <v>0</v>
      </c>
      <c r="V37" s="424">
        <f t="shared" si="8"/>
        <v>10789.7</v>
      </c>
      <c r="W37" s="424">
        <f t="shared" si="8"/>
        <v>0</v>
      </c>
      <c r="X37" s="424">
        <f t="shared" si="8"/>
        <v>0</v>
      </c>
      <c r="Y37" s="424">
        <f t="shared" si="8"/>
        <v>0</v>
      </c>
      <c r="Z37" s="425">
        <f t="shared" si="8"/>
        <v>83.5</v>
      </c>
      <c r="AA37" s="426">
        <f t="shared" si="4"/>
        <v>11318.300000000001</v>
      </c>
    </row>
    <row r="38" spans="2:27" ht="24" customHeight="1" x14ac:dyDescent="0.15">
      <c r="B38" s="170"/>
      <c r="C38" s="795"/>
      <c r="D38" s="227"/>
      <c r="E38" s="225" t="s">
        <v>318</v>
      </c>
      <c r="F38" s="443"/>
      <c r="G38" s="415">
        <f t="shared" ref="G38:Z38" si="9">SUM(G39:G41)</f>
        <v>0</v>
      </c>
      <c r="H38" s="415">
        <f t="shared" si="9"/>
        <v>0</v>
      </c>
      <c r="I38" s="415">
        <f t="shared" si="9"/>
        <v>0.4</v>
      </c>
      <c r="J38" s="415">
        <f t="shared" si="9"/>
        <v>0</v>
      </c>
      <c r="K38" s="415">
        <f t="shared" si="9"/>
        <v>0</v>
      </c>
      <c r="L38" s="415">
        <f t="shared" si="9"/>
        <v>92.9</v>
      </c>
      <c r="M38" s="415">
        <f t="shared" si="9"/>
        <v>0.8</v>
      </c>
      <c r="N38" s="415">
        <f t="shared" si="9"/>
        <v>146</v>
      </c>
      <c r="O38" s="415">
        <f t="shared" si="9"/>
        <v>0.1</v>
      </c>
      <c r="P38" s="415">
        <f t="shared" si="9"/>
        <v>0</v>
      </c>
      <c r="Q38" s="415">
        <f t="shared" si="9"/>
        <v>0</v>
      </c>
      <c r="R38" s="415">
        <f t="shared" si="9"/>
        <v>0</v>
      </c>
      <c r="S38" s="415">
        <f t="shared" si="9"/>
        <v>0</v>
      </c>
      <c r="T38" s="415">
        <f t="shared" si="9"/>
        <v>204.9</v>
      </c>
      <c r="U38" s="415">
        <f t="shared" si="9"/>
        <v>0</v>
      </c>
      <c r="V38" s="415">
        <f t="shared" si="9"/>
        <v>10789.7</v>
      </c>
      <c r="W38" s="415">
        <f t="shared" si="9"/>
        <v>0</v>
      </c>
      <c r="X38" s="415">
        <f t="shared" si="9"/>
        <v>0</v>
      </c>
      <c r="Y38" s="415">
        <f t="shared" si="9"/>
        <v>0</v>
      </c>
      <c r="Z38" s="416">
        <f t="shared" si="9"/>
        <v>83.5</v>
      </c>
      <c r="AA38" s="417">
        <f t="shared" si="4"/>
        <v>11318.300000000001</v>
      </c>
    </row>
    <row r="39" spans="2:27" ht="24" customHeight="1" x14ac:dyDescent="0.15">
      <c r="B39" s="170"/>
      <c r="C39" s="795"/>
      <c r="D39" s="228"/>
      <c r="E39" s="223"/>
      <c r="F39" s="221" t="s">
        <v>232</v>
      </c>
      <c r="G39" s="418">
        <f>+ｱ.燃え殻!$Z$28</f>
        <v>0</v>
      </c>
      <c r="H39" s="418">
        <f>+ｲ.汚泥!$Z$28</f>
        <v>0</v>
      </c>
      <c r="I39" s="418">
        <f>+ｳ.廃油!$Z$28</f>
        <v>0.4</v>
      </c>
      <c r="J39" s="418">
        <f>+ｴ.廃酸!$Z$28</f>
        <v>0</v>
      </c>
      <c r="K39" s="418">
        <f>+ｵ.廃ｱﾙｶﾘ!$Z$28</f>
        <v>0</v>
      </c>
      <c r="L39" s="418">
        <f>+ｶ.廃ﾌﾟﾗ類!$Z$28</f>
        <v>92.9</v>
      </c>
      <c r="M39" s="418">
        <f>+ｷ.紙くず!$Z$28</f>
        <v>0.8</v>
      </c>
      <c r="N39" s="418">
        <f>+ｸ.木くず!$Z$28</f>
        <v>146</v>
      </c>
      <c r="O39" s="418">
        <f>+ｹ.繊維くず!$Z$28</f>
        <v>0.1</v>
      </c>
      <c r="P39" s="418">
        <f>+ｺ.動植物性残さ!$Z$28</f>
        <v>0</v>
      </c>
      <c r="Q39" s="418">
        <f>+ｻ.動物系固形不要物!$Z$28</f>
        <v>0</v>
      </c>
      <c r="R39" s="418">
        <f>+ｼ.ｺﾞﾑくず!$Z$28</f>
        <v>0</v>
      </c>
      <c r="S39" s="418">
        <f>+ｽ.金属くず!$Z$28</f>
        <v>0</v>
      </c>
      <c r="T39" s="418">
        <f>+ｾ.ｶﾞﾗｽ･ｺﾝｸﾘ･陶磁器くず!$Z$28</f>
        <v>204.9</v>
      </c>
      <c r="U39" s="418">
        <f>+ｿ.鉱さい!$Z$28</f>
        <v>0</v>
      </c>
      <c r="V39" s="418">
        <f>+ﾀ.がれき類!$Z$28</f>
        <v>10789.7</v>
      </c>
      <c r="W39" s="418">
        <f>+ﾁ.動物のふん尿!$Z$28</f>
        <v>0</v>
      </c>
      <c r="X39" s="418">
        <f>+ﾂ.動物の死体!$Z$28</f>
        <v>0</v>
      </c>
      <c r="Y39" s="418">
        <f>+ﾃ.ばいじん!$Z$28</f>
        <v>0</v>
      </c>
      <c r="Z39" s="419">
        <f>+ﾄ.混合廃棄物その他!$Z$28</f>
        <v>83.5</v>
      </c>
      <c r="AA39" s="420">
        <f t="shared" si="4"/>
        <v>11318.300000000001</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0</v>
      </c>
      <c r="I43" s="427">
        <f>+ｳ.廃油!$AK$27</f>
        <v>0.4</v>
      </c>
      <c r="J43" s="427">
        <f>+ｴ.廃酸!$AK$27</f>
        <v>0</v>
      </c>
      <c r="K43" s="427">
        <f>+ｵ.廃ｱﾙｶﾘ!$AK$27</f>
        <v>0</v>
      </c>
      <c r="L43" s="427">
        <f>+ｶ.廃ﾌﾟﾗ類!$AK$27</f>
        <v>92.9</v>
      </c>
      <c r="M43" s="427">
        <f>+ｷ.紙くず!$AK$27</f>
        <v>0.8</v>
      </c>
      <c r="N43" s="427">
        <f>+ｸ.木くず!$AK$27</f>
        <v>146</v>
      </c>
      <c r="O43" s="427">
        <f>+ｹ.繊維くず!$AK$27</f>
        <v>0.1</v>
      </c>
      <c r="P43" s="427">
        <f>+ｺ.動植物性残さ!$AK$27</f>
        <v>0</v>
      </c>
      <c r="Q43" s="427">
        <f>+ｻ.動物系固形不要物!$AK$27</f>
        <v>0</v>
      </c>
      <c r="R43" s="427">
        <f>+ｼ.ｺﾞﾑくず!$AK$27</f>
        <v>0</v>
      </c>
      <c r="S43" s="427">
        <f>+ｽ.金属くず!$AK$27</f>
        <v>0</v>
      </c>
      <c r="T43" s="427">
        <f>+ｾ.ｶﾞﾗｽ･ｺﾝｸﾘ･陶磁器くず!$AK$27</f>
        <v>204.9</v>
      </c>
      <c r="U43" s="427">
        <f>+ｿ.鉱さい!$AK$27</f>
        <v>0</v>
      </c>
      <c r="V43" s="427">
        <f>+ﾀ.がれき類!$AK$27</f>
        <v>10789.7</v>
      </c>
      <c r="W43" s="427">
        <f>+ﾁ.動物のふん尿!$AK$27</f>
        <v>0</v>
      </c>
      <c r="X43" s="427">
        <f>+ﾂ.動物の死体!$AK$27</f>
        <v>0</v>
      </c>
      <c r="Y43" s="427">
        <f>+ﾃ.ばいじん!$AK$27</f>
        <v>0</v>
      </c>
      <c r="Z43" s="428">
        <f>+ﾄ.混合廃棄物その他!$AK$27</f>
        <v>83.5</v>
      </c>
      <c r="AA43" s="429">
        <f>SUM(G43:Z43)</f>
        <v>11318.300000000001</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0</v>
      </c>
      <c r="I45" s="433">
        <f>+ｳ.廃油!$AR$24</f>
        <v>0.4</v>
      </c>
      <c r="J45" s="433">
        <f>+ｴ.廃酸!$AR$24</f>
        <v>0</v>
      </c>
      <c r="K45" s="433">
        <f>+ｵ.廃ｱﾙｶﾘ!$AR$24</f>
        <v>0</v>
      </c>
      <c r="L45" s="433">
        <f>+ｶ.廃ﾌﾟﾗ類!$AR$24</f>
        <v>92.9</v>
      </c>
      <c r="M45" s="433">
        <f>+ｷ.紙くず!$AR$24</f>
        <v>0.8</v>
      </c>
      <c r="N45" s="433">
        <f>+ｸ.木くず!$AR$24</f>
        <v>146</v>
      </c>
      <c r="O45" s="433">
        <f>+ｹ.繊維くず!$AR$24</f>
        <v>0.1</v>
      </c>
      <c r="P45" s="433">
        <f>+ｺ.動植物性残さ!$AR$24</f>
        <v>0</v>
      </c>
      <c r="Q45" s="433">
        <f>+ｻ.動物系固形不要物!$AR$24</f>
        <v>0</v>
      </c>
      <c r="R45" s="433">
        <f>+ｼ.ｺﾞﾑくず!$AR$24</f>
        <v>0</v>
      </c>
      <c r="S45" s="433">
        <f>+ｽ.金属くず!$AR$24</f>
        <v>0</v>
      </c>
      <c r="T45" s="433">
        <f>+ｾ.ｶﾞﾗｽ･ｺﾝｸﾘ･陶磁器くず!$AR$24</f>
        <v>204.9</v>
      </c>
      <c r="U45" s="433">
        <f>+ｿ.鉱さい!$AR$24</f>
        <v>0</v>
      </c>
      <c r="V45" s="433">
        <f>+ﾀ.がれき類!$AR$24</f>
        <v>10789.7</v>
      </c>
      <c r="W45" s="433">
        <f>+ﾁ.動物のふん尿!$AR$24</f>
        <v>0</v>
      </c>
      <c r="X45" s="433">
        <f>+ﾂ.動物の死体!$AR$24</f>
        <v>0</v>
      </c>
      <c r="Y45" s="433">
        <f>+ﾃ.ばいじん!$AR$24</f>
        <v>0</v>
      </c>
      <c r="Z45" s="434">
        <f>+ﾄ.混合廃棄物その他!$AR$24</f>
        <v>83.5</v>
      </c>
      <c r="AA45" s="435">
        <f t="shared" si="4"/>
        <v>11318.300000000001</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0.8</v>
      </c>
      <c r="J55" s="10">
        <f t="shared" si="10"/>
        <v>0</v>
      </c>
      <c r="K55" s="10">
        <f t="shared" si="10"/>
        <v>0</v>
      </c>
      <c r="L55" s="10">
        <f t="shared" si="10"/>
        <v>185.8</v>
      </c>
      <c r="M55" s="10">
        <f t="shared" si="10"/>
        <v>1.6</v>
      </c>
      <c r="N55" s="10"/>
      <c r="O55" s="10"/>
      <c r="P55" s="10"/>
      <c r="Q55" s="10"/>
      <c r="R55" s="10"/>
      <c r="S55" s="10">
        <f t="shared" si="10"/>
        <v>0</v>
      </c>
      <c r="T55" s="10">
        <f t="shared" si="10"/>
        <v>409.8</v>
      </c>
      <c r="U55" s="10">
        <f t="shared" si="10"/>
        <v>0</v>
      </c>
      <c r="V55" s="480">
        <f t="shared" si="10"/>
        <v>21579.4</v>
      </c>
      <c r="W55" s="480">
        <f t="shared" si="10"/>
        <v>0</v>
      </c>
      <c r="X55" s="480">
        <f t="shared" si="10"/>
        <v>0</v>
      </c>
      <c r="Y55" s="480">
        <f t="shared" si="10"/>
        <v>0</v>
      </c>
      <c r="Z55" s="480">
        <f t="shared" si="10"/>
        <v>166.8</v>
      </c>
      <c r="AA55" s="481">
        <f>+AA9+AA19+AA20</f>
        <v>22636.400000000001</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3"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217" zoomScale="85" zoomScaleNormal="85" zoomScaleSheetLayoutView="115" workbookViewId="0">
      <selection activeCell="F109" sqref="F109:U119"/>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8年  6月  30日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大阪府大阪市中央区平野町4丁目6番4号　　　　　　　　　　　　　　　　　　　　　　　　　　　　　　ﾒﾃﾞｨｱﾊﾞｰﾄﾞﾋﾞﾙﾃﾞｨﾝｸﾞ6階</v>
      </c>
      <c r="M16" s="870"/>
      <c r="N16" s="870"/>
      <c r="O16" s="870"/>
      <c r="P16" s="870"/>
      <c r="Q16" s="870"/>
      <c r="R16" s="870"/>
      <c r="S16" s="870"/>
      <c r="T16" s="870"/>
      <c r="U16" s="282"/>
    </row>
    <row r="17" spans="1:21" ht="26.25" customHeight="1" x14ac:dyDescent="0.15">
      <c r="C17" s="86"/>
      <c r="I17" s="25"/>
      <c r="J17" s="25" t="s">
        <v>7</v>
      </c>
      <c r="K17" s="25"/>
      <c r="L17" s="870" t="str">
        <f>+表紙!L41</f>
        <v>株式会社都市建コーポレーション　　　　　　　　　　　　　　　　　　　　　　　　　　　　　　　　　　　　代表取締役　福村正幸</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東京ｵﾌｨｽ　03-5207-6163</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株式会社都市建コーポレーション　東京オフィス</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6010</v>
      </c>
      <c r="Q25" s="842"/>
      <c r="R25" s="842"/>
      <c r="S25" s="842"/>
      <c r="T25" s="842"/>
      <c r="U25" s="843"/>
    </row>
    <row r="26" spans="1:21" ht="26.25" customHeight="1" x14ac:dyDescent="0.15">
      <c r="C26" s="585" t="s">
        <v>11</v>
      </c>
      <c r="D26" s="586"/>
      <c r="E26" s="587"/>
      <c r="F26" s="857" t="str">
        <f>+表紙!F50</f>
        <v>東京都千代田区神田須田町2丁目8番地2　　　　　　　　　　　　　　Daiwa神田須田町ビル2階（横浜市管轄内工事）</v>
      </c>
      <c r="G26" s="858"/>
      <c r="H26" s="858"/>
      <c r="I26" s="858"/>
      <c r="J26" s="858"/>
      <c r="K26" s="858"/>
      <c r="L26" s="858"/>
      <c r="M26" s="858"/>
      <c r="N26" s="341" t="s">
        <v>171</v>
      </c>
      <c r="O26"/>
      <c r="P26"/>
      <c r="Q26" s="852" t="str">
        <f>IF(+表紙!Q50="","",+表紙!Q50)</f>
        <v>03-5207-6163</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総合工事業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330</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21名</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解体工事業の為、産業廃棄物処理はすべて委託契約を締結　　　　　　　　　　　　　　　　　　　　　　　　　　　　　　　　　　　　　　　　　　　　　　　　　　　　　　　　　　　　　　　　・コンクリート破片→破砕→再生破石→再生砂として再生　　　　　　　　　　　　　　　　　　　　　　　　　　　　　　　　　　　　　　　　　　　　　　　・廃プラスチック類→破砕→圧縮→再生品目売却（再資源化）　　　　　　　　　　　　　　　　　　　　　　　　　　　　　　　　　　　　　　　　　　　　　　　　　　　・がれき類→破砕→選別→再生砕石→再生砂材　　　　　　　　　　　　　　　　　　　　　　　　　　　　　　　　　　　　　　　　　　　　　　　　　　　・石膏ボード→破砕・乾燥→石膏ボード原料　　　　　　　　　　　　　　　　　　　　　　　　　　　　　　　　　　　　　　　　　　　　　　　　　　　　　　　　　・木くず→破砕→燃料チップ材として再生　　　　　　　　　　　　　　　　　　　　　　　　　　　　　　　　　　　　　　　　　　　　　　　　　　　　　　　　　　　・汚泥→濃縮→脱水→再生材として利用</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東京オフィス支店長　←　工事長　←　現場担当　←　産廃契約事務担当者　　　　　　　　　　　　　　　　　　　　　　　　　　　　　　　　　　　　　　　　　　　　　　　　　　　　　　　　・産業廃棄物委託契約書の締結（収集運搬業者・処分業者それぞれと個別に契約）　　　　　　　　　　　　　　　　　　　　　　　　　　　　　　　　　　　　　　　　　　　　　　　　　・産業廃棄物処理に関する各事項の承認　　　　　　　　　　　　　　　　　　　　　　　　　　　　　　　　　　　　　　　　　　　　　　　　　　　　　　　　　　　　　　　　　　　　・優良認定処理業者及び再生利用業者の選定・契約締結　　　　　　　　　　　　　　　　　　　　　　　　　　　　　　　　　　　　　　　　　　　　　　　　　　　　　　　　　　　　・特別管理産業廃棄物管理責任者の選出　　　　　　　　　　　　　　　　　　　　　　　　　　　　　　　　　　　　　　　　　　　　　　　　　　　　　　　　　　　　　　　　　　・社員に対する教育研修の実施　　　　　　　　　　　　　　　　　　　　　　　　　　　　　　　　　　　　　　　　　　　　　　　　　　　　　　　　　　　　　　　　　　　　　　　　　　・講習会の開催</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8</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11318.1</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・現場にて廃棄物が混在しないように分類　　　　　　　　　　　　　　　　　　　　　　　　　　　　　　　　　　　　　　　　　　　　　　　　　　　　　　　　　　　　　　　・産業廃棄物委託契約書の確認　　　　　　　　　　　　　　　　　　　　　　　　　　　　　　　　　　　　　　　　　　　　　　　　　　　　　　　　　　　　　　・優良認定処理業者及び再生利用業者の選定</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8</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11318.300000000001</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各工事現場にて廃棄物が混在しないように分類　　　　　　　　　　　　　　　　　　　　　　　　　　　　　　　　　　　　　　　　　　　　　　　　　　　　　　　　　産業廃棄物委託契約書の確認　　　　　　　　　　　　　　　　　　　　　　　　　　　　　　　　　　　　　　　　　　　　　　　　　　　　　　　　　　　　　　　　優良認定処理業者及び再生利用業者の選定</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解体工事業の為、取組計画無し</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解体工事業の為、取組計画無し</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解体工事業の為、実施計画無し　　　　　　　　　　　　　　　　　　　　　　　　　　　　　　　　　　　　　　　　　　　　　　　　　　　　　　　　　　　　　　　　　　　　　　産業廃棄物委託契約書の締結　　　　　　　　　　　　　　　　　　　　　　　　　　　　　　　　　　　　　　　　　　　　　　　　　　　　　　　　　　　　　　　　　　優良認定処理業者及び再生利用業者の選定</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解体工事業の為、実施計画無し　　　　　　　　　　　　　　　　　　　　　　　　　　　　　　　　　　　　　　　　　　　　　　　　　　　　　　　　　　　　　　　　　　　　　　産業廃棄物委託契約書の締結　　　　　　　　　　　　　　　　　　　　　　　　　　　　　　　　　　　　　　　　　　　　　　　　　　　　　　　　　　　　　　　　　　優良認定処理業者及び再生利用業者の選定</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解体工事業の為、実施計画無し　　　　　　　　　　　　　　　　　　　　　　　　　　　　　　　　　　　　　　　　　　　　　　　　　　　　　　　　　　　　　　　　　　　　　　産業廃棄物委託契約書の締結　　　　　　　　　　　　　　　　　　　　　　　　　　　　　　　　　　　　　　　　　　　　　　　　　　　　　　　　　　　　　　　　　　優良認定処理業者及び再生利用業者の選定</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解体工事業の為、実施計画無し　　　　　　　　　　　　　　　　　　　　　　　　　　　　　　　　　　　　　　　　　　　　　　　　　　　　　　　　　　　　　　　　　　　　　　産業廃棄物委託契約書の締結　　　　　　　　　　　　　　　　　　　　　　　　　　　　　　　　　　　　　　　　　　　　　　　　　　　　　　　　　　　　　　　　　　優良認定処理業者及び再生利用業者の選定</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解体工事業の為、実施計画無し　　　　　　　　　　　　　　　　　　　　　　　　　　　　　　　　　　　　　　　　　　　　　　　　　　　　　　　　　　　　　　　　　　　　　　産業廃棄物委託契約書の締結　　　　　　　　　　　　　　　　　　　　　　　　　　　　　　　　　　　　　　　　　　　　　　　　　　　　　　　　　　　　　　　　　　優良認定処理業者及び再生利用業者の選定</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解体工事業の為、実施計画無し　　　　　　　　　　　　　　　　　　　　　　　　　　　　　　　　　　　　　　　　　　　　　　　　　　　　　　　　　　　　　　　　　　　　　　産業廃棄物委託契約書の締結　　　　　　　　　　　　　　　　　　　　　　　　　　　　　　　　　　　　　　　　　　　　　　　　　　　　　　　　　　　　　　　　　　優良認定処理業者及び再生利用業者の選定</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11318.1</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11318.1</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解体工事業の為、実施計画無し　　　　　　　　　　　　　　　　　　　　　　　　　　　　　　　　　　　　　　　　　　　　　　　　　　　　　　　　　　　　　　　　　　　　　　産業廃棄物委託契約書の締結　　　　　　　　　　　　　　　　　　　　　　　　　　　　　　　　　　　　　　　　　　　　　　　　　　　　　　　　　　　　　　　　　　優良認定処理業者及び再生利用業者の選定</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11318.300000000001</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11318.300000000001</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解体工事業の為、取組計画は無し。廃棄物処理委託契約書の締結　　　　　　　　　　　　　　　　　　　　　　　　　　　　　　　　　　　　　　　　　　　　　引き続き優良事業者や再利用業者への委託を可能な限り行う。</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2026-07-10T00:52:28Z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