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63" documentId="13_ncr:1_{E0079993-F805-4305-BC6F-87E6B7514092}" xr6:coauthVersionLast="47" xr6:coauthVersionMax="47" xr10:uidLastSave="{BF1452D7-5AB7-4921-8239-9CFD0F250C19}"/>
  <bookViews>
    <workbookView xWindow="-28920" yWindow="-120" windowWidth="29040" windowHeight="15720" tabRatio="808" firstSheet="4" activeTab="19"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X21" i="74"/>
  <c r="T43" i="94" l="1"/>
  <c r="AK31" i="84"/>
  <c r="T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92" i="95" l="1"/>
  <c r="V107"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<sst xmlns="http://schemas.openxmlformats.org/spreadsheetml/2006/main" count="2778" uniqueCount="442">
  <si>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</si>
  <si>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</si>
  <si>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</si>
  <si>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</si>
  <si>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</si>
  <si>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</si>
  <si>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</si>
  <si>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</si>
  <si>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</si>
  <si>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</si>
  <si>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</si>
  <si>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</si>
  <si>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</si>
  <si>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</si>
  <si>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</si>
  <si>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</si>
  <si>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</si>
  <si>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</si>
  <si>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</si>
  <si>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</si>
  <si>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</si>
  <si>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</si>
  <si>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</si>
  <si>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</si>
  <si>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</si>
  <si>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</si>
  <si>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</si>
  <si>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</si>
  <si>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</si>
  <si>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</si>
  <si>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</si>
  <si>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</si>
  <si>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</si>
  <si>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</si>
  <si>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</si>
  <si>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</si>
  <si>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</si>
  <si>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</si>
  <si>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</si>
  <si>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</si>
  <si>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</si>
  <si>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</si>
  <si>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</si>
  <si>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</si>
  <si>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</si>
  <si>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</si>
  <si>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</si>
  <si>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</si>
  <si>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</si>
  <si>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</si>
  <si>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</si>
  <si>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</si>
  <si>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</si>
  <si>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</si>
  <si>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</si>
  <si>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</si>
  <si>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</si>
  <si>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</si>
  <si>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</si>
  <si>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</si>
  <si>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</si>
  <si>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</si>
  <si>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</si>
  <si>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</si>
  <si>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</si>
  <si>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</si>
  <si>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</si>
  <si>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</si>
  <si>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</si>
  <si>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</si>
  <si>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</si>
  <si>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</si>
  <si>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</si>
  <si>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</si>
  <si>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</si>
  <si>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</si>
  <si>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</si>
  <si>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</si>
  <si>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</si>
  <si>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</si>
  <si>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</si>
  <si>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</si>
  <si>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</si>
  <si>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</si>
  <si>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</si>
  <si>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</si>
  <si>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</si>
  <si>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</si>
  <si>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</si>
  <si>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</si>
  <si>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</si>
  <si>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</si>
  <si>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</si>
  <si>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</si>
  <si>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</si>
  <si>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</si>
  <si>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</si>
  <si>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</si>
  <si>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</si>
  <si>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</si>
  <si>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</si>
  <si>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</si>
  <si>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</si>
  <si>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</si>
  <si>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</si>
  <si>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</si>
  <si>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</si>
  <si>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</si>
  <si>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</si>
  <si>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</si>
  <si>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</si>
  <si>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</si>
  <si>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</si>
  <si>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</si>
  <si>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</si>
  <si>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</si>
  <si>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</si>
  <si>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</si>
  <si>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</si>
  <si>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</si>
  <si>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</si>
  <si>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</si>
  <si>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</si>
  <si>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</si>
  <si>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</si>
  <si>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</si>
  <si>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</si>
  <si>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</si>
  <si>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</si>
  <si>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</si>
  <si>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</si>
  <si>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</si>
  <si>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</si>
  <si>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</si>
  <si>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</si>
  <si>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</si>
  <si>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</si>
  <si>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</si>
  <si>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</si>
  <si>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</si>
  <si>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</si>
  <si>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</si>
  <si>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</si>
  <si>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</si>
  <si>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</si>
  <si>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</si>
  <si>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</si>
  <si>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</si>
  <si>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</si>
  <si>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</si>
  <si>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</si>
  <si>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</si>
  <si>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</si>
  <si>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</si>
  <si>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</si>
  <si>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</si>
  <si>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</si>
  <si>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</si>
  <si>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</si>
  <si>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</si>
  <si>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</si>
  <si>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</si>
  <si>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</si>
  <si>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</si>
  <si>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</si>
  <si>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</si>
  <si>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</si>
  <si>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</si>
  <si>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</si>
  <si>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</si>
  <si>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</si>
  <si>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</si>
  <si>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</si>
  <si>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</si>
  <si>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</si>
  <si>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</si>
  <si>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</si>
  <si>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</si>
  <si>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</si>
  <si>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</si>
  <si>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</si>
  <si>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</si>
  <si>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</si>
  <si>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</si>
  <si>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</si>
  <si>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</si>
  <si>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</si>
  <si>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</si>
  <si>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</si>
  <si>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</si>
  <si>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</si>
  <si>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</si>
  <si>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</si>
  <si>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</si>
  <si>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</si>
  <si>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</si>
  <si>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</si>
  <si>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</si>
  <si>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</si>
  <si>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</si>
  <si>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</si>
  <si>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</si>
  <si>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</si>
  <si>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</si>
  <si>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</si>
  <si>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</si>
  <si>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</si>
  <si>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</si>
  <si>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</si>
  <si>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</si>
  <si>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</si>
  <si>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</si>
  <si>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</si>
  <si>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</si>
  <si>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</si>
  <si>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</si>
  <si>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</si>
  <si>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</si>
  <si>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</si>
  <si>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</si>
  <si>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</si>
  <si>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</si>
  <si>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</si>
  <si>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</si>
  <si>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</si>
  <si>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</si>
  <si>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</si>
  <si>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</si>
  <si>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</si>
  <si>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</si>
  <si>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</si>
  <si>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</si>
  <si>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</si>
  <si>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</si>
  <si>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</si>
  <si>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</si>
  <si>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</si>
  <si>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</si>
  <si>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</si>
  <si>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</si>
  <si>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</si>
  <si>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</si>
  <si>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</si>
  <si>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</si>
  <si>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</si>
  <si>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</si>
  <si>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</si>
  <si>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</si>
  <si>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</si>
  <si>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</si>
  <si>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</si>
  <si>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</si>
  <si>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</si>
  <si>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</si>
  <si>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</si>
  <si>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</si>
  <si>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</si>
  <si>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</si>
  <si>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</si>
  <si>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</si>
  <si>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</si>
  <si>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</si>
  <si>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</si>
  <si>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</si>
  <si>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</si>
  <si>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</si>
  <si>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</si>
  <si>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</si>
  <si>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</si>
  <si>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</si>
  <si>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</si>
  <si>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</si>
  <si>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</si>
  <si>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</si>
  <si>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</si>
  <si>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</si>
  <si>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</si>
  <si>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</si>
  <si>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</si>
  <si>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</si>
  <si>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</si>
  <si>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</si>
  <si>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</si>
  <si>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</si>
  <si>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</si>
  <si>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</si>
  <si>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</si>
  <si>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</si>
  <si>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</si>
  <si>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</si>
  <si>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</si>
  <si>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</si>
  <si>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</si>
  <si>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</si>
  <si>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</si>
  <si>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</si>
  <si>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</si>
  <si>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</si>
  <si>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</si>
  <si>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</si>
  <si>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</si>
  <si>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</si>
  <si>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</si>
  <si>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</si>
  <si>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</si>
  <si>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</si>
  <si>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</si>
  <si>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</si>
  <si>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</si>
  <si>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</si>
  <si>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</si>
  <si>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</si>
  <si>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</si>
  <si>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</si>
  <si>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</si>
  <si>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</si>
  <si>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</si>
  <si>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</si>
  <si>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</si>
  <si>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</si>
  <si>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</si>
  <si>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</si>
  <si>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</si>
  <si>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</si>
  <si>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</si>
  <si>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</si>
  <si>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</si>
  <si>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</si>
  <si>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</si>
  <si>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</si>
  <si>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</si>
  <si>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</si>
  <si>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</si>
  <si>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</si>
  <si>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</si>
  <si>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</si>
  <si>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</si>
  <si>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</si>
  <si>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</si>
  <si>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</si>
  <si>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</si>
  <si>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</si>
  <si>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</si>
  <si>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</si>
  <si>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</si>
  <si>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</si>
  <si>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</si>
  <si>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</si>
  <si>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</si>
  <si>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</si>
  <si>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</si>
  <si>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</si>
  <si>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</si>
  <si>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</si>
  <si>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</si>
  <si>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</si>
  <si>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</si>
  <si>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</si>
  <si>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</si>
  <si>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</si>
  <si>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</si>
  <si>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</si>
  <si>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</si>
  <si>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</si>
  <si>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</si>
  <si>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</si>
  <si>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</si>
  <si>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</si>
  <si>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</si>
  <si>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</si>
  <si>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</si>
  <si>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</si>
  <si>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</si>
  <si>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</si>
  <si>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</si>
  <si>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</si>
  <si>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</si>
  <si>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</si>
  <si>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</si>
  <si>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</si>
  <si>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</si>
  <si>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</si>
  <si>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</si>
  <si>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</si>
  <si>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</si>
  <si>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</si>
  <si>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</si>
  <si>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</si>
  <si>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</si>
  <si>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</si>
  <si>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</si>
  <si>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</si>
  <si>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</si>
  <si>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</si>
  <si>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</si>
  <si>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</si>
  <si>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</si>
  <si>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</si>
  <si>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</si>
  <si>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</si>
  <si>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</si>
  <si>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</si>
  <si>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</si>
  <si>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</si>
  <si>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</si>
  <si>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</si>
  <si>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</si>
  <si>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</si>
  <si>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</si>
  <si>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</si>
  <si>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</si>
  <si>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</si>
  <si>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</si>
  <si>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</si>
  <si>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</si>
  <si>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</si>
  <si>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</si>
  <si>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</si>
  <si>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</si>
  <si>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</si>
  <si>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 月　20 日</t>
  </si>
  <si>
    <t>東京都渋谷区渋谷1-16-14</t>
    <phoneticPr fontId="3"/>
  </si>
  <si>
    <t>東急建設株式会社都市開発支店
常務執行役員支店長　　吉永　旭</t>
    <phoneticPr fontId="3"/>
  </si>
  <si>
    <t>03-5466-5120</t>
    <phoneticPr fontId="3"/>
  </si>
  <si>
    <t>東急建設株式会社都市開発支店</t>
    <phoneticPr fontId="3"/>
  </si>
  <si>
    <t>東京都渋谷区渋谷 1-16-14</t>
    <phoneticPr fontId="3"/>
  </si>
  <si>
    <t>総合工事業</t>
    <phoneticPr fontId="3"/>
  </si>
  <si>
    <t>・特別管理産業廃棄物発生フロー　（別表－４）　参照
・処理等工程図　　　　　　（別表－５）　参照</t>
    <rPh sb="1" eb="5">
      <t>トクベツカンリ</t>
    </rPh>
    <phoneticPr fontId="3"/>
  </si>
  <si>
    <t>・建設副産物対策管理組織図　（別表－３）
・作業所は、資格者の中から特別管理産業廃棄物管理責任者を定め、特別管理産業廃棄物の収集、運搬、保管、処理、処分に関する安全確保と、法令に基づく管理を徹底する。           　　　　　　　　　　　　　　　　　　　　　　　　　　　　　　　 ・現業部門社員を対象とし、昇格に伴う年次研修にて「建設副産物の減量及び適正処理に関する教育」を実施している。　　　　　　　　　　　　　　　　　　　　　　　　　　　　　　　　　　　　　　　　　                                                                      　　　　　　　　　（研修内容）・経営上の方針、計画、目標について ・適正な分別、保管について ・ルール及び社員の役割について ・関係法令の概要について</t>
    <rPh sb="34" eb="38">
      <t>トクベツカンリ</t>
    </rPh>
    <rPh sb="38" eb="40">
      <t>サンギョウ</t>
    </rPh>
    <rPh sb="43" eb="45">
      <t>カンリ</t>
    </rPh>
    <phoneticPr fontId="3"/>
  </si>
  <si>
    <t>･工事請負形式の建設業では、通常の産業廃棄物と異なり、特別管理産業廃棄物の排出抑制は容易ではないのが実状なので、可能な範囲で排出抑制に取り組むことになる</t>
    <rPh sb="1" eb="3">
      <t>コウジ</t>
    </rPh>
    <rPh sb="3" eb="5">
      <t>ウケオイ</t>
    </rPh>
    <rPh sb="5" eb="7">
      <t>ケイシキ</t>
    </rPh>
    <rPh sb="8" eb="11">
      <t>ケンセツギョウ</t>
    </rPh>
    <rPh sb="14" eb="16">
      <t>ツウジョウ</t>
    </rPh>
    <rPh sb="17" eb="22">
      <t>サンギョウハイキブツ</t>
    </rPh>
    <rPh sb="23" eb="24">
      <t>コト</t>
    </rPh>
    <rPh sb="37" eb="39">
      <t>ハイシュツ</t>
    </rPh>
    <rPh sb="39" eb="41">
      <t>ヨクセイ</t>
    </rPh>
    <rPh sb="42" eb="44">
      <t>ヨウイ</t>
    </rPh>
    <rPh sb="50" eb="52">
      <t>ジツジョウ</t>
    </rPh>
    <rPh sb="56" eb="58">
      <t>カノウ</t>
    </rPh>
    <rPh sb="59" eb="61">
      <t>ハンイ</t>
    </rPh>
    <rPh sb="62" eb="64">
      <t>ハイシュツ</t>
    </rPh>
    <rPh sb="64" eb="66">
      <t>ヨクセイ</t>
    </rPh>
    <rPh sb="67" eb="68">
      <t>ト</t>
    </rPh>
    <rPh sb="69" eb="70">
      <t>ク</t>
    </rPh>
    <phoneticPr fontId="3"/>
  </si>
  <si>
    <t>･現状では具体的な取組の予定はない</t>
    <rPh sb="1" eb="3">
      <t>ゲンジョウ</t>
    </rPh>
    <rPh sb="5" eb="8">
      <t>グタイテキ</t>
    </rPh>
    <rPh sb="9" eb="11">
      <t>トリクミ</t>
    </rPh>
    <rPh sb="12" eb="14">
      <t>ヨテイ</t>
    </rPh>
    <phoneticPr fontId="3"/>
  </si>
  <si>
    <t>・排出時の分別は実施していない</t>
    <rPh sb="1" eb="4">
      <t>ハイシュツジ</t>
    </rPh>
    <rPh sb="5" eb="7">
      <t>ブンベツ</t>
    </rPh>
    <rPh sb="8" eb="10">
      <t>ジッシ</t>
    </rPh>
    <phoneticPr fontId="3"/>
  </si>
  <si>
    <t>・今後も分別を行う予定はない</t>
    <rPh sb="1" eb="3">
      <t>コンゴ</t>
    </rPh>
    <rPh sb="4" eb="6">
      <t>ブンベツ</t>
    </rPh>
    <rPh sb="7" eb="8">
      <t>オコナ</t>
    </rPh>
    <rPh sb="9" eb="11">
      <t>ヨテイ</t>
    </rPh>
    <phoneticPr fontId="3"/>
  </si>
  <si>
    <t>・自らの再生利用はおこなっていない</t>
    <rPh sb="1" eb="2">
      <t>ミズカ</t>
    </rPh>
    <rPh sb="4" eb="8">
      <t>サイセイリヨウ</t>
    </rPh>
    <phoneticPr fontId="3"/>
  </si>
  <si>
    <t>・今後も自ら再生利用の予定はない</t>
    <rPh sb="1" eb="3">
      <t>コンゴ</t>
    </rPh>
    <rPh sb="4" eb="5">
      <t>ミズカ</t>
    </rPh>
    <rPh sb="6" eb="10">
      <t>サイセイリヨウ</t>
    </rPh>
    <rPh sb="11" eb="13">
      <t>ヨテイ</t>
    </rPh>
    <phoneticPr fontId="3"/>
  </si>
  <si>
    <t>・今後も、自社で埋立処分を行う予定はない。</t>
    <phoneticPr fontId="3"/>
  </si>
  <si>
    <t>･これまでに､自社で埋立処分を行ったことはない。</t>
    <phoneticPr fontId="3"/>
  </si>
  <si>
    <t>・今後も、自社で中間処理を行う予定はない。</t>
  </si>
  <si>
    <t>･これまでに､自社で中間処理を行ったことはない。</t>
  </si>
  <si>
    <t>･業者選定をする際に、過去の取引実績を確認
･複数の業者の処理料金を比較
･委託する品目の処分方法や処分実積を確認
･処理業者と定期的に意見交換
・処理施設の現地確認を実施</t>
    <phoneticPr fontId="3"/>
  </si>
  <si>
    <t>･優良認定処理業者の積極活用
･認定熱回収業者の積極活用
･最終処分場の現地確認を極力実施する</t>
    <phoneticPr fontId="3"/>
  </si>
  <si>
    <t>・法定に従い電子マニフェストを使用した処理を行う。また、法定でない場合についても原則として電子マニフェストを使用する</t>
    <rPh sb="1" eb="3">
      <t>ホウテイ</t>
    </rPh>
    <rPh sb="4" eb="5">
      <t>シタガ</t>
    </rPh>
    <rPh sb="6" eb="8">
      <t>デンシ</t>
    </rPh>
    <rPh sb="15" eb="17">
      <t>シヨウ</t>
    </rPh>
    <rPh sb="19" eb="21">
      <t>ショリ</t>
    </rPh>
    <rPh sb="22" eb="23">
      <t>オコナ</t>
    </rPh>
    <rPh sb="28" eb="30">
      <t>ホウテイ</t>
    </rPh>
    <rPh sb="33" eb="35">
      <t>バアイ</t>
    </rPh>
    <rPh sb="40" eb="42">
      <t>ゲンソク</t>
    </rPh>
    <rPh sb="45" eb="47">
      <t>デンシ</t>
    </rPh>
    <rPh sb="54" eb="56">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</si>
</sst>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9.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19.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8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8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9.xml" />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view="pageBreakPreview" topLeftCell="A20" zoomScaleNormal="100" zoomScaleSheetLayoutView="100" workbookViewId="0">
      <selection activeCell="E42" sqref="E42"/>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676"/>
      <c r="D21" s="677"/>
      <c r="E21" s="20" t="s">
        <v>50</v>
      </c>
      <c r="W21" s="20"/>
      <c r="X21" s="100"/>
      <c r="Y21" s="101"/>
    </row>
    <row r="22" spans="1:56" ht="13.2">
      <c r="C22" s="678" t="s">
        <v>382</v>
      </c>
      <c r="D22" s="679"/>
      <c r="E22" s="20" t="s">
        <v>345</v>
      </c>
      <c r="W22" s="20"/>
      <c r="X22" s="101"/>
      <c r="Y22" s="101"/>
    </row>
    <row r="23" spans="1:56" ht="13.2">
      <c r="C23" s="680" t="s">
        <v>383</v>
      </c>
      <c r="D23" s="681"/>
      <c r="E23" s="20" t="s">
        <v>1</v>
      </c>
      <c r="W23" s="20"/>
      <c r="X23" s="101"/>
      <c r="Y23" s="101"/>
    </row>
    <row r="24" spans="1:56" ht="13.2">
      <c r="C24" s="682" t="s">
        <v>384</v>
      </c>
      <c r="D24" s="683"/>
      <c r="E24" s="20" t="s">
        <v>46</v>
      </c>
      <c r="W24" s="20"/>
      <c r="X24" s="101"/>
      <c r="Y24" s="101"/>
    </row>
    <row r="25" spans="1:56" ht="13.2">
      <c r="C25" s="684" t="s">
        <v>385</v>
      </c>
      <c r="D25" s="685"/>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2">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11" t="s">
        <v>420</v>
      </c>
      <c r="Q35" s="712"/>
      <c r="R35" s="712"/>
      <c r="S35" s="712"/>
      <c r="T35" s="712"/>
      <c r="U35" s="713"/>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640" t="s">
        <v>423</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424</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2909</v>
      </c>
      <c r="Q49" s="702"/>
      <c r="R49" s="702"/>
      <c r="S49" s="702"/>
      <c r="T49" s="702"/>
      <c r="U49" s="703"/>
    </row>
    <row r="50" spans="3:23" ht="26.25" customHeight="1">
      <c r="C50" s="662" t="s">
        <v>11</v>
      </c>
      <c r="D50" s="714"/>
      <c r="E50" s="715"/>
      <c r="F50" s="613" t="s">
        <v>425</v>
      </c>
      <c r="G50" s="614"/>
      <c r="H50" s="614"/>
      <c r="I50" s="614"/>
      <c r="J50" s="614"/>
      <c r="K50" s="614"/>
      <c r="L50" s="614"/>
      <c r="M50" s="614"/>
      <c r="N50" s="568" t="s">
        <v>131</v>
      </c>
      <c r="O50" s="572"/>
      <c r="P50" s="572"/>
      <c r="Q50" s="704" t="s">
        <v>423</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91</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v>1934</v>
      </c>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508</v>
      </c>
      <c r="G61" s="754"/>
      <c r="H61" s="754"/>
      <c r="I61" s="754"/>
      <c r="J61" s="754"/>
      <c r="K61" s="754"/>
      <c r="L61" s="754"/>
      <c r="M61" s="754"/>
      <c r="N61" s="754"/>
      <c r="O61" s="754"/>
      <c r="P61" s="754"/>
      <c r="Q61" s="754"/>
      <c r="R61" s="754"/>
      <c r="S61" s="754"/>
      <c r="T61" s="754"/>
      <c r="U61" s="755"/>
      <c r="W61" s="29"/>
    </row>
    <row r="62" spans="3:23" ht="13.95" customHeight="1">
      <c r="C62" s="573"/>
      <c r="D62" s="554"/>
      <c r="E62" s="496"/>
      <c r="F62" s="642" t="s">
        <v>427</v>
      </c>
      <c r="G62" s="643"/>
      <c r="H62" s="643"/>
      <c r="I62" s="643"/>
      <c r="J62" s="643"/>
      <c r="K62" s="643"/>
      <c r="L62" s="643"/>
      <c r="M62" s="643"/>
      <c r="N62" s="643"/>
      <c r="O62" s="643"/>
      <c r="P62" s="643"/>
      <c r="Q62" s="643"/>
      <c r="R62" s="643"/>
      <c r="S62" s="643"/>
      <c r="T62" s="643"/>
      <c r="U62" s="644"/>
      <c r="W62" s="29" t="s">
        <v>419</v>
      </c>
    </row>
    <row r="63" spans="3:23" ht="13.95"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5"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5"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5"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5"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5"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5"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5"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5"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5"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8" t="s">
        <v>428</v>
      </c>
      <c r="E77" s="619"/>
      <c r="F77" s="619"/>
      <c r="G77" s="619"/>
      <c r="H77" s="619"/>
      <c r="I77" s="619"/>
      <c r="J77" s="619"/>
      <c r="K77" s="619"/>
      <c r="L77" s="619"/>
      <c r="M77" s="619"/>
      <c r="N77" s="619"/>
      <c r="O77" s="619"/>
      <c r="P77" s="619"/>
      <c r="Q77" s="619"/>
      <c r="R77" s="619"/>
      <c r="S77" s="619"/>
      <c r="T77" s="619"/>
      <c r="U77" s="620"/>
      <c r="W77" s="29" t="s">
        <v>419</v>
      </c>
    </row>
    <row r="78" spans="3:23" ht="13.95"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5"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5"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5"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5"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5"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5"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5"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5"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74</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5"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745"/>
      <c r="D94" s="657"/>
      <c r="E94" s="722"/>
      <c r="F94" s="618" t="s">
        <v>429</v>
      </c>
      <c r="G94" s="619"/>
      <c r="H94" s="619"/>
      <c r="I94" s="619"/>
      <c r="J94" s="619"/>
      <c r="K94" s="619"/>
      <c r="L94" s="619"/>
      <c r="M94" s="619"/>
      <c r="N94" s="619"/>
      <c r="O94" s="619"/>
      <c r="P94" s="619"/>
      <c r="Q94" s="619"/>
      <c r="R94" s="619"/>
      <c r="S94" s="619"/>
      <c r="T94" s="619"/>
      <c r="U94" s="620"/>
      <c r="V94" s="180"/>
      <c r="W94" s="166"/>
      <c r="X94" s="166"/>
      <c r="Y94" s="166"/>
    </row>
    <row r="95" spans="1:56" ht="13.95"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5"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5"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5"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5"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5"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5"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5"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0</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0</v>
      </c>
      <c r="L105" s="733"/>
      <c r="M105" s="733"/>
      <c r="N105" s="733"/>
      <c r="O105" s="733"/>
      <c r="P105" s="584" t="s">
        <v>211</v>
      </c>
      <c r="Q105" s="730"/>
      <c r="R105" s="730"/>
      <c r="S105" s="730"/>
      <c r="T105" s="730"/>
      <c r="U105" s="731"/>
      <c r="V105" s="400"/>
      <c r="W105" s="400"/>
      <c r="X105" s="108"/>
      <c r="Y105" s="21"/>
      <c r="BC105" s="48"/>
      <c r="BD105" s="48"/>
    </row>
    <row r="106" spans="1:56" ht="13.95"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746"/>
      <c r="D109" s="725"/>
      <c r="E109" s="660"/>
      <c r="F109" s="618" t="s">
        <v>430</v>
      </c>
      <c r="G109" s="619"/>
      <c r="H109" s="619"/>
      <c r="I109" s="619"/>
      <c r="J109" s="619"/>
      <c r="K109" s="619"/>
      <c r="L109" s="619"/>
      <c r="M109" s="619"/>
      <c r="N109" s="619"/>
      <c r="O109" s="619"/>
      <c r="P109" s="619"/>
      <c r="Q109" s="619"/>
      <c r="R109" s="619"/>
      <c r="S109" s="619"/>
      <c r="T109" s="619"/>
      <c r="U109" s="620"/>
      <c r="V109" s="180"/>
      <c r="W109" s="166"/>
      <c r="X109" s="166"/>
      <c r="Y109" s="166"/>
    </row>
    <row r="110" spans="1:56" ht="13.95"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5"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5"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5"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5"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5"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5"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5"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71"/>
      <c r="E120" s="660"/>
      <c r="F120" s="618" t="s">
        <v>431</v>
      </c>
      <c r="G120" s="619"/>
      <c r="H120" s="619"/>
      <c r="I120" s="619"/>
      <c r="J120" s="619"/>
      <c r="K120" s="619"/>
      <c r="L120" s="619"/>
      <c r="M120" s="619"/>
      <c r="N120" s="619"/>
      <c r="O120" s="619"/>
      <c r="P120" s="619"/>
      <c r="Q120" s="619"/>
      <c r="R120" s="619"/>
      <c r="S120" s="619"/>
      <c r="T120" s="619"/>
      <c r="U120" s="620"/>
      <c r="V120" s="180"/>
      <c r="W120" s="166"/>
      <c r="X120" s="166"/>
      <c r="Y120" s="166"/>
    </row>
    <row r="121" spans="3:27" ht="13.95"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5"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5"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5"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71"/>
      <c r="E126" s="660"/>
      <c r="F126" s="618" t="s">
        <v>432</v>
      </c>
      <c r="G126" s="619"/>
      <c r="H126" s="619"/>
      <c r="I126" s="619"/>
      <c r="J126" s="619"/>
      <c r="K126" s="619"/>
      <c r="L126" s="619"/>
      <c r="M126" s="619"/>
      <c r="N126" s="619"/>
      <c r="O126" s="619"/>
      <c r="P126" s="619"/>
      <c r="Q126" s="619"/>
      <c r="R126" s="619"/>
      <c r="S126" s="619"/>
      <c r="T126" s="619"/>
      <c r="U126" s="620"/>
      <c r="V126" s="180"/>
      <c r="W126" s="166"/>
      <c r="X126" s="166"/>
      <c r="Y126" s="166"/>
    </row>
    <row r="127" spans="3:27" ht="13.95"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5"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5"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5"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5"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5"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71"/>
      <c r="E136" s="748"/>
      <c r="F136" s="618" t="s">
        <v>433</v>
      </c>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5"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5"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5"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5"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5"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5"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5"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5"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71"/>
      <c r="E147" s="660"/>
      <c r="F147" s="618" t="s">
        <v>434</v>
      </c>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5"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5"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5"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5"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5"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5"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5"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71"/>
      <c r="E157" s="660"/>
      <c r="F157" s="735" t="s">
        <v>311</v>
      </c>
      <c r="G157" s="736"/>
      <c r="H157" s="736"/>
      <c r="I157" s="736"/>
      <c r="J157" s="736"/>
      <c r="K157" s="739">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50000000000003" customHeight="1">
      <c r="C158" s="201"/>
      <c r="D158" s="671"/>
      <c r="E158" s="660"/>
      <c r="F158" s="735" t="s">
        <v>312</v>
      </c>
      <c r="G158" s="736"/>
      <c r="H158" s="736"/>
      <c r="I158" s="736"/>
      <c r="J158" s="736"/>
      <c r="K158" s="739">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5"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71"/>
      <c r="E160" s="660"/>
      <c r="F160" s="618" t="s">
        <v>438</v>
      </c>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5"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5"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5"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5"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5"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5"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5"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5"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50000000000003"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71"/>
      <c r="E172" s="660"/>
      <c r="F172" s="618" t="s">
        <v>437</v>
      </c>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5"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5"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5"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5"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5"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5"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5"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5"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71"/>
      <c r="E185" s="748"/>
      <c r="F185" s="618" t="s">
        <v>436</v>
      </c>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5"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5"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5"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5"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5"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5"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5"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5"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71"/>
      <c r="E197" s="660"/>
      <c r="F197" s="618" t="s">
        <v>435</v>
      </c>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5"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5"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5"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5"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5"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5"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5"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5"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71"/>
      <c r="E208" s="660"/>
      <c r="F208" s="763" t="s">
        <v>188</v>
      </c>
      <c r="G208" s="764"/>
      <c r="H208" s="764"/>
      <c r="I208" s="764"/>
      <c r="J208" s="764"/>
      <c r="K208" s="742">
        <f>+別紙!X14</f>
        <v>74</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2" customHeight="1">
      <c r="C209" s="201"/>
      <c r="D209" s="671"/>
      <c r="E209" s="660"/>
      <c r="F209" s="324"/>
      <c r="G209" s="761" t="s">
        <v>164</v>
      </c>
      <c r="H209" s="762"/>
      <c r="I209" s="762"/>
      <c r="J209" s="762"/>
      <c r="K209" s="742">
        <f>+別紙!X15</f>
        <v>74</v>
      </c>
      <c r="L209" s="742"/>
      <c r="M209" s="742"/>
      <c r="N209" s="742"/>
      <c r="O209" s="742"/>
      <c r="P209" s="548" t="s">
        <v>13</v>
      </c>
      <c r="Q209" s="768"/>
      <c r="R209" s="769"/>
      <c r="S209" s="769"/>
      <c r="T209" s="769"/>
      <c r="U209" s="770"/>
      <c r="V209" s="381"/>
      <c r="W209" s="381"/>
      <c r="X209" s="180"/>
      <c r="Y209" s="416"/>
      <c r="Z209" s="416"/>
      <c r="AA209" s="416"/>
      <c r="BC209" s="48"/>
      <c r="BD209" s="48"/>
    </row>
    <row r="210" spans="3:56" ht="43.2" customHeight="1">
      <c r="C210" s="201"/>
      <c r="D210" s="671"/>
      <c r="E210" s="660"/>
      <c r="F210" s="324"/>
      <c r="G210" s="761" t="s">
        <v>165</v>
      </c>
      <c r="H210" s="762"/>
      <c r="I210" s="762"/>
      <c r="J210" s="762"/>
      <c r="K210" s="742">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2" customHeight="1">
      <c r="C211" s="201"/>
      <c r="D211" s="671"/>
      <c r="E211" s="660"/>
      <c r="F211" s="324"/>
      <c r="G211" s="761" t="s">
        <v>374</v>
      </c>
      <c r="H211" s="762"/>
      <c r="I211" s="762"/>
      <c r="J211" s="762"/>
      <c r="K211" s="742">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2" customHeight="1">
      <c r="C212" s="201"/>
      <c r="D212" s="671"/>
      <c r="E212" s="660"/>
      <c r="F212" s="325"/>
      <c r="G212" s="761" t="s">
        <v>375</v>
      </c>
      <c r="H212" s="762"/>
      <c r="I212" s="762"/>
      <c r="J212" s="762"/>
      <c r="K212" s="742">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5"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71"/>
      <c r="E214" s="660"/>
      <c r="F214" s="618" t="s">
        <v>439</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5"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5"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5"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5"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5"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5"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5"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5"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0</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0</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5"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71"/>
      <c r="E231" s="660"/>
      <c r="F231" s="618" t="s">
        <v>440</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5"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5"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5"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5"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5"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5"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5"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5"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5"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 customHeight="1">
      <c r="C241" s="779"/>
      <c r="D241" s="780"/>
      <c r="E241" s="781"/>
      <c r="F241" s="793" t="s">
        <v>363</v>
      </c>
      <c r="G241" s="794"/>
      <c r="H241" s="794"/>
      <c r="I241" s="794"/>
      <c r="J241" s="794"/>
      <c r="K241" s="795"/>
      <c r="L241" s="796"/>
      <c r="M241" s="797">
        <f>SUM(別紙!G9:J9,別紙!N9:W9)</f>
        <v>74</v>
      </c>
      <c r="N241" s="798"/>
      <c r="O241" s="798"/>
      <c r="P241" s="798"/>
      <c r="Q241" s="798"/>
      <c r="R241" s="798"/>
      <c r="S241" s="798"/>
      <c r="T241" s="488" t="s">
        <v>364</v>
      </c>
      <c r="U241" s="491"/>
      <c r="V241" s="483"/>
      <c r="W241" s="416"/>
      <c r="X241" s="416"/>
      <c r="Y241" s="416"/>
      <c r="Z241" s="425"/>
      <c r="AA241" s="425"/>
    </row>
    <row r="242" spans="1:54" ht="13.95"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783"/>
      <c r="D243" s="784"/>
      <c r="E243" s="785"/>
      <c r="F243" s="622" t="s">
        <v>441</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50000000000003"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zoomScaleNormal="100" workbookViewId="0">
      <selection activeCell="AK31" sqref="AK31:AP3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74</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74</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74</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v>0</v>
      </c>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東急建設株式会社都市開発支店</v>
      </c>
      <c r="Q6" s="911"/>
      <c r="R6" s="911"/>
      <c r="S6" s="911"/>
      <c r="T6" s="911"/>
      <c r="U6" s="911"/>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74</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74</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74</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74</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74</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74</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0</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0</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0</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0</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74</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東急建設株式会社都市開発支店</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tabSelected="1" view="pageBreakPreview" topLeftCell="B30"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2" customHeight="1">
      <c r="C6" s="974" t="s">
        <v>390</v>
      </c>
      <c r="D6" s="974"/>
      <c r="E6" s="974"/>
      <c r="F6" s="974"/>
      <c r="G6" s="974"/>
      <c r="H6" s="974"/>
      <c r="I6" s="974"/>
      <c r="J6" s="974"/>
      <c r="K6" s="974"/>
      <c r="L6" s="974"/>
      <c r="M6" s="974"/>
      <c r="N6" s="974"/>
      <c r="O6" s="974"/>
      <c r="P6" s="974"/>
      <c r="Q6" s="974"/>
      <c r="R6" s="974"/>
      <c r="S6" s="974"/>
      <c r="T6" s="974"/>
      <c r="U6" s="974"/>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978" t="str">
        <f>+表紙!P35</f>
        <v>令和　7年　6 月　20 日</v>
      </c>
      <c r="Q11" s="979"/>
      <c r="R11" s="979"/>
      <c r="S11" s="979"/>
      <c r="T11" s="980"/>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東京都渋谷区渋谷1-16-14</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東急建設株式会社都市開発支店
常務執行役員支店長　　吉永　旭</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03-5466-5120</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東急建設株式会社都市開発支店</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2909</v>
      </c>
      <c r="Q25" s="999"/>
      <c r="R25" s="999"/>
      <c r="S25" s="999"/>
      <c r="T25" s="999"/>
      <c r="U25" s="1000"/>
    </row>
    <row r="26" spans="1:23" ht="26.25" customHeight="1">
      <c r="C26" s="989" t="s">
        <v>11</v>
      </c>
      <c r="D26" s="990"/>
      <c r="E26" s="991"/>
      <c r="F26" s="1041" t="str">
        <f>+表紙!F50</f>
        <v>東京都渋谷区渋谷 1-16-14</v>
      </c>
      <c r="G26" s="1042"/>
      <c r="H26" s="1042"/>
      <c r="I26" s="1042"/>
      <c r="J26" s="1042"/>
      <c r="K26" s="1042"/>
      <c r="L26" s="1042"/>
      <c r="M26" s="1042"/>
      <c r="N26" s="130" t="s">
        <v>131</v>
      </c>
      <c r="O26" s="409"/>
      <c r="P26" s="409"/>
      <c r="Q26" s="1001" t="str">
        <f>IF(+表紙!Q50="","",+表紙!Q50)</f>
        <v>03-5466-5120</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Ｄ－建設業</v>
      </c>
      <c r="G30" s="1006"/>
      <c r="H30" s="1006"/>
      <c r="I30" s="1006"/>
      <c r="J30" s="1006"/>
      <c r="K30" s="1006"/>
      <c r="L30" s="276" t="s">
        <v>48</v>
      </c>
      <c r="M30" s="276"/>
      <c r="N30" s="1007" t="str">
        <f>IF(COUNTA(表紙!N54)=1,+表紙!N54,"")</f>
        <v>総合工事業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f>IF(+表紙!N56="","",+表紙!N56)</f>
        <v>1934</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508</v>
      </c>
      <c r="G37" s="984"/>
      <c r="H37" s="984"/>
      <c r="I37" s="984"/>
      <c r="J37" s="984"/>
      <c r="K37" s="984"/>
      <c r="L37" s="984"/>
      <c r="M37" s="984"/>
      <c r="N37" s="984"/>
      <c r="O37" s="984"/>
      <c r="P37" s="984"/>
      <c r="Q37" s="984"/>
      <c r="R37" s="984"/>
      <c r="S37" s="984"/>
      <c r="T37" s="984"/>
      <c r="U37" s="985"/>
    </row>
    <row r="38" spans="3:21" ht="13.95" customHeight="1">
      <c r="C38" s="281"/>
      <c r="D38" s="498"/>
      <c r="E38" s="496"/>
      <c r="F38" s="1026" t="str">
        <f>IF(COUNTA(表紙!F62)=1,+表紙!F62,"")</f>
        <v>・特別管理産業廃棄物発生フロー　（別表－４）　参照
・処理等工程図　　　　　　（別表－５）　参照</v>
      </c>
      <c r="G38" s="1027"/>
      <c r="H38" s="1027"/>
      <c r="I38" s="1027"/>
      <c r="J38" s="1027"/>
      <c r="K38" s="1027"/>
      <c r="L38" s="1027"/>
      <c r="M38" s="1027"/>
      <c r="N38" s="1027"/>
      <c r="O38" s="1027"/>
      <c r="P38" s="1027"/>
      <c r="Q38" s="1027"/>
      <c r="R38" s="1027"/>
      <c r="S38" s="1027"/>
      <c r="T38" s="1027"/>
      <c r="U38" s="1028"/>
    </row>
    <row r="39" spans="3:21" ht="13.95"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5"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5"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5"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5"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5"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5"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5"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5"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5"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5"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5"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5"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5"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5"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5"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5"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5"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5"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74</v>
      </c>
      <c r="L66" s="1058"/>
      <c r="M66" s="1058"/>
      <c r="N66" s="1058"/>
      <c r="O66" s="1058"/>
      <c r="P66" s="296" t="s">
        <v>13</v>
      </c>
      <c r="Q66" s="1052"/>
      <c r="R66" s="1052"/>
      <c r="S66" s="1052"/>
      <c r="T66" s="1052"/>
      <c r="U66" s="1053"/>
      <c r="V66" s="384"/>
      <c r="W66" s="384"/>
      <c r="X66" s="419"/>
    </row>
    <row r="67" spans="1:24" ht="13.95"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5" customHeight="1">
      <c r="C70" s="1025"/>
      <c r="D70" s="1054"/>
      <c r="E70" s="1057"/>
      <c r="F70" s="964" t="str">
        <f>IF(COUNTA(表紙!F94)=1,+表紙!F94,"")</f>
        <v>･工事請負形式の建設業では、通常の産業廃棄物と異なり、特別管理産業廃棄物の排出抑制は容易ではないのが実状なので、可能な範囲で排出抑制に取り組むことになる</v>
      </c>
      <c r="G70" s="965"/>
      <c r="H70" s="965"/>
      <c r="I70" s="965"/>
      <c r="J70" s="965"/>
      <c r="K70" s="965"/>
      <c r="L70" s="965"/>
      <c r="M70" s="965"/>
      <c r="N70" s="965"/>
      <c r="O70" s="965"/>
      <c r="P70" s="965"/>
      <c r="Q70" s="965"/>
      <c r="R70" s="965"/>
      <c r="S70" s="965"/>
      <c r="T70" s="965"/>
      <c r="U70" s="966"/>
      <c r="V70" s="316"/>
    </row>
    <row r="71" spans="1:24" ht="13.95"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5"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5"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5"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5"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5"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5"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5"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0</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0</v>
      </c>
      <c r="L81" s="1058"/>
      <c r="M81" s="1058"/>
      <c r="N81" s="1058"/>
      <c r="O81" s="1058"/>
      <c r="P81" s="299" t="s">
        <v>13</v>
      </c>
      <c r="Q81" s="1052"/>
      <c r="R81" s="1052"/>
      <c r="S81" s="1052"/>
      <c r="T81" s="1052"/>
      <c r="U81" s="1053"/>
      <c r="V81" s="384"/>
      <c r="W81" s="384"/>
      <c r="X81" s="304"/>
    </row>
    <row r="82" spans="1:24" ht="13.95"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5" customHeight="1">
      <c r="C85" s="1010"/>
      <c r="D85" s="956"/>
      <c r="E85" s="962"/>
      <c r="F85" s="964" t="str">
        <f>IF(COUNTA(表紙!F109)=1,+表紙!F109,"")</f>
        <v>･現状では具体的な取組の予定はない</v>
      </c>
      <c r="G85" s="965"/>
      <c r="H85" s="965"/>
      <c r="I85" s="965"/>
      <c r="J85" s="965"/>
      <c r="K85" s="965"/>
      <c r="L85" s="965"/>
      <c r="M85" s="965"/>
      <c r="N85" s="965"/>
      <c r="O85" s="965"/>
      <c r="P85" s="965"/>
      <c r="Q85" s="965"/>
      <c r="R85" s="965"/>
      <c r="S85" s="965"/>
      <c r="T85" s="965"/>
      <c r="U85" s="966"/>
      <c r="V85" s="316"/>
    </row>
    <row r="86" spans="1:24" ht="13.95"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5"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5"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5"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5"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5"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5"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5"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56"/>
      <c r="E96" s="962"/>
      <c r="F96" s="964" t="str">
        <f>IF(COUNTA(表紙!F120)=1,+表紙!F120,"")</f>
        <v>・排出時の分別は実施していない</v>
      </c>
      <c r="G96" s="965"/>
      <c r="H96" s="965"/>
      <c r="I96" s="965"/>
      <c r="J96" s="965"/>
      <c r="K96" s="965"/>
      <c r="L96" s="965"/>
      <c r="M96" s="965"/>
      <c r="N96" s="965"/>
      <c r="O96" s="965"/>
      <c r="P96" s="965"/>
      <c r="Q96" s="965"/>
      <c r="R96" s="965"/>
      <c r="S96" s="965"/>
      <c r="T96" s="965"/>
      <c r="U96" s="966"/>
      <c r="V96" s="316"/>
      <c r="W96" s="350"/>
      <c r="X96" s="350"/>
    </row>
    <row r="97" spans="3:24" ht="13.95"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5"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5"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5"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56"/>
      <c r="E102" s="962"/>
      <c r="F102" s="1059" t="str">
        <f>IF(COUNTA(表紙!F126)=1,+表紙!F126,"")</f>
        <v>・今後も分別を行う予定はない</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5"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5"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5"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5"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5"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f>+表紙!K134</f>
        <v>0</v>
      </c>
      <c r="L110" s="952"/>
      <c r="M110" s="952"/>
      <c r="N110" s="952"/>
      <c r="O110" s="952"/>
      <c r="P110" s="321" t="s">
        <v>13</v>
      </c>
      <c r="Q110" s="953" t="s">
        <v>331</v>
      </c>
      <c r="R110" s="953"/>
      <c r="S110" s="953"/>
      <c r="T110" s="953"/>
      <c r="U110" s="954"/>
      <c r="V110" s="384"/>
      <c r="W110" s="384"/>
      <c r="X110" s="316"/>
    </row>
    <row r="111" spans="3:24" ht="13.95"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56"/>
      <c r="E112" s="959"/>
      <c r="F112" s="964" t="str">
        <f>IF(COUNTA(表紙!F136)=1,+表紙!F136,"")</f>
        <v>・自らの再生利用はおこなっていない</v>
      </c>
      <c r="G112" s="965"/>
      <c r="H112" s="965"/>
      <c r="I112" s="965"/>
      <c r="J112" s="965"/>
      <c r="K112" s="965"/>
      <c r="L112" s="965"/>
      <c r="M112" s="965"/>
      <c r="N112" s="965"/>
      <c r="O112" s="965"/>
      <c r="P112" s="965"/>
      <c r="Q112" s="965"/>
      <c r="R112" s="965"/>
      <c r="S112" s="965"/>
      <c r="T112" s="965"/>
      <c r="U112" s="966"/>
      <c r="V112" s="316"/>
      <c r="W112" s="350"/>
      <c r="X112" s="350"/>
    </row>
    <row r="113" spans="3:24" ht="13.95"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5"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5"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5"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5"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5"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5"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5"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56"/>
      <c r="E123" s="962"/>
      <c r="F123" s="964" t="str">
        <f>IF(COUNTA(表紙!F147)=1,+表紙!F147,"")</f>
        <v>・今後も自ら再生利用の予定はない</v>
      </c>
      <c r="G123" s="965"/>
      <c r="H123" s="965"/>
      <c r="I123" s="965"/>
      <c r="J123" s="965"/>
      <c r="K123" s="965"/>
      <c r="L123" s="965"/>
      <c r="M123" s="965"/>
      <c r="N123" s="965"/>
      <c r="O123" s="965"/>
      <c r="P123" s="965"/>
      <c r="Q123" s="965"/>
      <c r="R123" s="965"/>
      <c r="S123" s="965"/>
      <c r="T123" s="965"/>
      <c r="U123" s="966"/>
      <c r="V123" s="316"/>
      <c r="W123" s="350"/>
      <c r="X123" s="350"/>
    </row>
    <row r="124" spans="3:24" ht="13.95"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5"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5"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5"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5"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5"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5"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56"/>
      <c r="E133" s="962"/>
      <c r="F133" s="761" t="s">
        <v>311</v>
      </c>
      <c r="G133" s="762"/>
      <c r="H133" s="762"/>
      <c r="I133" s="762"/>
      <c r="J133" s="762"/>
      <c r="K133" s="952">
        <f>+表紙!K157</f>
        <v>0</v>
      </c>
      <c r="L133" s="952"/>
      <c r="M133" s="952"/>
      <c r="N133" s="952"/>
      <c r="O133" s="952"/>
      <c r="P133" s="321" t="s">
        <v>13</v>
      </c>
      <c r="Q133" s="953" t="s">
        <v>187</v>
      </c>
      <c r="R133" s="953"/>
      <c r="S133" s="953"/>
      <c r="T133" s="953"/>
      <c r="U133" s="954"/>
      <c r="V133" s="384"/>
      <c r="W133" s="384"/>
      <c r="X133" s="316"/>
    </row>
    <row r="134" spans="3:24" ht="37.950000000000003" customHeight="1">
      <c r="C134" s="320"/>
      <c r="D134" s="956"/>
      <c r="E134" s="962"/>
      <c r="F134" s="761" t="s">
        <v>312</v>
      </c>
      <c r="G134" s="762"/>
      <c r="H134" s="762"/>
      <c r="I134" s="762"/>
      <c r="J134" s="762"/>
      <c r="K134" s="952">
        <f>+表紙!K158</f>
        <v>0</v>
      </c>
      <c r="L134" s="952"/>
      <c r="M134" s="952"/>
      <c r="N134" s="952"/>
      <c r="O134" s="952"/>
      <c r="P134" s="321" t="s">
        <v>13</v>
      </c>
      <c r="Q134" s="953" t="s">
        <v>186</v>
      </c>
      <c r="R134" s="953"/>
      <c r="S134" s="953"/>
      <c r="T134" s="953"/>
      <c r="U134" s="954"/>
      <c r="V134" s="384"/>
      <c r="W134" s="384"/>
      <c r="X134" s="316"/>
    </row>
    <row r="135" spans="3:24" ht="13.95"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56"/>
      <c r="E136" s="962"/>
      <c r="F136" s="964" t="str">
        <f>IF(COUNTA(表紙!F160)=1,+表紙!F160,"")</f>
        <v>･これまでに､自社で中間処理を行ったことはない。</v>
      </c>
      <c r="G136" s="965"/>
      <c r="H136" s="965"/>
      <c r="I136" s="965"/>
      <c r="J136" s="965"/>
      <c r="K136" s="965"/>
      <c r="L136" s="965"/>
      <c r="M136" s="965"/>
      <c r="N136" s="965"/>
      <c r="O136" s="965"/>
      <c r="P136" s="965"/>
      <c r="Q136" s="965"/>
      <c r="R136" s="965"/>
      <c r="S136" s="965"/>
      <c r="T136" s="965"/>
      <c r="U136" s="966"/>
      <c r="V136" s="316"/>
      <c r="W136" s="350"/>
      <c r="X136" s="350"/>
    </row>
    <row r="137" spans="3:24" ht="13.95"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5"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5"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5"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5"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5"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5"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5"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50000000000003"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56"/>
      <c r="E148" s="962"/>
      <c r="F148" s="964" t="str">
        <f>IF(COUNTA(表紙!F172)=1,+表紙!F172,"")</f>
        <v>・今後も、自社で中間処理を行う予定はない。</v>
      </c>
      <c r="G148" s="965"/>
      <c r="H148" s="965"/>
      <c r="I148" s="965"/>
      <c r="J148" s="965"/>
      <c r="K148" s="965"/>
      <c r="L148" s="965"/>
      <c r="M148" s="965"/>
      <c r="N148" s="965"/>
      <c r="O148" s="965"/>
      <c r="P148" s="965"/>
      <c r="Q148" s="965"/>
      <c r="R148" s="965"/>
      <c r="S148" s="965"/>
      <c r="T148" s="965"/>
      <c r="U148" s="966"/>
      <c r="V148" s="316"/>
      <c r="W148" s="350"/>
      <c r="X148" s="350"/>
    </row>
    <row r="149" spans="3:24" ht="13.95"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5"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5"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5"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5"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5"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5"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f>+表紙!K183</f>
        <v>0</v>
      </c>
      <c r="L159" s="952"/>
      <c r="M159" s="952"/>
      <c r="N159" s="952"/>
      <c r="O159" s="952"/>
      <c r="P159" s="321" t="s">
        <v>13</v>
      </c>
      <c r="Q159" s="737" t="s">
        <v>335</v>
      </c>
      <c r="R159" s="737"/>
      <c r="S159" s="737"/>
      <c r="T159" s="737"/>
      <c r="U159" s="738"/>
      <c r="V159" s="400"/>
      <c r="W159" s="400"/>
      <c r="X159" s="316"/>
    </row>
    <row r="160" spans="3:24" ht="13.95"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56"/>
      <c r="E161" s="959"/>
      <c r="F161" s="964" t="str">
        <f>IF(COUNTA(表紙!F185)=1,+表紙!F185,"")</f>
        <v>･これまでに､自社で埋立処分を行ったことはない。</v>
      </c>
      <c r="G161" s="965"/>
      <c r="H161" s="965"/>
      <c r="I161" s="965"/>
      <c r="J161" s="965"/>
      <c r="K161" s="965"/>
      <c r="L161" s="965"/>
      <c r="M161" s="965"/>
      <c r="N161" s="965"/>
      <c r="O161" s="965"/>
      <c r="P161" s="965"/>
      <c r="Q161" s="965"/>
      <c r="R161" s="965"/>
      <c r="S161" s="965"/>
      <c r="T161" s="965"/>
      <c r="U161" s="966"/>
      <c r="V161" s="316"/>
      <c r="W161" s="350"/>
      <c r="X161" s="350"/>
    </row>
    <row r="162" spans="3:24" ht="13.95"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5"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5"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5"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5"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5"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5"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5"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56"/>
      <c r="E173" s="962"/>
      <c r="F173" s="964" t="str">
        <f>IF(COUNTA(表紙!F197)=1,+表紙!F197,"")</f>
        <v>・今後も、自社で埋立処分を行う予定はない。</v>
      </c>
      <c r="G173" s="965"/>
      <c r="H173" s="965"/>
      <c r="I173" s="965"/>
      <c r="J173" s="965"/>
      <c r="K173" s="965"/>
      <c r="L173" s="965"/>
      <c r="M173" s="965"/>
      <c r="N173" s="965"/>
      <c r="O173" s="965"/>
      <c r="P173" s="965"/>
      <c r="Q173" s="965"/>
      <c r="R173" s="965"/>
      <c r="S173" s="965"/>
      <c r="T173" s="965"/>
      <c r="U173" s="966"/>
      <c r="V173" s="316"/>
      <c r="W173" s="350"/>
      <c r="X173" s="350"/>
    </row>
    <row r="174" spans="3:24" ht="13.95"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5"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5"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5"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5"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5"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5"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5"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56"/>
      <c r="E184" s="962"/>
      <c r="F184" s="1065" t="s">
        <v>188</v>
      </c>
      <c r="G184" s="1066"/>
      <c r="H184" s="1066"/>
      <c r="I184" s="1066"/>
      <c r="J184" s="1066"/>
      <c r="K184" s="952">
        <f>+表紙!K208</f>
        <v>74</v>
      </c>
      <c r="L184" s="952"/>
      <c r="M184" s="952"/>
      <c r="N184" s="952"/>
      <c r="O184" s="952"/>
      <c r="P184" s="323" t="s">
        <v>13</v>
      </c>
      <c r="Q184" s="1067" t="s">
        <v>212</v>
      </c>
      <c r="R184" s="1068"/>
      <c r="S184" s="1068"/>
      <c r="T184" s="1068"/>
      <c r="U184" s="1069"/>
      <c r="V184" s="384"/>
      <c r="W184" s="384"/>
      <c r="X184" s="316"/>
    </row>
    <row r="185" spans="3:24" ht="43.2" customHeight="1">
      <c r="C185" s="320"/>
      <c r="D185" s="956"/>
      <c r="E185" s="962"/>
      <c r="F185" s="324"/>
      <c r="G185" s="761" t="s">
        <v>164</v>
      </c>
      <c r="H185" s="762"/>
      <c r="I185" s="762"/>
      <c r="J185" s="762"/>
      <c r="K185" s="952">
        <f>+表紙!K209</f>
        <v>74</v>
      </c>
      <c r="L185" s="952"/>
      <c r="M185" s="952"/>
      <c r="N185" s="952"/>
      <c r="O185" s="952"/>
      <c r="P185" s="302" t="s">
        <v>13</v>
      </c>
      <c r="Q185" s="1070"/>
      <c r="R185" s="1071"/>
      <c r="S185" s="1071"/>
      <c r="T185" s="1071"/>
      <c r="U185" s="1072"/>
      <c r="V185" s="384"/>
      <c r="W185" s="384"/>
      <c r="X185" s="316"/>
    </row>
    <row r="186" spans="3:24" ht="43.2" customHeight="1">
      <c r="C186" s="320"/>
      <c r="D186" s="956"/>
      <c r="E186" s="962"/>
      <c r="F186" s="324"/>
      <c r="G186" s="761" t="s">
        <v>165</v>
      </c>
      <c r="H186" s="762"/>
      <c r="I186" s="762"/>
      <c r="J186" s="762"/>
      <c r="K186" s="952">
        <f>+表紙!K210</f>
        <v>0</v>
      </c>
      <c r="L186" s="952"/>
      <c r="M186" s="952"/>
      <c r="N186" s="952"/>
      <c r="O186" s="952"/>
      <c r="P186" s="302" t="s">
        <v>13</v>
      </c>
      <c r="Q186" s="1070"/>
      <c r="R186" s="1071"/>
      <c r="S186" s="1071"/>
      <c r="T186" s="1071"/>
      <c r="U186" s="1072"/>
      <c r="V186" s="384"/>
      <c r="W186" s="384"/>
      <c r="X186" s="316"/>
    </row>
    <row r="187" spans="3:24" ht="43.2" customHeight="1">
      <c r="C187" s="320"/>
      <c r="D187" s="956"/>
      <c r="E187" s="962"/>
      <c r="F187" s="324"/>
      <c r="G187" s="761" t="s">
        <v>374</v>
      </c>
      <c r="H187" s="762"/>
      <c r="I187" s="762"/>
      <c r="J187" s="762"/>
      <c r="K187" s="952">
        <f>+表紙!K211</f>
        <v>0</v>
      </c>
      <c r="L187" s="952"/>
      <c r="M187" s="952"/>
      <c r="N187" s="952"/>
      <c r="O187" s="952"/>
      <c r="P187" s="302" t="s">
        <v>13</v>
      </c>
      <c r="Q187" s="1070"/>
      <c r="R187" s="1071"/>
      <c r="S187" s="1071"/>
      <c r="T187" s="1071"/>
      <c r="U187" s="1072"/>
      <c r="V187" s="384"/>
      <c r="W187" s="384"/>
      <c r="X187" s="316"/>
    </row>
    <row r="188" spans="3:24" ht="43.2" customHeight="1">
      <c r="C188" s="320"/>
      <c r="D188" s="956"/>
      <c r="E188" s="962"/>
      <c r="F188" s="325"/>
      <c r="G188" s="761" t="s">
        <v>375</v>
      </c>
      <c r="H188" s="762"/>
      <c r="I188" s="762"/>
      <c r="J188" s="762"/>
      <c r="K188" s="952">
        <f>+表紙!K212</f>
        <v>0</v>
      </c>
      <c r="L188" s="952"/>
      <c r="M188" s="952"/>
      <c r="N188" s="952"/>
      <c r="O188" s="952"/>
      <c r="P188" s="302" t="s">
        <v>13</v>
      </c>
      <c r="Q188" s="1073"/>
      <c r="R188" s="1074"/>
      <c r="S188" s="1074"/>
      <c r="T188" s="1074"/>
      <c r="U188" s="1075"/>
      <c r="V188" s="384"/>
      <c r="W188" s="384"/>
      <c r="X188" s="316"/>
    </row>
    <row r="189" spans="3:24" ht="13.95"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56"/>
      <c r="E190" s="962"/>
      <c r="F190" s="964" t="str">
        <f>IF(COUNTA(表紙!F214)=1,+表紙!F214,"")</f>
        <v>･業者選定をする際に、過去の取引実績を確認
･複数の業者の処理料金を比較
･委託する品目の処分方法や処分実積を確認
･処理業者と定期的に意見交換
・処理施設の現地確認を実施</v>
      </c>
      <c r="G190" s="965"/>
      <c r="H190" s="965"/>
      <c r="I190" s="965"/>
      <c r="J190" s="965"/>
      <c r="K190" s="965"/>
      <c r="L190" s="965"/>
      <c r="M190" s="965"/>
      <c r="N190" s="965"/>
      <c r="O190" s="965"/>
      <c r="P190" s="965"/>
      <c r="Q190" s="965"/>
      <c r="R190" s="965"/>
      <c r="S190" s="965"/>
      <c r="T190" s="965"/>
      <c r="U190" s="966"/>
      <c r="V190" s="316"/>
      <c r="W190" s="350"/>
      <c r="X190" s="350"/>
    </row>
    <row r="191" spans="3:24" ht="13.95"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5"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5"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5"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5"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5"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5"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5"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0</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0</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5"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56"/>
      <c r="E207" s="962"/>
      <c r="F207" s="964" t="str">
        <f>IF(COUNTA(表紙!F231)=1,+表紙!F231,"")</f>
        <v>･優良認定処理業者の積極活用
･認定熱回収業者の積極活用
･最終処分場の現地確認を極力実施する</v>
      </c>
      <c r="G207" s="965"/>
      <c r="H207" s="965"/>
      <c r="I207" s="965"/>
      <c r="J207" s="965"/>
      <c r="K207" s="965"/>
      <c r="L207" s="965"/>
      <c r="M207" s="965"/>
      <c r="N207" s="965"/>
      <c r="O207" s="965"/>
      <c r="P207" s="965"/>
      <c r="Q207" s="965"/>
      <c r="R207" s="965"/>
      <c r="S207" s="965"/>
      <c r="T207" s="965"/>
      <c r="U207" s="966"/>
      <c r="V207" s="316"/>
      <c r="W207" s="350"/>
      <c r="X207" s="350"/>
    </row>
    <row r="208" spans="3:24" ht="13.95"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5"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5"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5"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5"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5"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5"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5"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5"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779"/>
      <c r="D217" s="1078"/>
      <c r="E217" s="1079"/>
      <c r="F217" s="793" t="s">
        <v>363</v>
      </c>
      <c r="G217" s="1085"/>
      <c r="H217" s="1085"/>
      <c r="I217" s="1085"/>
      <c r="J217" s="1085"/>
      <c r="K217" s="1086"/>
      <c r="L217" s="1087"/>
      <c r="M217" s="1088">
        <f>IF(COUNTA(+表紙!M241)&gt;0,+表紙!M241,"")</f>
        <v>74</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1081"/>
      <c r="D219" s="1082"/>
      <c r="E219" s="1083"/>
      <c r="F219" s="1090" t="str">
        <f>IF(COUNTA(表紙!F243)=1,+表紙!F243,"")</f>
        <v>・法定に従い電子マニフェストを使用した処理を行う。また、法定でない場合についても原則として電子マニフェストを使用する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50000000000003"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5"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50000000000003"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2"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50000000000003"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5"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東急建設株式会社都市開発支店</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