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42CBF308-1E29-42A2-9377-28352B959BBA}" xr6:coauthVersionLast="47" xr6:coauthVersionMax="47" xr10:uidLastSave="{00000000-0000-0000-0000-000000000000}"/>
  <bookViews>
    <workbookView xWindow="-120" yWindow="-120" windowWidth="20730" windowHeight="11040" tabRatio="808" firstSheet="15"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9" i="95" l="1"/>
  <c r="N49" i="95"/>
  <c r="M48" i="95"/>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<sst xmlns="http://schemas.openxmlformats.org/spreadsheetml/2006/main" count="3303" uniqueCount="472">
  <si>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</si>
  <si>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</si>
  <si>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</si>
  <si>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</si>
  <si>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</si>
  <si>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</si>
  <si>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</si>
  <si>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</si>
  <si>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</si>
  <si>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</si>
  <si>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</si>
  <si>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</si>
  <si>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</si>
  <si>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</si>
  <si>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</si>
  <si>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</si>
  <si>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</si>
  <si>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</si>
  <si>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</si>
  <si>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</si>
  <si>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</si>
  <si>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</si>
  <si>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</si>
  <si>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</si>
  <si>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</si>
  <si>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</si>
  <si>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</si>
  <si>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</si>
  <si>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</si>
  <si>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</si>
  <si>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</si>
  <si>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</si>
  <si>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</si>
  <si>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</si>
  <si>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</si>
  <si>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</si>
  <si>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</si>
  <si>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</si>
  <si>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</si>
  <si>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</si>
  <si>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</si>
  <si>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</si>
  <si>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</si>
  <si>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</si>
  <si>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</si>
  <si>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</si>
  <si>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</si>
  <si>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</si>
  <si>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</si>
  <si>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</si>
  <si>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</si>
  <si>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</si>
  <si>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</si>
  <si>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</si>
  <si>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</si>
  <si>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</si>
  <si>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</si>
  <si>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</si>
  <si>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</si>
  <si>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</si>
  <si>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</si>
  <si>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</si>
  <si>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</si>
  <si>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</si>
  <si>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</si>
  <si>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</si>
  <si>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</si>
  <si>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</si>
  <si>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</si>
  <si>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</si>
  <si>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</si>
  <si>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</si>
  <si>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</si>
  <si>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</si>
  <si>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</si>
  <si>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</si>
  <si>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</si>
  <si>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</si>
  <si>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</si>
  <si>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</si>
  <si>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</si>
  <si>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</si>
  <si>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</si>
  <si>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</si>
  <si>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</si>
  <si>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</si>
  <si>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</si>
  <si>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</si>
  <si>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</si>
  <si>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</si>
  <si>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</si>
  <si>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</si>
  <si>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</si>
  <si>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</si>
  <si>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</si>
  <si>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</si>
  <si>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</si>
  <si>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</si>
  <si>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</si>
  <si>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</si>
  <si>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</si>
  <si>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</si>
  <si>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</si>
  <si>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</si>
  <si>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</si>
  <si>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</si>
  <si>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</si>
  <si>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</si>
  <si>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</si>
  <si>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</si>
  <si>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</si>
  <si>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</si>
  <si>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</si>
  <si>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</si>
  <si>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</si>
  <si>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</si>
  <si>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</si>
  <si>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</si>
  <si>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</si>
  <si>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</si>
  <si>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</si>
  <si>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</si>
  <si>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</si>
  <si>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</si>
  <si>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</si>
  <si>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</si>
  <si>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</si>
  <si>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</si>
  <si>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</si>
  <si>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</si>
  <si>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</si>
  <si>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</si>
  <si>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</si>
  <si>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</si>
  <si>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</si>
  <si>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</si>
  <si>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</si>
  <si>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</si>
  <si>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</si>
  <si>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</si>
  <si>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</si>
  <si>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</si>
  <si>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</si>
  <si>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</si>
  <si>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</si>
  <si>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</si>
  <si>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</si>
  <si>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</si>
  <si>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</si>
  <si>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</si>
  <si>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</si>
  <si>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</si>
  <si>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</si>
  <si>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</si>
  <si>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</si>
  <si>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</si>
  <si>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</si>
  <si>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</si>
  <si>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</si>
  <si>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</si>
  <si>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</si>
  <si>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</si>
  <si>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</si>
  <si>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</si>
  <si>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</si>
  <si>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</si>
  <si>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</si>
  <si>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</si>
  <si>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</si>
  <si>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</si>
  <si>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</si>
  <si>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</si>
  <si>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</si>
  <si>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</si>
  <si>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</si>
  <si>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</si>
  <si>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</si>
  <si>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</si>
  <si>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</si>
  <si>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</si>
  <si>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</si>
  <si>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</si>
  <si>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</si>
  <si>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</si>
  <si>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</si>
  <si>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</si>
  <si>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</si>
  <si>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</si>
  <si>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</si>
  <si>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</si>
  <si>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</si>
  <si>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</si>
  <si>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</si>
  <si>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</si>
  <si>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</si>
  <si>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</si>
  <si>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</si>
  <si>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</si>
  <si>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</si>
  <si>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</si>
  <si>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</si>
  <si>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</si>
  <si>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</si>
  <si>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</si>
  <si>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</si>
  <si>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</si>
  <si>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</si>
  <si>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</si>
  <si>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</si>
  <si>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</si>
  <si>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</si>
  <si>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</si>
  <si>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</si>
  <si>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</si>
  <si>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</si>
  <si>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</si>
  <si>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</si>
  <si>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</si>
  <si>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</si>
  <si>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</si>
  <si>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</si>
  <si>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</si>
  <si>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</si>
  <si>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</si>
  <si>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</si>
  <si>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</si>
  <si>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</si>
  <si>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</si>
  <si>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</si>
  <si>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</si>
  <si>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</si>
  <si>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</si>
  <si>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</si>
  <si>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</si>
  <si>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</si>
  <si>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</si>
  <si>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</si>
  <si>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</si>
  <si>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</si>
  <si>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</si>
  <si>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</si>
  <si>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</si>
  <si>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</si>
  <si>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</si>
  <si>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</si>
  <si>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</si>
  <si>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</si>
  <si>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</si>
  <si>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</si>
  <si>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</si>
  <si>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</si>
  <si>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</si>
  <si>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</si>
  <si>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</si>
  <si>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</si>
  <si>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</si>
  <si>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</si>
  <si>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</si>
  <si>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</si>
  <si>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</si>
  <si>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</si>
  <si>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</si>
  <si>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</si>
  <si>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</si>
  <si>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</si>
  <si>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</si>
  <si>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</si>
  <si>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</si>
  <si>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</si>
  <si>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</si>
  <si>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</si>
  <si>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</si>
  <si>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</si>
  <si>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</si>
  <si>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</si>
  <si>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</si>
  <si>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</si>
  <si>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</si>
  <si>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</si>
  <si>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</si>
  <si>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</si>
  <si>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</si>
  <si>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</si>
  <si>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</si>
  <si>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</si>
  <si>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</si>
  <si>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</si>
  <si>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</si>
  <si>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</si>
  <si>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</si>
  <si>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</si>
  <si>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</si>
  <si>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</si>
  <si>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</si>
  <si>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</si>
  <si>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</si>
  <si>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</si>
  <si>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</si>
  <si>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</si>
  <si>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</si>
  <si>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</si>
  <si>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</si>
  <si>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</si>
  <si>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</si>
  <si>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</si>
  <si>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</si>
  <si>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</si>
  <si>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</si>
  <si>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</si>
  <si>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</si>
  <si>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</si>
  <si>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</si>
  <si>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</si>
  <si>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</si>
  <si>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</si>
  <si>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</si>
  <si>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</si>
  <si>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</si>
  <si>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</si>
  <si>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</si>
  <si>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</si>
  <si>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</si>
  <si>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</si>
  <si>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</si>
  <si>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</si>
  <si>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</si>
  <si>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</si>
  <si>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</si>
  <si>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</si>
  <si>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</si>
  <si>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</si>
  <si>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</si>
  <si>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</si>
  <si>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</si>
  <si>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</si>
  <si>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</si>
  <si>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</si>
  <si>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</si>
  <si>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</si>
  <si>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</si>
  <si>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</si>
  <si>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</si>
  <si>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</si>
  <si>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</si>
  <si>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</si>
  <si>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</si>
  <si>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</si>
  <si>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</si>
  <si>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</si>
  <si>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</si>
  <si>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</si>
  <si>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</si>
  <si>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</si>
  <si>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</si>
  <si>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</si>
  <si>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</si>
  <si>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</si>
  <si>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</si>
  <si>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</si>
  <si>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</si>
  <si>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</si>
  <si>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</si>
  <si>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</si>
  <si>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</si>
  <si>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</si>
  <si>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</si>
  <si>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</si>
  <si>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</si>
  <si>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</si>
  <si>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</si>
  <si>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</si>
  <si>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</si>
  <si>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</si>
  <si>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</si>
  <si>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</si>
  <si>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</si>
  <si>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</si>
  <si>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</si>
  <si>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</si>
  <si>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</si>
  <si>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</si>
  <si>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</si>
  <si>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</si>
  <si>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</si>
  <si>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</si>
  <si>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</si>
  <si>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</si>
  <si>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</si>
  <si>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</si>
  <si>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</si>
  <si>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</si>
  <si>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</si>
  <si>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</si>
  <si>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</si>
  <si>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</si>
  <si>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</si>
  <si>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</si>
  <si>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</si>
  <si>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</si>
  <si>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</si>
  <si>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</si>
  <si>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</si>
  <si>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</si>
  <si>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</si>
  <si>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</si>
  <si>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</si>
  <si>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</si>
  <si>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</si>
  <si>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</si>
  <si>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</si>
  <si>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</si>
  <si>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</si>
  <si>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</si>
  <si>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</si>
  <si>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</si>
  <si>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</si>
  <si>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</si>
  <si>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</si>
  <si>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</si>
  <si>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</si>
  <si>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</si>
  <si>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</si>
  <si>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</si>
  <si>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</si>
  <si>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</si>
  <si>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</si>
  <si>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</si>
  <si>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</si>
  <si>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</si>
  <si>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</si>
  <si>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</si>
  <si>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</si>
  <si>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</si>
  <si>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</si>
  <si>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</si>
  <si>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</si>
  <si>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</si>
  <si>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</si>
  <si>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</si>
  <si>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</si>
  <si>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</si>
  <si>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</si>
  <si>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</si>
  <si>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</si>
  <si>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</si>
  <si>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</si>
  <si>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</si>
  <si>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</si>
  <si>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</si>
  <si>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</si>
  <si>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</si>
  <si>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</si>
  <si>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</si>
  <si>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</si>
  <si>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</si>
  <si>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</si>
  <si>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</si>
  <si>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</si>
  <si>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</si>
  <si>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</si>
  <si>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</si>
  <si>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</si>
  <si>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</si>
  <si>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東京都新宿区西新宿３－７－１
新宿パークタワーS棟３０階</t>
    <phoneticPr fontId="3"/>
  </si>
  <si>
    <t>03-5207-3321</t>
    <phoneticPr fontId="3"/>
  </si>
  <si>
    <t>Ｄ－建設業</t>
    <phoneticPr fontId="3"/>
  </si>
  <si>
    <t>解体工事</t>
  </si>
  <si>
    <t>○</t>
  </si>
  <si>
    <t>東亜リアテック株式会社（東亜ビルテック株式会社）
代表取締役社長　本多　將人</t>
    <phoneticPr fontId="3"/>
  </si>
  <si>
    <t>令和  7年  8月19日</t>
    <phoneticPr fontId="3"/>
  </si>
  <si>
    <t>東京都千代田区神田司町2-2-7パークサイド１</t>
    <phoneticPr fontId="3"/>
  </si>
  <si>
    <t>東亜ビルテック株式会社</t>
    <rPh sb="0" eb="2">
      <t>トウア</t>
    </rPh>
    <rPh sb="7" eb="11">
      <t>カブシキカイシャ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</si>
</sst>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38" fontId="4" fillId="7" borderId="23" xfId="0" applyNumberFormat="1"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5" zoomScaleNormal="100" zoomScaleSheetLayoutView="100" workbookViewId="0">
      <selection activeCell="S29" sqref="S2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467</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35" customHeight="1">
      <c r="C33" s="78"/>
      <c r="O33" s="79"/>
      <c r="Q33" s="20"/>
      <c r="R33" s="20"/>
      <c r="S33" s="20"/>
    </row>
    <row r="34" spans="1:19" ht="14.25">
      <c r="C34" s="78"/>
      <c r="L34" s="508" t="s">
        <v>469</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468</v>
      </c>
      <c r="K40" s="499"/>
      <c r="L40" s="500"/>
      <c r="M40" s="500"/>
      <c r="N40" s="500"/>
      <c r="O40" s="501"/>
    </row>
    <row r="41" spans="1:19">
      <c r="C41" s="78"/>
      <c r="J41" s="21" t="s">
        <v>8</v>
      </c>
      <c r="O41" s="79"/>
    </row>
    <row r="42" spans="1:19">
      <c r="C42" s="78"/>
      <c r="J42" s="24" t="s">
        <v>9</v>
      </c>
      <c r="K42" s="24"/>
      <c r="L42" s="552" t="s">
        <v>464</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471</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f>表紙!$M$48</f>
        <v>2833</v>
      </c>
      <c r="N48" s="515"/>
      <c r="O48" s="516"/>
    </row>
    <row r="49" spans="3:21" ht="18" customHeight="1">
      <c r="C49" s="493" t="s">
        <v>11</v>
      </c>
      <c r="D49" s="494"/>
      <c r="E49" s="495"/>
      <c r="F49" s="548" t="s">
        <v>470</v>
      </c>
      <c r="G49" s="549"/>
      <c r="H49" s="549"/>
      <c r="I49" s="549"/>
      <c r="J49" s="549"/>
      <c r="K49" s="549"/>
      <c r="L49" s="126" t="s">
        <v>172</v>
      </c>
      <c r="M49" s="386"/>
      <c r="N49" s="517" t="str">
        <f>表紙!$N$49</f>
        <v>03-5207-3321</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465</v>
      </c>
      <c r="G52" s="453"/>
      <c r="H52" s="453"/>
      <c r="I52" s="453"/>
      <c r="J52" s="30" t="s">
        <v>47</v>
      </c>
      <c r="K52" s="30"/>
      <c r="L52" s="454" t="s">
        <v>466</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f>表紙!$F$59</f>
        <v>36</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2915</v>
      </c>
      <c r="I63" s="240" t="s">
        <v>4</v>
      </c>
      <c r="J63" s="473" t="s">
        <v>324</v>
      </c>
      <c r="K63" s="474"/>
      <c r="L63" s="475"/>
      <c r="M63" s="468">
        <f>+別紙!AA14</f>
        <v>2915</v>
      </c>
      <c r="N63" s="469"/>
      <c r="O63" s="391" t="s">
        <v>4</v>
      </c>
      <c r="P63" s="162"/>
      <c r="Q63" s="127"/>
      <c r="R63" s="127"/>
      <c r="S63" s="127"/>
      <c r="T63" s="127"/>
      <c r="U63" s="127"/>
    </row>
    <row r="64" spans="3:21" ht="24.75" customHeight="1">
      <c r="C64" s="490"/>
      <c r="D64" s="470" t="s">
        <v>301</v>
      </c>
      <c r="E64" s="471"/>
      <c r="F64" s="471"/>
      <c r="G64" s="472"/>
      <c r="H64" s="379">
        <f>+別紙!AA10</f>
        <v>0</v>
      </c>
      <c r="I64" s="240" t="s">
        <v>4</v>
      </c>
      <c r="J64" s="473" t="s">
        <v>305</v>
      </c>
      <c r="K64" s="474"/>
      <c r="L64" s="475"/>
      <c r="M64" s="468">
        <f>+別紙!AA15</f>
        <v>0</v>
      </c>
      <c r="N64" s="469"/>
      <c r="O64" s="31" t="s">
        <v>4</v>
      </c>
      <c r="P64" s="458"/>
      <c r="Q64" s="459"/>
      <c r="R64" s="459"/>
      <c r="S64" s="459"/>
    </row>
    <row r="65" spans="1:22" ht="24.75" customHeight="1">
      <c r="C65" s="490"/>
      <c r="D65" s="470" t="s">
        <v>302</v>
      </c>
      <c r="E65" s="471"/>
      <c r="F65" s="471"/>
      <c r="G65" s="472"/>
      <c r="H65" s="379">
        <f>+別紙!AA11</f>
        <v>0</v>
      </c>
      <c r="I65" s="240" t="s">
        <v>4</v>
      </c>
      <c r="J65" s="470" t="s">
        <v>306</v>
      </c>
      <c r="K65" s="471"/>
      <c r="L65" s="472"/>
      <c r="M65" s="468">
        <f>+別紙!AA16</f>
        <v>2915</v>
      </c>
      <c r="N65" s="469"/>
      <c r="O65" s="378" t="s">
        <v>4</v>
      </c>
      <c r="P65" s="160"/>
      <c r="Q65" s="161"/>
      <c r="R65" s="161"/>
      <c r="S65" s="161"/>
    </row>
    <row r="66" spans="1:22" ht="24.75" customHeight="1">
      <c r="C66" s="392"/>
      <c r="D66" s="470" t="s">
        <v>303</v>
      </c>
      <c r="E66" s="471"/>
      <c r="F66" s="471"/>
      <c r="G66" s="472"/>
      <c r="H66" s="379">
        <f>+別紙!AA12</f>
        <v>0</v>
      </c>
      <c r="I66" s="240" t="s">
        <v>4</v>
      </c>
      <c r="J66" s="470" t="s">
        <v>387</v>
      </c>
      <c r="K66" s="471"/>
      <c r="L66" s="472"/>
      <c r="M66" s="468">
        <f>+別紙!AA17</f>
        <v>0</v>
      </c>
      <c r="N66" s="469"/>
      <c r="O66" s="378" t="s">
        <v>4</v>
      </c>
      <c r="P66" s="160"/>
      <c r="Q66" s="161"/>
      <c r="R66" s="161"/>
      <c r="S66" s="161"/>
    </row>
    <row r="67" spans="1:22" ht="24.75" customHeight="1">
      <c r="C67" s="393"/>
      <c r="D67" s="470" t="s">
        <v>304</v>
      </c>
      <c r="E67" s="471"/>
      <c r="F67" s="471"/>
      <c r="G67" s="472"/>
      <c r="H67" s="379">
        <f>+別紙!AA13</f>
        <v>0</v>
      </c>
      <c r="I67" s="240" t="s">
        <v>4</v>
      </c>
      <c r="J67" s="470" t="s">
        <v>388</v>
      </c>
      <c r="K67" s="471"/>
      <c r="L67" s="472"/>
      <c r="M67" s="468">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35" customHeight="1">
      <c r="A77" s="21"/>
      <c r="B77" s="21"/>
      <c r="C77" s="181">
        <v>3</v>
      </c>
      <c r="D77" s="460" t="s">
        <v>443</v>
      </c>
      <c r="E77" s="460"/>
      <c r="F77" s="460"/>
      <c r="G77" s="460"/>
      <c r="H77" s="460"/>
      <c r="I77" s="460"/>
      <c r="J77" s="460"/>
      <c r="K77" s="460"/>
      <c r="L77" s="460"/>
      <c r="M77" s="460"/>
      <c r="N77" s="460"/>
      <c r="O77" s="461"/>
    </row>
    <row r="78" spans="1:22" ht="28.3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3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3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3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3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5"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2800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2800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2800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東亜ビルテック株式会社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4" zoomScaleNormal="100" workbookViewId="0">
      <selection activeCell="AI30" sqref="AI30"/>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2" zoomScale="70" zoomScaleNormal="70" workbookViewId="0"/>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東亜ビルテック株式会社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30</v>
      </c>
      <c r="M9" s="319">
        <f>IF(OR(ｷ.紙くず!D24&gt;0,ｷ.紙くず!D24&lt;0),ｷ.紙くず!D24,IF(M$19&gt;0,"0",0))</f>
        <v>5</v>
      </c>
      <c r="N9" s="319">
        <f>IF(OR(ｸ.木くず!D24&gt;0,ｸ.木くず!D24&lt;0),ｸ.木くず!D24,IF(N$19&gt;0,"0",0))</f>
        <v>30</v>
      </c>
      <c r="O9" s="319">
        <f>IF(OR(ｹ.繊維くず!D24&gt;0,ｹ.繊維くず!D24&lt;0),ｹ.繊維くず!D24,IF(O$19&gt;0,"0",0))</f>
        <v>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v>
      </c>
      <c r="T9" s="319">
        <f>IF(OR(ｾ.ｶﾞﾗｽ･ｺﾝｸﾘ･陶磁器くず!D24&gt;0,ｾ.ｶﾞﾗｽ･ｺﾝｸﾘ･陶磁器くず!D24&lt;0),ｾ.ｶﾞﾗｽ･ｺﾝｸﾘ･陶磁器くず!D24,IF(T$19&gt;0,"0",0))</f>
        <v>5</v>
      </c>
      <c r="U9" s="319">
        <f>IF(OR(ｿ.鉱さい!D24&gt;0,ｿ.鉱さい!D24&lt;0),ｿ.鉱さい!D24,IF(U$19&gt;0,"0",0))</f>
        <v>0</v>
      </c>
      <c r="V9" s="319">
        <f>IF(OR(ﾀ.がれき類!D24&gt;0,ﾀ.がれき類!D24&lt;0),ﾀ.がれき類!D24,IF(V$19&gt;0,"0",0))</f>
        <v>2800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30</v>
      </c>
      <c r="AA9" s="321">
        <f>IF(SUM(G9:Z9)&gt;0,SUM(G9:Z9),IF(AA$19&gt;0,"0",0))</f>
        <v>2915</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30</v>
      </c>
      <c r="M14" s="325">
        <f>IF(OR(ｷ.紙くず!D29&gt;0,ｷ.紙くず!D29&lt;0),ｷ.紙くず!D29,IF(M$19&gt;0,"0",0))</f>
        <v>5</v>
      </c>
      <c r="N14" s="325">
        <f>IF(OR(ｸ.木くず!D29&gt;0,ｸ.木くず!D29&lt;0),ｸ.木くず!D29,IF(N$19&gt;0,"0",0))</f>
        <v>30</v>
      </c>
      <c r="O14" s="325">
        <f>IF(OR(ｹ.繊維くず!D29&gt;0,ｹ.繊維くず!D29&lt;0),ｹ.繊維くず!D29,IF(O$19&gt;0,"0",0))</f>
        <v>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10</v>
      </c>
      <c r="T14" s="325">
        <f>IF(OR(ｾ.ｶﾞﾗｽ･ｺﾝｸﾘ･陶磁器くず!D29&gt;0,ｾ.ｶﾞﾗｽ･ｺﾝｸﾘ･陶磁器くず!D29&lt;0),ｾ.ｶﾞﾗｽ･ｺﾝｸﾘ･陶磁器くず!D29,IF(T$19&gt;0,"0",0))</f>
        <v>5</v>
      </c>
      <c r="U14" s="325">
        <f>IF(OR(ｿ.鉱さい!D29&gt;0,ｿ.鉱さい!D29&lt;0),ｿ.鉱さい!D29,IF(U$19&gt;0,"0",0))</f>
        <v>0</v>
      </c>
      <c r="V14" s="325">
        <f>IF(OR(ﾀ.がれき類!D29&gt;0,ﾀ.がれき類!D29&lt;0),ﾀ.がれき類!D29,IF(V$19&gt;0,"0",0))</f>
        <v>2800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30</v>
      </c>
      <c r="AA14" s="327">
        <f t="shared" si="0"/>
        <v>2915</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30</v>
      </c>
      <c r="M16" s="325">
        <f>IF(OR(ｷ.紙くず!D31&gt;0,ｷ.紙くず!D31&lt;0),ｷ.紙くず!D31,IF(M$19&gt;0,"0",0))</f>
        <v>5</v>
      </c>
      <c r="N16" s="325">
        <f>IF(OR(ｸ.木くず!D31&gt;0,ｸ.木くず!D31&lt;0),ｸ.木くず!D31,IF(N$19&gt;0,"0",0))</f>
        <v>30</v>
      </c>
      <c r="O16" s="325">
        <f>IF(OR(ｹ.繊維くず!D31&gt;0,ｹ.繊維くず!D31&lt;0),ｹ.繊維くず!D31,IF(O$19&gt;0,"0",0))</f>
        <v>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10</v>
      </c>
      <c r="T16" s="325">
        <f>IF(OR(ｾ.ｶﾞﾗｽ･ｺﾝｸﾘ･陶磁器くず!D31&gt;0,ｾ.ｶﾞﾗｽ･ｺﾝｸﾘ･陶磁器くず!D31&lt;0),ｾ.ｶﾞﾗｽ･ｺﾝｸﾘ･陶磁器くず!D31,IF(T$19&gt;0,"0",0))</f>
        <v>5</v>
      </c>
      <c r="U16" s="325">
        <f>IF(OR(ｿ.鉱さい!D31&gt;0,ｿ.鉱さい!D31&lt;0),ｿ.鉱さい!D31,IF(U$19&gt;0,"0",0))</f>
        <v>0</v>
      </c>
      <c r="V16" s="325">
        <f>IF(OR(ﾀ.がれき類!D31&gt;0,ﾀ.がれき類!D31&lt;0),ﾀ.がれき類!D31,IF(V$19&gt;0,"0",0))</f>
        <v>2800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30</v>
      </c>
      <c r="AA16" s="327">
        <f t="shared" si="0"/>
        <v>2915</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30</v>
      </c>
      <c r="M63" s="406">
        <f t="shared" si="10"/>
        <v>5</v>
      </c>
      <c r="N63" s="406">
        <f t="shared" si="10"/>
        <v>30</v>
      </c>
      <c r="O63" s="406">
        <f t="shared" si="10"/>
        <v>5</v>
      </c>
      <c r="P63" s="406">
        <f t="shared" si="10"/>
        <v>0</v>
      </c>
      <c r="Q63" s="406">
        <f t="shared" si="10"/>
        <v>0</v>
      </c>
      <c r="R63" s="406">
        <f t="shared" si="10"/>
        <v>0</v>
      </c>
      <c r="S63" s="406">
        <f t="shared" si="10"/>
        <v>10</v>
      </c>
      <c r="T63" s="406">
        <f t="shared" si="10"/>
        <v>5</v>
      </c>
      <c r="U63" s="406">
        <f t="shared" si="10"/>
        <v>0</v>
      </c>
      <c r="V63" s="406">
        <f t="shared" si="10"/>
        <v>2800</v>
      </c>
      <c r="W63" s="406">
        <f t="shared" si="10"/>
        <v>0</v>
      </c>
      <c r="X63" s="406">
        <f t="shared" si="10"/>
        <v>0</v>
      </c>
      <c r="Y63" s="406">
        <f t="shared" si="10"/>
        <v>0</v>
      </c>
      <c r="Z63" s="406">
        <f t="shared" si="10"/>
        <v>30</v>
      </c>
      <c r="AA63" s="407">
        <f>+AA9+AA19+AA20</f>
        <v>2915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  7年  8月19日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46" t="str">
        <f>+表紙!J39</f>
        <v>東京都新宿区西新宿３－７－１
新宿パークタワーS棟３０階</v>
      </c>
      <c r="K16" s="746"/>
      <c r="L16" s="747"/>
      <c r="M16" s="747"/>
      <c r="N16" s="747"/>
      <c r="O16" s="748"/>
    </row>
    <row r="17" spans="1:15" ht="26.25" customHeight="1">
      <c r="C17" s="78"/>
      <c r="H17" s="23" t="s">
        <v>7</v>
      </c>
      <c r="I17" s="23"/>
      <c r="J17" s="746" t="str">
        <f>+表紙!J40</f>
        <v>東亜リアテック株式会社（東亜ビルテック株式会社）
代表取締役社長　本多　將人</v>
      </c>
      <c r="K17" s="746"/>
      <c r="L17" s="747"/>
      <c r="M17" s="747"/>
      <c r="N17" s="747"/>
      <c r="O17" s="748"/>
    </row>
    <row r="18" spans="1:15">
      <c r="C18" s="78"/>
      <c r="J18" s="21" t="s">
        <v>8</v>
      </c>
      <c r="O18" s="79"/>
    </row>
    <row r="19" spans="1:15">
      <c r="C19" s="78"/>
      <c r="J19" s="24" t="s">
        <v>9</v>
      </c>
      <c r="K19" s="24"/>
      <c r="L19" s="759" t="str">
        <f>IF(+表紙!L42="","",+表紙!L42)</f>
        <v>03-5207-3321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東亜ビルテック株式会社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2833</v>
      </c>
      <c r="N25" s="783"/>
      <c r="O25" s="784"/>
    </row>
    <row r="26" spans="1:15" ht="18" customHeight="1">
      <c r="C26" s="493" t="s">
        <v>11</v>
      </c>
      <c r="D26" s="494"/>
      <c r="E26" s="495"/>
      <c r="F26" s="769" t="str">
        <f>+表紙!F49</f>
        <v>東京都千代田区神田司町2-2-7パークサイド１</v>
      </c>
      <c r="G26" s="770"/>
      <c r="H26" s="770"/>
      <c r="I26" s="770"/>
      <c r="J26" s="770"/>
      <c r="K26" s="770"/>
      <c r="L26" s="126" t="s">
        <v>172</v>
      </c>
      <c r="M26" s="222"/>
      <c r="N26" s="773" t="str">
        <f>IF(+表紙!N49="","",+表紙!N49)</f>
        <v>03-5207-3321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解体工事</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36</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2915</v>
      </c>
      <c r="I40" s="240" t="s">
        <v>4</v>
      </c>
      <c r="J40" s="473" t="s">
        <v>324</v>
      </c>
      <c r="K40" s="474"/>
      <c r="L40" s="475"/>
      <c r="M40" s="786">
        <f>+表紙!M63</f>
        <v>2915</v>
      </c>
      <c r="N40" s="787">
        <f>+表紙!N63</f>
        <v>0</v>
      </c>
      <c r="O40" s="305" t="s">
        <v>4</v>
      </c>
    </row>
    <row r="41" spans="3:15" ht="24.75" customHeight="1">
      <c r="C41" s="792"/>
      <c r="D41" s="470" t="s">
        <v>301</v>
      </c>
      <c r="E41" s="471"/>
      <c r="F41" s="471"/>
      <c r="G41" s="472"/>
      <c r="H41" s="245">
        <f>+表紙!H64</f>
        <v>0</v>
      </c>
      <c r="I41" s="240" t="s">
        <v>4</v>
      </c>
      <c r="J41" s="473" t="s">
        <v>305</v>
      </c>
      <c r="K41" s="474"/>
      <c r="L41" s="475"/>
      <c r="M41" s="786">
        <f>+表紙!M64</f>
        <v>0</v>
      </c>
      <c r="N41" s="787">
        <f>+表紙!N64</f>
        <v>0</v>
      </c>
      <c r="O41" s="31" t="s">
        <v>4</v>
      </c>
    </row>
    <row r="42" spans="3:15" ht="24.75" customHeight="1">
      <c r="C42" s="792"/>
      <c r="D42" s="470" t="s">
        <v>302</v>
      </c>
      <c r="E42" s="471"/>
      <c r="F42" s="471"/>
      <c r="G42" s="472"/>
      <c r="H42" s="245">
        <f>+表紙!H65</f>
        <v>0</v>
      </c>
      <c r="I42" s="240" t="s">
        <v>4</v>
      </c>
      <c r="J42" s="788" t="s">
        <v>306</v>
      </c>
      <c r="K42" s="789"/>
      <c r="L42" s="790"/>
      <c r="M42" s="786">
        <f>+表紙!M65</f>
        <v>2915</v>
      </c>
      <c r="N42" s="787">
        <f>+表紙!N65</f>
        <v>0</v>
      </c>
      <c r="O42" s="180" t="s">
        <v>4</v>
      </c>
    </row>
    <row r="43" spans="3:15" ht="24.75" customHeight="1">
      <c r="C43" s="175"/>
      <c r="D43" s="470" t="s">
        <v>303</v>
      </c>
      <c r="E43" s="471"/>
      <c r="F43" s="471"/>
      <c r="G43" s="472"/>
      <c r="H43" s="245">
        <f>+表紙!H66</f>
        <v>0</v>
      </c>
      <c r="I43" s="240" t="s">
        <v>4</v>
      </c>
      <c r="J43" s="788" t="s">
        <v>387</v>
      </c>
      <c r="K43" s="789"/>
      <c r="L43" s="790"/>
      <c r="M43" s="786">
        <f>+表紙!M66</f>
        <v>0</v>
      </c>
      <c r="N43" s="787">
        <f>+表紙!N66</f>
        <v>0</v>
      </c>
      <c r="O43" s="180" t="s">
        <v>4</v>
      </c>
    </row>
    <row r="44" spans="3:15" ht="24.75" customHeight="1">
      <c r="C44" s="239"/>
      <c r="D44" s="470" t="s">
        <v>304</v>
      </c>
      <c r="E44" s="471"/>
      <c r="F44" s="471"/>
      <c r="G44" s="472"/>
      <c r="H44" s="245">
        <f>+表紙!H67</f>
        <v>0</v>
      </c>
      <c r="I44" s="240" t="s">
        <v>4</v>
      </c>
      <c r="J44" s="788" t="s">
        <v>388</v>
      </c>
      <c r="K44" s="789"/>
      <c r="L44" s="790"/>
      <c r="M44" s="786">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35" customHeight="1">
      <c r="A54" s="21"/>
      <c r="B54" s="21"/>
      <c r="C54" s="181">
        <v>3</v>
      </c>
      <c r="D54" s="460" t="s">
        <v>443</v>
      </c>
      <c r="E54" s="460"/>
      <c r="F54" s="460"/>
      <c r="G54" s="460"/>
      <c r="H54" s="460"/>
      <c r="I54" s="460"/>
      <c r="J54" s="460"/>
      <c r="K54" s="460"/>
      <c r="L54" s="460"/>
      <c r="M54" s="460"/>
      <c r="N54" s="460"/>
      <c r="O54" s="461"/>
    </row>
    <row r="55" spans="1:15" ht="28.3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3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35" customHeight="1">
      <c r="A68" s="21"/>
      <c r="B68" s="21"/>
      <c r="C68" s="181"/>
      <c r="D68" s="182" t="s">
        <v>310</v>
      </c>
      <c r="E68" s="460" t="s">
        <v>408</v>
      </c>
      <c r="F68" s="460"/>
      <c r="G68" s="460"/>
      <c r="H68" s="460"/>
      <c r="I68" s="460"/>
      <c r="J68" s="460"/>
      <c r="K68" s="460"/>
      <c r="L68" s="460"/>
      <c r="M68" s="460"/>
      <c r="N68" s="460"/>
      <c r="O68" s="461"/>
    </row>
    <row r="69" spans="1:15" ht="28.35" customHeight="1">
      <c r="A69" s="21"/>
      <c r="B69" s="21"/>
      <c r="C69" s="181"/>
      <c r="D69" s="182" t="s">
        <v>311</v>
      </c>
      <c r="E69" s="460" t="s">
        <v>316</v>
      </c>
      <c r="F69" s="460"/>
      <c r="G69" s="460"/>
      <c r="H69" s="460"/>
      <c r="I69" s="460"/>
      <c r="J69" s="460"/>
      <c r="K69" s="460"/>
      <c r="L69" s="460"/>
      <c r="M69" s="460"/>
      <c r="N69" s="460"/>
      <c r="O69" s="461"/>
    </row>
    <row r="70" spans="1:15" ht="28.3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4"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30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6" zoomScaleNormal="100" workbookViewId="0">
      <selection activeCell="H32" sqref="H32:I3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東亜ビルテック株式会社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3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2025-08-21T06:18:29Z</dcterms:created>
  <dcterms:modified xsi:type="dcterms:W3CDTF">2025-08-21T06:18:29Z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