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5C35BA2-4E3F-4C62-A37D-9A87859D98E6}" xr6:coauthVersionLast="47" xr6:coauthVersionMax="47" xr10:uidLastSave="{00000000-0000-0000-0000-000000000000}"/>
  <bookViews>
    <workbookView xWindow="-28920" yWindow="-120" windowWidth="29040" windowHeight="15720" xr2:uid="{00000000-000D-0000-FFFF-FFFF00000000}"/>
  </bookViews>
  <sheets>
    <sheet name="（はじめにお読みください）本申請書の使い方" sheetId="5" r:id="rId1"/>
    <sheet name="別紙１_申請額算出内訳" sheetId="2" r:id="rId2"/>
    <sheet name="別紙２_個票1" sheetId="3" r:id="rId3"/>
    <sheet name="感染状況資料" sheetId="6" r:id="rId4"/>
    <sheet name="別紙３_精算内訳・費目詳細 個票１" sheetId="4" r:id="rId5"/>
  </sheets>
  <definedNames>
    <definedName name="_xlnm.Print_Area" localSheetId="1">別紙１_申請額算出内訳!$A$1:$Y$29</definedName>
    <definedName name="_xlnm.Print_Area" localSheetId="2">別紙２_個票1!$A$1:$AM$112</definedName>
    <definedName name="_xlnm.Print_Area" localSheetId="4">'別紙３_精算内訳・費目詳細 個票１'!$A$1:$H$33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3" l="1"/>
  <c r="N29" i="2" l="1"/>
  <c r="C18" i="2"/>
  <c r="B24" i="2"/>
  <c r="D16" i="2"/>
  <c r="I23" i="2"/>
  <c r="B25" i="2"/>
  <c r="B15" i="2"/>
  <c r="J21" i="2"/>
  <c r="B17" i="2"/>
  <c r="D24" i="2"/>
  <c r="J28" i="2"/>
  <c r="B18" i="2"/>
  <c r="I21" i="2"/>
  <c r="C26" i="2"/>
  <c r="D25" i="2"/>
  <c r="B23" i="2"/>
  <c r="C24" i="2"/>
  <c r="J26" i="2"/>
  <c r="I22" i="2"/>
  <c r="B28" i="2"/>
  <c r="J20" i="2"/>
  <c r="I28" i="2"/>
  <c r="I17" i="2"/>
  <c r="D28" i="2"/>
  <c r="C21" i="2"/>
  <c r="I19" i="2"/>
  <c r="C17" i="2"/>
  <c r="I24" i="2"/>
  <c r="I25" i="2"/>
  <c r="J23" i="2"/>
  <c r="J18" i="2"/>
  <c r="I20" i="2"/>
  <c r="I27" i="2"/>
  <c r="D22" i="2"/>
  <c r="D18" i="2"/>
  <c r="J17" i="2"/>
  <c r="B19" i="2"/>
  <c r="D15" i="2"/>
  <c r="J15" i="2"/>
  <c r="C22" i="2"/>
  <c r="C25" i="2"/>
  <c r="C19" i="2"/>
  <c r="B16" i="2"/>
  <c r="D17" i="2"/>
  <c r="I18" i="2"/>
  <c r="C20" i="2"/>
  <c r="C28" i="2"/>
  <c r="D27" i="2"/>
  <c r="B22" i="2"/>
  <c r="C27" i="2"/>
  <c r="J24" i="2"/>
  <c r="J25" i="2"/>
  <c r="J19" i="2"/>
  <c r="I26" i="2"/>
  <c r="I16" i="2"/>
  <c r="I15" i="2"/>
  <c r="B27" i="2"/>
  <c r="J22" i="2"/>
  <c r="C15" i="2"/>
  <c r="B20" i="2"/>
  <c r="D14" i="2"/>
  <c r="C23" i="2"/>
  <c r="J16" i="2"/>
  <c r="D23" i="2"/>
  <c r="C16" i="2"/>
  <c r="B26" i="2"/>
  <c r="D20" i="2"/>
  <c r="D19" i="2"/>
  <c r="B14" i="2"/>
  <c r="D21" i="2"/>
  <c r="B21" i="2"/>
  <c r="D26" i="2"/>
  <c r="J27" i="2"/>
  <c r="B8" i="6" l="1"/>
  <c r="B9" i="6" s="1"/>
  <c r="B10" i="6" s="1"/>
  <c r="B11" i="6" s="1"/>
  <c r="B12"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G7" i="6"/>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29" i="4" l="1"/>
  <c r="G28" i="4"/>
  <c r="G27" i="4"/>
  <c r="G26" i="4"/>
  <c r="G25" i="4"/>
  <c r="G20" i="4"/>
  <c r="G19" i="4"/>
  <c r="G18" i="4"/>
  <c r="G17" i="4"/>
  <c r="G16" i="4"/>
  <c r="G11" i="4"/>
  <c r="G10" i="4"/>
  <c r="G9" i="4"/>
  <c r="G8" i="4"/>
  <c r="G7" i="4"/>
  <c r="F61" i="3" l="1"/>
  <c r="AI19" i="3" s="1"/>
  <c r="C14" i="2"/>
  <c r="I14" i="2"/>
  <c r="I29" i="2" l="1"/>
  <c r="W29" i="2" l="1"/>
  <c r="V29" i="2"/>
  <c r="T29" i="2"/>
  <c r="S29" i="2"/>
  <c r="Q29" i="2"/>
  <c r="P29" i="2"/>
  <c r="M29" i="2"/>
  <c r="H29" i="2"/>
  <c r="F29" i="2"/>
  <c r="E29" i="2"/>
  <c r="C127" i="3" l="1"/>
  <c r="C126" i="3"/>
  <c r="B127" i="3"/>
  <c r="B126" i="3"/>
  <c r="B139" i="3"/>
  <c r="B141" i="3"/>
  <c r="E21" i="4"/>
  <c r="E12" i="4"/>
  <c r="G14" i="2" l="1"/>
  <c r="G15" i="2"/>
  <c r="K15" i="2" s="1"/>
  <c r="L15" i="2" s="1"/>
  <c r="O15" i="2" s="1"/>
  <c r="R15" i="2" l="1"/>
  <c r="U15" i="2"/>
  <c r="X15" i="2"/>
  <c r="G16" i="2"/>
  <c r="K16" i="2" s="1"/>
  <c r="L16" i="2" s="1"/>
  <c r="O16" i="2" s="1"/>
  <c r="R16" i="2"/>
  <c r="U16" i="2" s="1"/>
  <c r="X16" i="2"/>
  <c r="G17" i="2"/>
  <c r="K17" i="2" s="1"/>
  <c r="L17" i="2" s="1"/>
  <c r="O17" i="2" s="1"/>
  <c r="R17" i="2"/>
  <c r="U17" i="2" s="1"/>
  <c r="X17" i="2"/>
  <c r="G18" i="2"/>
  <c r="K18" i="2" s="1"/>
  <c r="L18" i="2" s="1"/>
  <c r="O18" i="2" s="1"/>
  <c r="R18" i="2"/>
  <c r="U18" i="2" s="1"/>
  <c r="X18" i="2"/>
  <c r="G19" i="2"/>
  <c r="K19" i="2" s="1"/>
  <c r="L19" i="2" s="1"/>
  <c r="O19" i="2" s="1"/>
  <c r="R19" i="2"/>
  <c r="U19" i="2" s="1"/>
  <c r="X19" i="2"/>
  <c r="G20" i="2"/>
  <c r="K20" i="2" s="1"/>
  <c r="L20" i="2" s="1"/>
  <c r="O20" i="2" s="1"/>
  <c r="R20" i="2"/>
  <c r="U20" i="2" s="1"/>
  <c r="X20" i="2"/>
  <c r="G21" i="2"/>
  <c r="K21" i="2" s="1"/>
  <c r="L21" i="2" s="1"/>
  <c r="O21" i="2" s="1"/>
  <c r="R21" i="2"/>
  <c r="U21" i="2" s="1"/>
  <c r="X21" i="2"/>
  <c r="G22" i="2"/>
  <c r="K22" i="2" s="1"/>
  <c r="L22" i="2" s="1"/>
  <c r="O22" i="2" s="1"/>
  <c r="R22" i="2"/>
  <c r="U22" i="2" s="1"/>
  <c r="X22" i="2"/>
  <c r="G23" i="2"/>
  <c r="K23" i="2" s="1"/>
  <c r="L23" i="2" s="1"/>
  <c r="O23" i="2" s="1"/>
  <c r="R23" i="2"/>
  <c r="U23" i="2" s="1"/>
  <c r="X23" i="2"/>
  <c r="G24" i="2"/>
  <c r="K24" i="2" s="1"/>
  <c r="L24" i="2" s="1"/>
  <c r="O24" i="2" s="1"/>
  <c r="R24" i="2"/>
  <c r="U24" i="2" s="1"/>
  <c r="X24" i="2"/>
  <c r="G25" i="2"/>
  <c r="K25" i="2" s="1"/>
  <c r="L25" i="2" s="1"/>
  <c r="O25" i="2" s="1"/>
  <c r="R25" i="2"/>
  <c r="U25" i="2" s="1"/>
  <c r="X25" i="2"/>
  <c r="G26" i="2"/>
  <c r="K26" i="2" s="1"/>
  <c r="L26" i="2" s="1"/>
  <c r="O26" i="2" s="1"/>
  <c r="R26" i="2"/>
  <c r="U26" i="2" s="1"/>
  <c r="X26" i="2"/>
  <c r="G27" i="2"/>
  <c r="K27" i="2" s="1"/>
  <c r="L27" i="2" s="1"/>
  <c r="O27" i="2" s="1"/>
  <c r="R27" i="2"/>
  <c r="U27" i="2" s="1"/>
  <c r="X27" i="2"/>
  <c r="G28" i="2"/>
  <c r="K28" i="2" s="1"/>
  <c r="L28" i="2" s="1"/>
  <c r="O28" i="2" s="1"/>
  <c r="R28" i="2"/>
  <c r="U28" i="2" s="1"/>
  <c r="X28" i="2"/>
  <c r="G29" i="2" l="1"/>
  <c r="E30" i="4"/>
  <c r="Y19" i="3" l="1"/>
  <c r="F85" i="3"/>
  <c r="AI64" i="3" s="1"/>
  <c r="C139" i="3"/>
  <c r="B140" i="3"/>
  <c r="C140" i="3"/>
  <c r="C141" i="3"/>
  <c r="B142" i="3"/>
  <c r="C142" i="3"/>
  <c r="B143" i="3"/>
  <c r="C143" i="3"/>
  <c r="B144" i="3"/>
  <c r="O19" i="3" s="1"/>
  <c r="C144" i="3"/>
  <c r="B145" i="3"/>
  <c r="C145" i="3"/>
  <c r="B146" i="3"/>
  <c r="C146" i="3"/>
  <c r="B147" i="3"/>
  <c r="C147" i="3"/>
  <c r="B148" i="3"/>
  <c r="C148" i="3"/>
  <c r="B149" i="3"/>
  <c r="C149" i="3"/>
  <c r="B150" i="3"/>
  <c r="C150" i="3"/>
  <c r="B151" i="3"/>
  <c r="C151" i="3"/>
  <c r="B152" i="3"/>
  <c r="C152" i="3"/>
  <c r="R14" i="2"/>
  <c r="X14" i="2"/>
  <c r="X29" i="2" s="1"/>
  <c r="B117" i="2"/>
  <c r="C117" i="2"/>
  <c r="B118" i="2"/>
  <c r="C118" i="2"/>
  <c r="B119" i="2"/>
  <c r="C119" i="2"/>
  <c r="B120" i="2"/>
  <c r="C120" i="2"/>
  <c r="B121" i="2"/>
  <c r="C121" i="2"/>
  <c r="B122" i="2"/>
  <c r="C122" i="2"/>
  <c r="B123" i="2"/>
  <c r="C123" i="2"/>
  <c r="B124" i="2"/>
  <c r="C124" i="2"/>
  <c r="B125" i="2"/>
  <c r="C125" i="2"/>
  <c r="B126" i="2"/>
  <c r="C126" i="2"/>
  <c r="B127" i="2"/>
  <c r="C127" i="2"/>
  <c r="B128" i="2"/>
  <c r="C128" i="2"/>
  <c r="B129" i="2"/>
  <c r="C129" i="2"/>
  <c r="B130" i="2"/>
  <c r="C130" i="2"/>
  <c r="J14" i="2"/>
  <c r="K14" i="2" l="1"/>
  <c r="L14" i="2" s="1"/>
  <c r="J29" i="2"/>
  <c r="AA64" i="3"/>
  <c r="U14" i="2"/>
  <c r="U29" i="2" s="1"/>
  <c r="R29" i="2"/>
  <c r="K29" i="2" l="1"/>
  <c r="O14" i="2"/>
  <c r="O29" i="2" s="1"/>
  <c r="L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200-000001000000}">
      <text>
        <r>
          <rPr>
            <sz val="9"/>
            <color indexed="81"/>
            <rFont val="MS P ゴシック"/>
            <family val="3"/>
            <charset val="128"/>
          </rPr>
          <t>利用者又は職員の該当する方で
１を選択します。</t>
        </r>
      </text>
    </comment>
    <comment ref="O19" authorId="0" shapeId="0" xr:uid="{00000000-0006-0000-0200-000002000000}">
      <text>
        <r>
          <rPr>
            <sz val="9"/>
            <color indexed="81"/>
            <rFont val="MS P ゴシック"/>
            <family val="3"/>
            <charset val="128"/>
          </rPr>
          <t>｢サービス種別｣を選択し、定員を入力(短期入所系と入所施設・居住系）することで、基準額が表示されます。</t>
        </r>
      </text>
    </comment>
    <comment ref="Y19" authorId="0" shapeId="0" xr:uid="{00000000-0006-0000-0200-000003000000}">
      <text>
        <r>
          <rPr>
            <sz val="9"/>
            <color indexed="81"/>
            <rFont val="MS P ゴシック"/>
            <family val="3"/>
            <charset val="128"/>
          </rPr>
          <t>下記の積算内訳①（施設内療養費を除く）を入力することで、所要額（千円未満切り捨て）が表示されます。</t>
        </r>
      </text>
    </comment>
    <comment ref="AI19" authorId="0" shapeId="0" xr:uid="{00000000-0006-0000-0200-000004000000}">
      <text>
        <r>
          <rPr>
            <sz val="9"/>
            <color indexed="81"/>
            <rFont val="MS P ゴシック"/>
            <family val="3"/>
            <charset val="128"/>
          </rPr>
          <t>下記の積算内訳②（施設内療養費分）を入力することで、所要額（千円未満切り捨て）が表示されます。</t>
        </r>
      </text>
    </comment>
    <comment ref="B30" authorId="0" shapeId="0" xr:uid="{00000000-0006-0000-0200-000005000000}">
      <text>
        <r>
          <rPr>
            <sz val="9"/>
            <color indexed="81"/>
            <rFont val="MS P ゴシック"/>
            <family val="3"/>
            <charset val="128"/>
          </rPr>
          <t>○割増賃金・手当のうち、「10月１日以降に支給された」新型コロナウイルス感染症への対応に係る
　業務手当（危険手当）については、日額による支給の場合には１日あたり４千円が補助上限となり、
　１月あたり２万円が限度額となります。また、月額又は時給による支給の場合には１月あたり
　２万円が補助上限の限度額となります。
※当該業務手当（危険手当）について、感染者に直接対応した職員が支給対象となっているか、
　感染者数と比較して支給される職員人数が過剰となっていないか等に留意してください。
※超過勤務手当については、感染症の発生に伴い通常時に比べてかかり増しとなった部分（通常時の
　超過勤務手当を上回る部分）の相当額が対象となりますので、補助上限額はありません。
※当該業務手当（危険手当）の上限設定については、「令和５年10月１日以降に支給された」ことが
　対象となっていますが、10月に支給された手当であっても、９月以前の労務に対して支払われて
　いることが明確に判断できる場合には、上限設定の対象から除くことができます。
※割増賃金・手当のうち、当該業務手当（危険手当）については、補助上限額を超えることは認められ
　ませんので、個別協議の対象とはなりません。
（R5国QA36～39）</t>
        </r>
      </text>
    </comment>
    <comment ref="AA64" authorId="0" shapeId="0" xr:uid="{00000000-0006-0000-0200-000006000000}">
      <text>
        <r>
          <rPr>
            <sz val="9"/>
            <color indexed="81"/>
            <rFont val="MS P ゴシック"/>
            <family val="3"/>
            <charset val="128"/>
          </rPr>
          <t>｢サービス種別｣を選択し、定員を入力(短期入所系と入所施設・居住系）することで、基準額が表示されます。</t>
        </r>
      </text>
    </comment>
    <comment ref="AI64" authorId="0" shapeId="0" xr:uid="{00000000-0006-0000-0200-000007000000}">
      <text>
        <r>
          <rPr>
            <sz val="9"/>
            <color indexed="81"/>
            <rFont val="MS P ゴシック"/>
            <family val="3"/>
            <charset val="128"/>
          </rPr>
          <t>下記の積算内訳を入力することで、所要額（千円未満切り捨て）が表示されます。</t>
        </r>
      </text>
    </comment>
    <comment ref="B69" authorId="0" shapeId="0" xr:uid="{00000000-0006-0000-0200-000008000000}">
      <text>
        <r>
          <rPr>
            <sz val="9"/>
            <color indexed="81"/>
            <rFont val="MS P ゴシック"/>
            <family val="3"/>
            <charset val="128"/>
          </rPr>
          <t>○割増賃金・手当のうち、「10月１日以降に支給された」新型コロナウイルス感染症への対応に係る
　業務手当（危険手当）については、日額による支給の場合には１日あたり４千円が補助上限となり、
　１月あたり２万円が限度額となります。また、月額又は時給による支給の場合には１月あたり
　２万円が補助上限の限度額となります。
※当該業務手当（危険手当）について、感染者に直接対応した職員が支給対象となっているか、
　感染者数と比較して支給される職員人数が過剰となっていないか等に留意してください。
※超過勤務手当については、感染症の発生に伴い通常時に比べてかかり増しとなった部分（通常時の
　超過勤務手当を上回る部分）の相当額が対象となりますので、補助上限額はありません。
※当該業務手当（危険手当）の上限設定については、「令和５年10月１日以降に支給された」ことが
　対象となっていますが、10月に支給された手当であっても、９月以前の労務に対して支払われて
　いることが明確に判断できる場合には、上限設定の対象から除くことができます。
※割増賃金・手当のうち、当該業務手当（危険手当）については、補助上限額を超えることは認められ
　ませんので、個別協議の対象とはなりません。
（R5国QA36～39）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300-000001000000}">
      <text>
        <r>
          <rPr>
            <sz val="11"/>
            <color indexed="81"/>
            <rFont val="MS P ゴシック"/>
            <family val="3"/>
            <charset val="128"/>
          </rPr>
          <t>利用者又は職員の該当する方で１を選択します。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400-000001000000}">
      <text>
        <r>
          <rPr>
            <sz val="9"/>
            <color indexed="81"/>
            <rFont val="MS P ゴシック"/>
            <family val="3"/>
            <charset val="128"/>
          </rPr>
          <t>通し番号は、上部の費目に続いた通し番号にしてください。</t>
        </r>
      </text>
    </comment>
    <comment ref="G16" authorId="0" shapeId="0" xr:uid="{00000000-0006-0000-0400-000002000000}">
      <text>
        <r>
          <rPr>
            <sz val="9"/>
            <color indexed="81"/>
            <rFont val="MS P ゴシック"/>
            <family val="3"/>
            <charset val="128"/>
          </rPr>
          <t>領収書・振込完了確認資料番号は、上部の費目に続いた通し番号にしてください。</t>
        </r>
      </text>
    </comment>
  </commentList>
</comments>
</file>

<file path=xl/sharedStrings.xml><?xml version="1.0" encoding="utf-8"?>
<sst xmlns="http://schemas.openxmlformats.org/spreadsheetml/2006/main" count="432" uniqueCount="227">
  <si>
    <t>ウB</t>
  </si>
  <si>
    <t>ウA</t>
  </si>
  <si>
    <t>イ</t>
  </si>
  <si>
    <t>ア⑤</t>
  </si>
  <si>
    <t>ア④</t>
  </si>
  <si>
    <t>ア③</t>
  </si>
  <si>
    <t>ア②</t>
  </si>
  <si>
    <t>分類</t>
  </si>
  <si>
    <t>ア①</t>
  </si>
  <si>
    <t>/定員</t>
  </si>
  <si>
    <t>サービス付き高齢者向け住宅（定員29人以下）</t>
  </si>
  <si>
    <t>サービス付き高齢者向け住宅（定員30人以上）</t>
  </si>
  <si>
    <t>有料老人ホーム（定員29人以下）</t>
  </si>
  <si>
    <t>有料老人ホーム（定員30人以上）</t>
  </si>
  <si>
    <t>軽費老人ホーム（定員29人以下）</t>
  </si>
  <si>
    <t>軽費老人ホーム（定員30人以上）</t>
  </si>
  <si>
    <t>養護老人ホーム（定員29人以下）</t>
  </si>
  <si>
    <t>養護老人ホーム（定員30人以上）</t>
  </si>
  <si>
    <t>認知症対応型共同生活介護事業所</t>
  </si>
  <si>
    <t>介護療養型医療施設</t>
  </si>
  <si>
    <t>介護医療院</t>
  </si>
  <si>
    <t>介護老人保健施設</t>
  </si>
  <si>
    <t>地域密着型介護老人福祉施設</t>
  </si>
  <si>
    <t>介護老人福祉施設</t>
  </si>
  <si>
    <t>/事業所</t>
  </si>
  <si>
    <t>看護小規模多機能型居宅介護事業所</t>
  </si>
  <si>
    <t>小規模多機能型居宅介護事業所</t>
  </si>
  <si>
    <t>居宅療養管理指導事業所</t>
  </si>
  <si>
    <t>福祉用具貸与事業所</t>
  </si>
  <si>
    <t>居宅介護支援事業所</t>
  </si>
  <si>
    <t>夜間対応型訪問介護事業所</t>
  </si>
  <si>
    <t>定期巡回・随時対応型訪問介護看護事業所</t>
  </si>
  <si>
    <t>訪問リハビリテーション事業所</t>
  </si>
  <si>
    <t>訪問看護事業所</t>
  </si>
  <si>
    <t>訪問入浴介護事業所</t>
  </si>
  <si>
    <t>訪問介護事業所</t>
  </si>
  <si>
    <t>短期入所療養介護事業所</t>
  </si>
  <si>
    <t>短期入所生活介護事業所</t>
  </si>
  <si>
    <t>通所リハビリテーション事業所（大規模型（Ⅱ））</t>
  </si>
  <si>
    <t>通所リハビリテーション事業所（大規模型（Ⅰ））</t>
  </si>
  <si>
    <t>通所リハビリテーション事業所（通常規模型）</t>
  </si>
  <si>
    <t>認知症対応型通所介護事業所</t>
  </si>
  <si>
    <t>地域密着型通所介護事業所(療養通所介護事業所を含む)</t>
  </si>
  <si>
    <t>通所介護事業所（大規模型（Ⅱ））</t>
  </si>
  <si>
    <t>通所介護事業所（大規模型（Ⅰ））</t>
  </si>
  <si>
    <t>通所介護事業所（通常規模型）</t>
  </si>
  <si>
    <t>単価2</t>
  </si>
  <si>
    <t>単価１</t>
  </si>
  <si>
    <t>ウ</t>
  </si>
  <si>
    <t>ア、イ</t>
  </si>
  <si>
    <t>合　　計</t>
    <rPh sb="0" eb="1">
      <t>ゴウ</t>
    </rPh>
    <rPh sb="3" eb="4">
      <t>ケイ</t>
    </rPh>
    <phoneticPr fontId="8"/>
  </si>
  <si>
    <t>２Ｉ（２Ｇ－２Ｈ）</t>
  </si>
  <si>
    <t>２Ｈ</t>
  </si>
  <si>
    <t>２Ｇ</t>
  </si>
  <si>
    <t>２Ｆ</t>
  </si>
  <si>
    <t>２Ｅ</t>
  </si>
  <si>
    <t>２Ｄ</t>
  </si>
  <si>
    <t>２Ｃ（２Ａ－２Ｂ）</t>
  </si>
  <si>
    <t>２Ｂ</t>
  </si>
  <si>
    <t>２Ａ</t>
  </si>
  <si>
    <t>１Ｄ</t>
    <phoneticPr fontId="8"/>
  </si>
  <si>
    <t>１Ｃ（１Ａ－１Ｂ）</t>
  </si>
  <si>
    <t>１Ｂ</t>
    <phoneticPr fontId="8"/>
  </si>
  <si>
    <t>１Ａ</t>
    <phoneticPr fontId="8"/>
  </si>
  <si>
    <t>差引額</t>
    <rPh sb="0" eb="3">
      <t>サシヒキガク</t>
    </rPh>
    <phoneticPr fontId="8"/>
  </si>
  <si>
    <t>既交付決定額</t>
    <rPh sb="0" eb="1">
      <t>スデ</t>
    </rPh>
    <rPh sb="1" eb="3">
      <t>コウフ</t>
    </rPh>
    <rPh sb="3" eb="6">
      <t>ケッテイガク</t>
    </rPh>
    <phoneticPr fontId="8"/>
  </si>
  <si>
    <t>補助所要額（申請額）</t>
    <rPh sb="0" eb="2">
      <t>ホジョ</t>
    </rPh>
    <rPh sb="2" eb="4">
      <t>ショヨウ</t>
    </rPh>
    <rPh sb="4" eb="5">
      <t>ガク</t>
    </rPh>
    <rPh sb="6" eb="9">
      <t>シンセイガク</t>
    </rPh>
    <phoneticPr fontId="8"/>
  </si>
  <si>
    <t>選定額</t>
    <rPh sb="0" eb="2">
      <t>センテイ</t>
    </rPh>
    <rPh sb="2" eb="3">
      <t>ガク</t>
    </rPh>
    <phoneticPr fontId="8"/>
  </si>
  <si>
    <t>対象経費実支出予定額</t>
    <rPh sb="0" eb="2">
      <t>タイショウ</t>
    </rPh>
    <rPh sb="2" eb="4">
      <t>ケイヒ</t>
    </rPh>
    <rPh sb="4" eb="5">
      <t>ジツ</t>
    </rPh>
    <rPh sb="5" eb="7">
      <t>シシュツ</t>
    </rPh>
    <rPh sb="7" eb="9">
      <t>ヨテイ</t>
    </rPh>
    <rPh sb="9" eb="10">
      <t>ガク</t>
    </rPh>
    <phoneticPr fontId="8"/>
  </si>
  <si>
    <t>寄付金その他の収入額</t>
    <rPh sb="0" eb="3">
      <t>キフキン</t>
    </rPh>
    <rPh sb="5" eb="6">
      <t>タ</t>
    </rPh>
    <rPh sb="7" eb="9">
      <t>シュウニュウ</t>
    </rPh>
    <rPh sb="9" eb="10">
      <t>ガク</t>
    </rPh>
    <phoneticPr fontId="8"/>
  </si>
  <si>
    <t>総事業費</t>
    <rPh sb="0" eb="1">
      <t>ソウ</t>
    </rPh>
    <rPh sb="1" eb="4">
      <t>ジギョウヒ</t>
    </rPh>
    <phoneticPr fontId="8"/>
  </si>
  <si>
    <t>備考</t>
    <rPh sb="0" eb="2">
      <t>ビコウ</t>
    </rPh>
    <phoneticPr fontId="8"/>
  </si>
  <si>
    <t>サービス種別</t>
    <rPh sb="4" eb="6">
      <t>シュベツ</t>
    </rPh>
    <phoneticPr fontId="8"/>
  </si>
  <si>
    <t>施設名・事業所名</t>
    <rPh sb="0" eb="2">
      <t>シセツ</t>
    </rPh>
    <rPh sb="2" eb="3">
      <t>メイ</t>
    </rPh>
    <rPh sb="4" eb="7">
      <t>ジギョウショ</t>
    </rPh>
    <rPh sb="7" eb="8">
      <t>メイ</t>
    </rPh>
    <phoneticPr fontId="8"/>
  </si>
  <si>
    <t>介護保険事業所番号</t>
    <rPh sb="0" eb="2">
      <t>カイゴ</t>
    </rPh>
    <rPh sb="2" eb="4">
      <t>ホケン</t>
    </rPh>
    <rPh sb="4" eb="7">
      <t>ジギョウショ</t>
    </rPh>
    <rPh sb="7" eb="9">
      <t>バンゴウ</t>
    </rPh>
    <phoneticPr fontId="8"/>
  </si>
  <si>
    <t>№</t>
  </si>
  <si>
    <t>（単位：円）</t>
    <rPh sb="1" eb="3">
      <t>タンイ</t>
    </rPh>
    <rPh sb="4" eb="5">
      <t>エン</t>
    </rPh>
    <phoneticPr fontId="8"/>
  </si>
  <si>
    <t>　　　　</t>
    <phoneticPr fontId="8"/>
  </si>
  <si>
    <t>申請者名（法人・団体名）</t>
    <rPh sb="0" eb="3">
      <t>シンセイシャ</t>
    </rPh>
    <rPh sb="3" eb="4">
      <t>メイ</t>
    </rPh>
    <rPh sb="5" eb="7">
      <t>ホウジン</t>
    </rPh>
    <rPh sb="8" eb="10">
      <t>ダンタイ</t>
    </rPh>
    <rPh sb="10" eb="11">
      <t>メイ</t>
    </rPh>
    <phoneticPr fontId="8"/>
  </si>
  <si>
    <t xml:space="preserve">  養護老人ホーム、軽費老人ホーム、有料老人ホーム及びサービス付き高齢者向け住宅、短期入所生活介護事業所、短期入所療養介護事業所</t>
    <phoneticPr fontId="8"/>
  </si>
  <si>
    <t>　介護老人福祉施設、地域密着型介護老人福祉施設、介護老人保健施設、介護医療院、介護療養型医療施設、認知症対応型共同生活介護事業所、</t>
    <phoneticPr fontId="8"/>
  </si>
  <si>
    <t>※５　高齢者施設等</t>
    <phoneticPr fontId="8"/>
  </si>
  <si>
    <t>　小規模多機能型居宅介護事業所及び看護小規模多機能型居宅介護事業所（通いサービスに限る）</t>
    <phoneticPr fontId="8"/>
  </si>
  <si>
    <t>　通所介護事業所、地域密着型通所介護事業所、療養通所介護事業所、認知症対応型通所介護事業所、通所リハビリテーション事業所、　</t>
    <phoneticPr fontId="8"/>
  </si>
  <si>
    <t>※４　通所系サービス事業所</t>
    <phoneticPr fontId="8"/>
  </si>
  <si>
    <t>　並びに認知症対応型共同生活介護事業所（短期利用認知症対応型共同生活介護に限る）</t>
    <phoneticPr fontId="8"/>
  </si>
  <si>
    <t>　短期入所生活介護事業所、短期入所療養介護事業所、小規模多機能型居宅介護事業所及び看護小規模多機能型居宅介護事業所（宿泊サービスに限る）</t>
    <phoneticPr fontId="8"/>
  </si>
  <si>
    <t>※３　短期入所系サービス事業所</t>
    <phoneticPr fontId="8"/>
  </si>
  <si>
    <t xml:space="preserve">  福祉用具貸与事業所（アの事業を除く）及び居宅療養管理指導事業所</t>
    <phoneticPr fontId="8"/>
  </si>
  <si>
    <t>　夜間対応型訪問介護事業所、小規模多機能型居宅介護事業所及び看護小規模多機能型居宅介護事業所（訪問サービスに限る）並びに居宅介護支援事業所、</t>
    <phoneticPr fontId="8"/>
  </si>
  <si>
    <t>　訪問介護事業所、訪問入浴介護事業所、訪問看護事業所、訪問リハビリテーション事業所、定期巡回・随時対応型訪問介護看護事業所、</t>
    <phoneticPr fontId="8"/>
  </si>
  <si>
    <t>※２ 訪問系サービス事業所</t>
    <phoneticPr fontId="8"/>
  </si>
  <si>
    <t>　有料老人ホーム及びサービス付き高齢者向け住宅</t>
    <phoneticPr fontId="8"/>
  </si>
  <si>
    <t>　認知症対応型共同生活介護事業所（短期利用認知症対応型共同生活介護を除く）、養護老人ホーム、軽費老人ホーム、</t>
    <phoneticPr fontId="8"/>
  </si>
  <si>
    <t>　介護老人福祉施設、地域密着型介護老人福祉施設、介護老人保健施設、介護医療院、介護療養型医療施設、</t>
    <phoneticPr fontId="8"/>
  </si>
  <si>
    <t>※１ 介護施設等</t>
    <phoneticPr fontId="8"/>
  </si>
  <si>
    <t>用途・品目・数量等</t>
    <rPh sb="0" eb="2">
      <t>ヨウト</t>
    </rPh>
    <rPh sb="3" eb="5">
      <t>ヒンモク</t>
    </rPh>
    <rPh sb="6" eb="8">
      <t>スウリョウ</t>
    </rPh>
    <rPh sb="8" eb="9">
      <t>トウ</t>
    </rPh>
    <phoneticPr fontId="8"/>
  </si>
  <si>
    <t>所要額(円)</t>
    <rPh sb="0" eb="3">
      <t>ショヨウガク</t>
    </rPh>
    <rPh sb="4" eb="5">
      <t>エン</t>
    </rPh>
    <phoneticPr fontId="8"/>
  </si>
  <si>
    <t>費目</t>
    <rPh sb="0" eb="2">
      <t>ヒモク</t>
    </rPh>
    <phoneticPr fontId="8"/>
  </si>
  <si>
    <t>＜積算内訳＞</t>
    <rPh sb="1" eb="3">
      <t>セキサン</t>
    </rPh>
    <rPh sb="3" eb="5">
      <t>ウチワケ</t>
    </rPh>
    <phoneticPr fontId="8"/>
  </si>
  <si>
    <t>※別紙の②の額の千円未満切り捨て</t>
    <rPh sb="1" eb="3">
      <t>ベッシ</t>
    </rPh>
    <rPh sb="6" eb="7">
      <t>ガク</t>
    </rPh>
    <rPh sb="8" eb="9">
      <t>セン</t>
    </rPh>
    <rPh sb="9" eb="12">
      <t>エンミマン</t>
    </rPh>
    <rPh sb="12" eb="13">
      <t>キ</t>
    </rPh>
    <rPh sb="14" eb="15">
      <t>ス</t>
    </rPh>
    <phoneticPr fontId="8"/>
  </si>
  <si>
    <t>　※下から該当する番号を１つ選択して記入（複数該当する場合には一番小さい番号のものを記入）</t>
    <rPh sb="2" eb="3">
      <t>シタ</t>
    </rPh>
    <rPh sb="5" eb="7">
      <t>ガイトウ</t>
    </rPh>
    <rPh sb="9" eb="11">
      <t>バンゴウ</t>
    </rPh>
    <rPh sb="14" eb="16">
      <t>センタク</t>
    </rPh>
    <rPh sb="18" eb="20">
      <t>キニュウ</t>
    </rPh>
    <rPh sb="21" eb="23">
      <t>フクスウ</t>
    </rPh>
    <rPh sb="23" eb="25">
      <t>ガイトウ</t>
    </rPh>
    <rPh sb="27" eb="29">
      <t>バアイ</t>
    </rPh>
    <rPh sb="31" eb="33">
      <t>イチバン</t>
    </rPh>
    <rPh sb="33" eb="34">
      <t>チイ</t>
    </rPh>
    <rPh sb="36" eb="38">
      <t>バンゴウ</t>
    </rPh>
    <rPh sb="42" eb="44">
      <t>キニュウ</t>
    </rPh>
    <phoneticPr fontId="8"/>
  </si>
  <si>
    <t>助成対象の区分</t>
    <rPh sb="0" eb="2">
      <t>ジョセイ</t>
    </rPh>
    <rPh sb="2" eb="4">
      <t>タイショウ</t>
    </rPh>
    <rPh sb="5" eb="7">
      <t>クブン</t>
    </rPh>
    <phoneticPr fontId="8"/>
  </si>
  <si>
    <t>千円</t>
    <rPh sb="0" eb="2">
      <t>センエン</t>
    </rPh>
    <phoneticPr fontId="8"/>
  </si>
  <si>
    <t>所要額</t>
    <rPh sb="0" eb="3">
      <t>ショヨウガク</t>
    </rPh>
    <phoneticPr fontId="8"/>
  </si>
  <si>
    <t>基準単価</t>
    <rPh sb="0" eb="2">
      <t>キジュン</t>
    </rPh>
    <rPh sb="2" eb="4">
      <t>タンカ</t>
    </rPh>
    <phoneticPr fontId="8"/>
  </si>
  <si>
    <t>ウ</t>
    <phoneticPr fontId="8"/>
  </si>
  <si>
    <t>※別紙の①の額の千円未満切り捨て</t>
    <rPh sb="1" eb="3">
      <t>ベッシ</t>
    </rPh>
    <rPh sb="6" eb="7">
      <t>ガク</t>
    </rPh>
    <rPh sb="8" eb="9">
      <t>セン</t>
    </rPh>
    <rPh sb="9" eb="12">
      <t>エンミマン</t>
    </rPh>
    <rPh sb="12" eb="13">
      <t>キ</t>
    </rPh>
    <rPh sb="14" eb="15">
      <t>ス</t>
    </rPh>
    <phoneticPr fontId="8"/>
  </si>
  <si>
    <t xml:space="preserve"> ア、イ</t>
    <phoneticPr fontId="8"/>
  </si>
  <si>
    <t xml:space="preserve"> ウ</t>
    <phoneticPr fontId="8"/>
  </si>
  <si>
    <t xml:space="preserve"> ア、イ</t>
    <phoneticPr fontId="8"/>
  </si>
  <si>
    <t>区分</t>
    <rPh sb="0" eb="2">
      <t>クブン</t>
    </rPh>
    <phoneticPr fontId="8"/>
  </si>
  <si>
    <t>管理者の氏名</t>
    <rPh sb="0" eb="3">
      <t>カンリシャ</t>
    </rPh>
    <rPh sb="4" eb="6">
      <t>シメイ</t>
    </rPh>
    <phoneticPr fontId="8"/>
  </si>
  <si>
    <t>E-mail</t>
    <phoneticPr fontId="8"/>
  </si>
  <si>
    <t>電話番号</t>
    <rPh sb="0" eb="2">
      <t>デンワ</t>
    </rPh>
    <rPh sb="2" eb="4">
      <t>バンゴウ</t>
    </rPh>
    <phoneticPr fontId="8"/>
  </si>
  <si>
    <t>連絡先</t>
    <rPh sb="0" eb="3">
      <t>レンラクサキ</t>
    </rPh>
    <phoneticPr fontId="8"/>
  </si>
  <si>
    <t>　※定員は短期入所系、入所施設・居住系のみ記載</t>
    <rPh sb="2" eb="4">
      <t>テイイン</t>
    </rPh>
    <rPh sb="21" eb="23">
      <t>キサイ</t>
    </rPh>
    <phoneticPr fontId="8"/>
  </si>
  <si>
    <t>）</t>
    <phoneticPr fontId="8"/>
  </si>
  <si>
    <t>‐</t>
    <phoneticPr fontId="8"/>
  </si>
  <si>
    <t>（郵便番号</t>
    <rPh sb="1" eb="3">
      <t>ユウビン</t>
    </rPh>
    <rPh sb="3" eb="5">
      <t>バンゴウ</t>
    </rPh>
    <phoneticPr fontId="8"/>
  </si>
  <si>
    <t>事業所・施設の所在地</t>
    <rPh sb="0" eb="3">
      <t>ジギョウショ</t>
    </rPh>
    <rPh sb="4" eb="6">
      <t>シセツ</t>
    </rPh>
    <rPh sb="7" eb="10">
      <t>ショザイチ</t>
    </rPh>
    <phoneticPr fontId="8"/>
  </si>
  <si>
    <t>人</t>
    <rPh sb="0" eb="1">
      <t>ニン</t>
    </rPh>
    <phoneticPr fontId="8"/>
  </si>
  <si>
    <t>定員</t>
    <rPh sb="0" eb="2">
      <t>テイイン</t>
    </rPh>
    <phoneticPr fontId="8"/>
  </si>
  <si>
    <t>事業所・施設の名称</t>
    <rPh sb="0" eb="3">
      <t>ジギョウショ</t>
    </rPh>
    <rPh sb="4" eb="6">
      <t>シセツ</t>
    </rPh>
    <rPh sb="7" eb="9">
      <t>メイショウ</t>
    </rPh>
    <phoneticPr fontId="8"/>
  </si>
  <si>
    <t>フリガナ</t>
    <phoneticPr fontId="8"/>
  </si>
  <si>
    <t>事業所・施設の状況</t>
    <rPh sb="0" eb="3">
      <t>ジギョウショ</t>
    </rPh>
    <rPh sb="4" eb="6">
      <t>シセツ</t>
    </rPh>
    <rPh sb="7" eb="9">
      <t>ジョウキョウ</t>
    </rPh>
    <phoneticPr fontId="8"/>
  </si>
  <si>
    <t>合計</t>
    <rPh sb="0" eb="2">
      <t>ゴウケイ</t>
    </rPh>
    <phoneticPr fontId="8"/>
  </si>
  <si>
    <t>領収書等
記載金額
（B）</t>
    <rPh sb="0" eb="3">
      <t>リョウシュウショ</t>
    </rPh>
    <rPh sb="3" eb="4">
      <t>トウ</t>
    </rPh>
    <rPh sb="5" eb="7">
      <t>キサイ</t>
    </rPh>
    <rPh sb="7" eb="9">
      <t>キンガク</t>
    </rPh>
    <phoneticPr fontId="8"/>
  </si>
  <si>
    <t>数量等</t>
    <rPh sb="0" eb="2">
      <t>スウリョウ</t>
    </rPh>
    <rPh sb="2" eb="3">
      <t>トウ</t>
    </rPh>
    <phoneticPr fontId="3"/>
  </si>
  <si>
    <t>品目名等</t>
    <phoneticPr fontId="3"/>
  </si>
  <si>
    <t>品目名等</t>
    <phoneticPr fontId="3"/>
  </si>
  <si>
    <t>通し
番号</t>
    <rPh sb="0" eb="1">
      <t>トオ</t>
    </rPh>
    <rPh sb="3" eb="5">
      <t>バンゴウ</t>
    </rPh>
    <phoneticPr fontId="3"/>
  </si>
  <si>
    <t>費目</t>
    <rPh sb="0" eb="2">
      <t>ヒモク</t>
    </rPh>
    <phoneticPr fontId="3"/>
  </si>
  <si>
    <t>品目名等</t>
    <phoneticPr fontId="3"/>
  </si>
  <si>
    <t>施設・事業所名</t>
    <rPh sb="0" eb="2">
      <t>シセツ</t>
    </rPh>
    <rPh sb="3" eb="6">
      <t>ジギョウショ</t>
    </rPh>
    <rPh sb="6" eb="7">
      <t>メイ</t>
    </rPh>
    <phoneticPr fontId="8"/>
  </si>
  <si>
    <t>※この様式は適宜修正して使用することができる。</t>
    <rPh sb="3" eb="5">
      <t>ヨウシキ</t>
    </rPh>
    <rPh sb="6" eb="8">
      <t>テキギ</t>
    </rPh>
    <rPh sb="8" eb="10">
      <t>シュウセイ</t>
    </rPh>
    <rPh sb="12" eb="14">
      <t>シヨウ</t>
    </rPh>
    <phoneticPr fontId="3"/>
  </si>
  <si>
    <t>要綱別表１　ア　又は　イ　に該当する場合　　　　　　</t>
    <rPh sb="0" eb="2">
      <t>ヨウコウ</t>
    </rPh>
    <rPh sb="2" eb="4">
      <t>ベッピョウ</t>
    </rPh>
    <rPh sb="8" eb="9">
      <t>マタ</t>
    </rPh>
    <rPh sb="14" eb="16">
      <t>ガイトウ</t>
    </rPh>
    <rPh sb="18" eb="20">
      <t>バアイ</t>
    </rPh>
    <phoneticPr fontId="8"/>
  </si>
  <si>
    <t>要綱別表１　ウ　に該当する場合　　</t>
    <rPh sb="0" eb="2">
      <t>ヨウコウ</t>
    </rPh>
    <rPh sb="2" eb="4">
      <t>ベッピョウ</t>
    </rPh>
    <rPh sb="9" eb="11">
      <t>ガイトウ</t>
    </rPh>
    <rPh sb="13" eb="15">
      <t>バアイ</t>
    </rPh>
    <phoneticPr fontId="8"/>
  </si>
  <si>
    <t>介護保険
事業所番号</t>
    <rPh sb="0" eb="2">
      <t>カイゴ</t>
    </rPh>
    <rPh sb="2" eb="4">
      <t>ホケン</t>
    </rPh>
    <rPh sb="5" eb="8">
      <t>ジギョウショ</t>
    </rPh>
    <rPh sb="8" eb="10">
      <t>バンゴウ</t>
    </rPh>
    <phoneticPr fontId="8"/>
  </si>
  <si>
    <t>新型コロナウイルス感染症流行下における介護サービス事業所等のサービス提供体制確保事業補助金交付申請額算出内訳</t>
    <rPh sb="0" eb="2">
      <t>シンガタ</t>
    </rPh>
    <rPh sb="9" eb="12">
      <t>カンセンショウ</t>
    </rPh>
    <rPh sb="12" eb="14">
      <t>リュウコウ</t>
    </rPh>
    <rPh sb="14" eb="15">
      <t>カ</t>
    </rPh>
    <rPh sb="19" eb="21">
      <t>カイゴ</t>
    </rPh>
    <rPh sb="25" eb="28">
      <t>ジギョウショ</t>
    </rPh>
    <rPh sb="28" eb="29">
      <t>トウ</t>
    </rPh>
    <rPh sb="34" eb="36">
      <t>テイキョウ</t>
    </rPh>
    <rPh sb="36" eb="38">
      <t>タイセイ</t>
    </rPh>
    <rPh sb="38" eb="40">
      <t>カクホ</t>
    </rPh>
    <rPh sb="40" eb="42">
      <t>ジギョウ</t>
    </rPh>
    <rPh sb="42" eb="45">
      <t>ホジョキン</t>
    </rPh>
    <rPh sb="45" eb="47">
      <t>コウフ</t>
    </rPh>
    <rPh sb="47" eb="49">
      <t>シンセイ</t>
    </rPh>
    <rPh sb="49" eb="50">
      <t>ガク</t>
    </rPh>
    <rPh sb="50" eb="52">
      <t>サンシュツ</t>
    </rPh>
    <rPh sb="52" eb="54">
      <t>ウチワケ</t>
    </rPh>
    <phoneticPr fontId="8"/>
  </si>
  <si>
    <t>シート名を修正した個票を一つのExcelファイルに集約</t>
    <rPh sb="3" eb="4">
      <t>メイ</t>
    </rPh>
    <rPh sb="5" eb="7">
      <t>シュウセイ</t>
    </rPh>
    <rPh sb="9" eb="11">
      <t>コヒョウ</t>
    </rPh>
    <rPh sb="12" eb="13">
      <t>ヒト</t>
    </rPh>
    <rPh sb="25" eb="27">
      <t>シュウヤク</t>
    </rPh>
    <phoneticPr fontId="8"/>
  </si>
  <si>
    <t>各事業所の作業</t>
    <rPh sb="0" eb="1">
      <t>カク</t>
    </rPh>
    <rPh sb="1" eb="4">
      <t>ジギョウショ</t>
    </rPh>
    <rPh sb="5" eb="7">
      <t>サギョウ</t>
    </rPh>
    <phoneticPr fontId="8"/>
  </si>
  <si>
    <t>事業者（法人本部）の作業</t>
    <rPh sb="0" eb="3">
      <t>ジギョウシャ</t>
    </rPh>
    <rPh sb="4" eb="6">
      <t>ホウジン</t>
    </rPh>
    <rPh sb="6" eb="8">
      <t>ホンブ</t>
    </rPh>
    <rPh sb="10" eb="12">
      <t>サギョウ</t>
    </rPh>
    <phoneticPr fontId="8"/>
  </si>
  <si>
    <t>手順</t>
    <rPh sb="0" eb="2">
      <t>テジュン</t>
    </rPh>
    <phoneticPr fontId="8"/>
  </si>
  <si>
    <t>本申請書の使い方</t>
    <rPh sb="0" eb="1">
      <t>ホン</t>
    </rPh>
    <rPh sb="1" eb="4">
      <t>シンセイショ</t>
    </rPh>
    <rPh sb="5" eb="6">
      <t>ツカ</t>
    </rPh>
    <rPh sb="7" eb="8">
      <t>カタ</t>
    </rPh>
    <phoneticPr fontId="8"/>
  </si>
  <si>
    <t>完成したExcelファイルを横浜市の担当者に送付</t>
    <rPh sb="0" eb="2">
      <t>カンセイ</t>
    </rPh>
    <rPh sb="14" eb="16">
      <t>ヨコハマ</t>
    </rPh>
    <rPh sb="16" eb="17">
      <t>シ</t>
    </rPh>
    <rPh sb="18" eb="21">
      <t>タントウシャ</t>
    </rPh>
    <rPh sb="22" eb="24">
      <t>ソウフ</t>
    </rPh>
    <phoneticPr fontId="8"/>
  </si>
  <si>
    <t>発注日</t>
    <rPh sb="0" eb="3">
      <t>ハッチュウビ</t>
    </rPh>
    <phoneticPr fontId="3"/>
  </si>
  <si>
    <t>１Ｆ
（注２）</t>
    <rPh sb="4" eb="5">
      <t>チュウ</t>
    </rPh>
    <phoneticPr fontId="8"/>
  </si>
  <si>
    <t>１Ｇ
（注３）</t>
    <rPh sb="4" eb="5">
      <t>チュウ</t>
    </rPh>
    <phoneticPr fontId="8"/>
  </si>
  <si>
    <t>仕訳帳データ1</t>
  </si>
  <si>
    <t>領収書・振込完了確認資料番号
（通し番号と同一）</t>
    <rPh sb="0" eb="3">
      <t>リョウシュウショ</t>
    </rPh>
    <rPh sb="4" eb="8">
      <t>フリコミカンリョウ</t>
    </rPh>
    <rPh sb="8" eb="12">
      <t>カクニンシリョウ</t>
    </rPh>
    <rPh sb="12" eb="14">
      <t>バンゴウ</t>
    </rPh>
    <rPh sb="16" eb="17">
      <t>トオ</t>
    </rPh>
    <rPh sb="18" eb="20">
      <t>バンゴウ</t>
    </rPh>
    <rPh sb="21" eb="23">
      <t>ドウイツ</t>
    </rPh>
    <phoneticPr fontId="8"/>
  </si>
  <si>
    <t>領収書・振込完了確認資料番号
（通し番号と同一）</t>
    <rPh sb="0" eb="3">
      <t>リョウシュウショ</t>
    </rPh>
    <rPh sb="4" eb="8">
      <t>フリコミカンリョウ</t>
    </rPh>
    <rPh sb="8" eb="12">
      <t>カクニンシリョウ</t>
    </rPh>
    <rPh sb="12" eb="14">
      <t>バンゴウ</t>
    </rPh>
    <phoneticPr fontId="8"/>
  </si>
  <si>
    <t>緊急雇用</t>
  </si>
  <si>
    <t>割増賃金・手当</t>
  </si>
  <si>
    <t>職業紹介料</t>
  </si>
  <si>
    <t>損害賠償保険加入</t>
  </si>
  <si>
    <t>宿泊費（帰宅困難職員）</t>
  </si>
  <si>
    <t>旅費（連携）</t>
  </si>
  <si>
    <t>自費検査消毒・清掃</t>
  </si>
  <si>
    <t>感染性廃棄物処理</t>
  </si>
  <si>
    <t>衛生用品購入</t>
  </si>
  <si>
    <t>代替場所確保（使用料）</t>
  </si>
  <si>
    <t>謝金（同行指導）</t>
  </si>
  <si>
    <t>旅費（代替場所等）</t>
  </si>
  <si>
    <t>リース費用（車、自転車）</t>
  </si>
  <si>
    <t>リース費用（タブレット）</t>
  </si>
  <si>
    <t>施設内療養</t>
  </si>
  <si>
    <t>緊急雇用（職員派遣）</t>
  </si>
  <si>
    <t>割増賃金・手当（職員派遣）</t>
  </si>
  <si>
    <t>職業紹介料（職員派遣）</t>
  </si>
  <si>
    <t>損害賠償保険加入（職員派遣）</t>
  </si>
  <si>
    <t>旅費・宿泊費（職員派遣）</t>
  </si>
  <si>
    <t>需用費</t>
    <rPh sb="0" eb="3">
      <t>ジュヨウヒ</t>
    </rPh>
    <phoneticPr fontId="3"/>
  </si>
  <si>
    <t>１Ｉ</t>
    <phoneticPr fontId="8"/>
  </si>
  <si>
    <t>＜積算内訳①：施設内療養費を除く＞</t>
    <rPh sb="1" eb="3">
      <t>セキサン</t>
    </rPh>
    <rPh sb="3" eb="5">
      <t>ウチワケ</t>
    </rPh>
    <phoneticPr fontId="8"/>
  </si>
  <si>
    <t>＜積算内訳②：施設内療養費分＞</t>
    <rPh sb="1" eb="3">
      <t>セキサン</t>
    </rPh>
    <rPh sb="3" eb="5">
      <t>ウチワケ</t>
    </rPh>
    <rPh sb="13" eb="14">
      <t>ブン</t>
    </rPh>
    <phoneticPr fontId="8"/>
  </si>
  <si>
    <t>所要額②(円)</t>
    <rPh sb="0" eb="3">
      <t>ショヨウガク</t>
    </rPh>
    <rPh sb="5" eb="6">
      <t>エン</t>
    </rPh>
    <phoneticPr fontId="8"/>
  </si>
  <si>
    <t>所要額①(円)</t>
    <rPh sb="0" eb="3">
      <t>ショヨウガク</t>
    </rPh>
    <rPh sb="5" eb="6">
      <t>エン</t>
    </rPh>
    <phoneticPr fontId="8"/>
  </si>
  <si>
    <t>人数・日数等</t>
    <rPh sb="0" eb="2">
      <t>ニンズウ</t>
    </rPh>
    <rPh sb="3" eb="5">
      <t>ニッスウ</t>
    </rPh>
    <rPh sb="5" eb="6">
      <t>トウ</t>
    </rPh>
    <phoneticPr fontId="8"/>
  </si>
  <si>
    <t>合計</t>
    <phoneticPr fontId="8"/>
  </si>
  <si>
    <r>
      <t xml:space="preserve">所要額①
</t>
    </r>
    <r>
      <rPr>
        <sz val="6"/>
        <color theme="1"/>
        <rFont val="ＭＳ 明朝"/>
        <family val="1"/>
        <charset val="128"/>
      </rPr>
      <t>(施設内療養費を除く)</t>
    </r>
    <phoneticPr fontId="3"/>
  </si>
  <si>
    <r>
      <t xml:space="preserve">所要額②
</t>
    </r>
    <r>
      <rPr>
        <sz val="6"/>
        <color theme="1"/>
        <rFont val="ＭＳ 明朝"/>
        <family val="1"/>
        <charset val="128"/>
      </rPr>
      <t>(施設内療養費分)</t>
    </r>
    <rPh sb="12" eb="13">
      <t>ブン</t>
    </rPh>
    <phoneticPr fontId="3"/>
  </si>
  <si>
    <t>本Excelを各事業所に配布し、「別紙２」「別紙３」を記入するように依頼　（根拠資料の準備も依頼）</t>
    <rPh sb="0" eb="1">
      <t>ホン</t>
    </rPh>
    <rPh sb="7" eb="8">
      <t>カク</t>
    </rPh>
    <rPh sb="8" eb="11">
      <t>ジギョウショ</t>
    </rPh>
    <rPh sb="12" eb="14">
      <t>ハイフ</t>
    </rPh>
    <rPh sb="17" eb="19">
      <t>ベッシ</t>
    </rPh>
    <rPh sb="22" eb="23">
      <t>ベツ</t>
    </rPh>
    <rPh sb="23" eb="24">
      <t>カミ</t>
    </rPh>
    <rPh sb="27" eb="29">
      <t>キニュウ</t>
    </rPh>
    <rPh sb="34" eb="36">
      <t>イライ</t>
    </rPh>
    <rPh sb="38" eb="40">
      <t>コンキョ</t>
    </rPh>
    <rPh sb="40" eb="42">
      <t>シリョウ</t>
    </rPh>
    <rPh sb="43" eb="45">
      <t>ジュンビ</t>
    </rPh>
    <rPh sb="46" eb="48">
      <t>イライ</t>
    </rPh>
    <phoneticPr fontId="8"/>
  </si>
  <si>
    <t xml:space="preserve">「別紙２」、「別紙３」に記入し、事業者（法人本部）へ返送　（根拠資料も送付）
</t>
    <rPh sb="1" eb="2">
      <t>ベツ</t>
    </rPh>
    <rPh sb="2" eb="3">
      <t>カミ</t>
    </rPh>
    <rPh sb="7" eb="8">
      <t>ベツ</t>
    </rPh>
    <rPh sb="8" eb="9">
      <t>カミ</t>
    </rPh>
    <rPh sb="12" eb="14">
      <t>キニュウ</t>
    </rPh>
    <rPh sb="16" eb="19">
      <t>ジギョウシャ</t>
    </rPh>
    <rPh sb="20" eb="22">
      <t>ホウジン</t>
    </rPh>
    <rPh sb="22" eb="24">
      <t>ホンブ</t>
    </rPh>
    <rPh sb="26" eb="28">
      <t>ヘンソウ</t>
    </rPh>
    <rPh sb="30" eb="32">
      <t>コンキョ</t>
    </rPh>
    <rPh sb="32" eb="34">
      <t>シリョウ</t>
    </rPh>
    <rPh sb="35" eb="37">
      <t>ソウフ</t>
    </rPh>
    <phoneticPr fontId="8"/>
  </si>
  <si>
    <t>各事業所から回収した「別紙２」、「別紙３」の入力内容を確認</t>
    <rPh sb="0" eb="1">
      <t>カク</t>
    </rPh>
    <rPh sb="1" eb="4">
      <t>ジギョウショ</t>
    </rPh>
    <rPh sb="6" eb="8">
      <t>カイシュウ</t>
    </rPh>
    <rPh sb="22" eb="24">
      <t>ニュウリョク</t>
    </rPh>
    <rPh sb="24" eb="26">
      <t>ナイヨウ</t>
    </rPh>
    <rPh sb="27" eb="29">
      <t>カクニン</t>
    </rPh>
    <phoneticPr fontId="8"/>
  </si>
  <si>
    <t>各事業所の個票のシート名を「別紙２_個票●」、「別紙３_精算内訳・費目詳細　個票●」（●は１からの通し番号）に修正</t>
    <rPh sb="0" eb="1">
      <t>カク</t>
    </rPh>
    <rPh sb="1" eb="4">
      <t>ジギョウショ</t>
    </rPh>
    <rPh sb="5" eb="7">
      <t>コヒョウ</t>
    </rPh>
    <rPh sb="11" eb="12">
      <t>メイ</t>
    </rPh>
    <rPh sb="14" eb="16">
      <t>ベッシ</t>
    </rPh>
    <rPh sb="18" eb="20">
      <t>コヒョウ</t>
    </rPh>
    <rPh sb="24" eb="25">
      <t>ベツ</t>
    </rPh>
    <rPh sb="25" eb="26">
      <t>カミ</t>
    </rPh>
    <rPh sb="28" eb="30">
      <t>セイサン</t>
    </rPh>
    <rPh sb="30" eb="32">
      <t>ウチワケ</t>
    </rPh>
    <rPh sb="33" eb="35">
      <t>ヒモク</t>
    </rPh>
    <rPh sb="35" eb="37">
      <t>ショウサイ</t>
    </rPh>
    <rPh sb="38" eb="40">
      <t>コヒョウ</t>
    </rPh>
    <rPh sb="49" eb="50">
      <t>トオ</t>
    </rPh>
    <rPh sb="51" eb="53">
      <t>バンゴウ</t>
    </rPh>
    <rPh sb="55" eb="57">
      <t>シュウセイ</t>
    </rPh>
    <phoneticPr fontId="8"/>
  </si>
  <si>
    <t>「別紙１_申請額算出内訳」に全事業所分が正しく反映されているか確認（15事業所以上ある場合には6行目～15行目を行ごとコピーし、16行目に右クリック→「コピーしたセルの挿入」で挿入すること。）</t>
    <rPh sb="1" eb="3">
      <t>ベッシ</t>
    </rPh>
    <rPh sb="5" eb="7">
      <t>シンセイ</t>
    </rPh>
    <rPh sb="7" eb="8">
      <t>ガク</t>
    </rPh>
    <rPh sb="8" eb="10">
      <t>サンシュツ</t>
    </rPh>
    <rPh sb="10" eb="12">
      <t>ウチワケ</t>
    </rPh>
    <rPh sb="14" eb="18">
      <t>ゼンジギョウショ</t>
    </rPh>
    <rPh sb="18" eb="19">
      <t>ブン</t>
    </rPh>
    <rPh sb="20" eb="21">
      <t>タダ</t>
    </rPh>
    <rPh sb="23" eb="25">
      <t>ハンエイ</t>
    </rPh>
    <rPh sb="31" eb="33">
      <t>カクニン</t>
    </rPh>
    <rPh sb="56" eb="57">
      <t>ギョウ</t>
    </rPh>
    <rPh sb="69" eb="70">
      <t>ミギ</t>
    </rPh>
    <phoneticPr fontId="8"/>
  </si>
  <si>
    <t>「別紙１_申請額算出内訳」の着色セルを入力</t>
    <rPh sb="1" eb="3">
      <t>ベッシ</t>
    </rPh>
    <rPh sb="19" eb="21">
      <t>ニュウリョク</t>
    </rPh>
    <phoneticPr fontId="8"/>
  </si>
  <si>
    <t>第１号様式別紙(２)　事業所・施設別個表（申請時）</t>
    <rPh sb="0" eb="1">
      <t>ダイ</t>
    </rPh>
    <rPh sb="2" eb="3">
      <t>ゴウ</t>
    </rPh>
    <rPh sb="3" eb="5">
      <t>ヨウシキ</t>
    </rPh>
    <rPh sb="5" eb="7">
      <t>ベッシ</t>
    </rPh>
    <rPh sb="11" eb="14">
      <t>ジギョウショ</t>
    </rPh>
    <rPh sb="15" eb="17">
      <t>シセツ</t>
    </rPh>
    <rPh sb="17" eb="18">
      <t>ベツ</t>
    </rPh>
    <rPh sb="18" eb="20">
      <t>コヒョウ</t>
    </rPh>
    <rPh sb="21" eb="23">
      <t>シンセイ</t>
    </rPh>
    <rPh sb="23" eb="24">
      <t>ジ</t>
    </rPh>
    <phoneticPr fontId="8"/>
  </si>
  <si>
    <t>第１号様式別紙(３)　事業所・施設別個表【精算内訳　費目詳細】</t>
    <rPh sb="0" eb="1">
      <t>ダイ</t>
    </rPh>
    <rPh sb="2" eb="3">
      <t>ゴウ</t>
    </rPh>
    <rPh sb="3" eb="5">
      <t>ヨウシキ</t>
    </rPh>
    <rPh sb="5" eb="7">
      <t>ベッシ</t>
    </rPh>
    <rPh sb="11" eb="14">
      <t>ジギョウショ</t>
    </rPh>
    <rPh sb="15" eb="17">
      <t>シセツ</t>
    </rPh>
    <rPh sb="17" eb="18">
      <t>ベツ</t>
    </rPh>
    <rPh sb="18" eb="20">
      <t>コヒョウ</t>
    </rPh>
    <rPh sb="21" eb="23">
      <t>セイサン</t>
    </rPh>
    <phoneticPr fontId="8"/>
  </si>
  <si>
    <r>
      <t xml:space="preserve">購入等金額
（A）
</t>
    </r>
    <r>
      <rPr>
        <b/>
        <sz val="10"/>
        <rFont val="ＭＳ Ｐ明朝"/>
        <family val="1"/>
        <charset val="128"/>
      </rPr>
      <t>（税抜）</t>
    </r>
    <rPh sb="0" eb="3">
      <t>コウニュウトウ</t>
    </rPh>
    <rPh sb="3" eb="5">
      <t>キンガク</t>
    </rPh>
    <rPh sb="11" eb="13">
      <t>ゼイヌキ</t>
    </rPh>
    <phoneticPr fontId="8"/>
  </si>
  <si>
    <r>
      <t xml:space="preserve">購入等金額
（A）
</t>
    </r>
    <r>
      <rPr>
        <b/>
        <sz val="10"/>
        <rFont val="ＭＳ Ｐ明朝"/>
        <family val="1"/>
        <charset val="128"/>
      </rPr>
      <t>（税抜）</t>
    </r>
    <rPh sb="0" eb="3">
      <t>コウニュウトウ</t>
    </rPh>
    <rPh sb="3" eb="5">
      <t>キンガク</t>
    </rPh>
    <phoneticPr fontId="8"/>
  </si>
  <si>
    <t>備考※AとBの金額に差がある場合の説明
※詳細は下記４「備考欄の記載方法について」を確認してください。</t>
    <rPh sb="0" eb="2">
      <t>ビコウ</t>
    </rPh>
    <rPh sb="7" eb="9">
      <t>キンガク</t>
    </rPh>
    <rPh sb="10" eb="11">
      <t>サ</t>
    </rPh>
    <rPh sb="14" eb="16">
      <t>バアイ</t>
    </rPh>
    <rPh sb="17" eb="19">
      <t>セツメイ</t>
    </rPh>
    <rPh sb="22" eb="24">
      <t>ショウサイ</t>
    </rPh>
    <rPh sb="25" eb="27">
      <t>カキ</t>
    </rPh>
    <rPh sb="29" eb="31">
      <t>ビコウ</t>
    </rPh>
    <rPh sb="31" eb="32">
      <t>ラン</t>
    </rPh>
    <rPh sb="33" eb="35">
      <t>キサイ</t>
    </rPh>
    <rPh sb="35" eb="37">
      <t>ホウホウ</t>
    </rPh>
    <rPh sb="43" eb="45">
      <t>カクニン</t>
    </rPh>
    <phoneticPr fontId="8"/>
  </si>
  <si>
    <t>備考※AとBの金額に差がある場合の説明
※詳細は下記４「備考欄の記載方法について」を確認してください。</t>
    <rPh sb="0" eb="2">
      <t>ビコウ</t>
    </rPh>
    <rPh sb="7" eb="9">
      <t>キンガク</t>
    </rPh>
    <rPh sb="10" eb="11">
      <t>サ</t>
    </rPh>
    <rPh sb="14" eb="16">
      <t>バアイ</t>
    </rPh>
    <rPh sb="17" eb="19">
      <t>セツメイ</t>
    </rPh>
    <rPh sb="25" eb="27">
      <t>カキ</t>
    </rPh>
    <phoneticPr fontId="8"/>
  </si>
  <si>
    <t>陽性者氏名
(みなし含む)</t>
    <phoneticPr fontId="3"/>
  </si>
  <si>
    <t>発症日</t>
    <rPh sb="0" eb="3">
      <t>ハッショウビ</t>
    </rPh>
    <phoneticPr fontId="3"/>
  </si>
  <si>
    <t>利用者</t>
    <rPh sb="0" eb="3">
      <t>リヨウシャ</t>
    </rPh>
    <phoneticPr fontId="3"/>
  </si>
  <si>
    <t>職員</t>
    <rPh sb="0" eb="2">
      <t>ショクイン</t>
    </rPh>
    <phoneticPr fontId="3"/>
  </si>
  <si>
    <t>例</t>
    <rPh sb="0" eb="1">
      <t>レイ</t>
    </rPh>
    <phoneticPr fontId="3"/>
  </si>
  <si>
    <t>横浜　太郎</t>
    <rPh sb="0" eb="2">
      <t>ヨコハマ</t>
    </rPh>
    <rPh sb="3" eb="5">
      <t>タロウ</t>
    </rPh>
    <phoneticPr fontId="3"/>
  </si>
  <si>
    <t>事業所・施設における新型コロナ感染状況（今回申請に係る全陽性者を記載）</t>
    <rPh sb="0" eb="3">
      <t>ジギョウショ</t>
    </rPh>
    <rPh sb="4" eb="6">
      <t>シセツ</t>
    </rPh>
    <rPh sb="10" eb="12">
      <t>シンガタ</t>
    </rPh>
    <rPh sb="15" eb="17">
      <t>カンセン</t>
    </rPh>
    <rPh sb="17" eb="19">
      <t>ジョウキョウ</t>
    </rPh>
    <rPh sb="27" eb="28">
      <t>ゼン</t>
    </rPh>
    <rPh sb="28" eb="31">
      <t>ヨウセイシャ</t>
    </rPh>
    <rPh sb="32" eb="34">
      <t>キサイ</t>
    </rPh>
    <phoneticPr fontId="3"/>
  </si>
  <si>
    <t>※人数が多い場合等は、別紙の感染状況資料に記載することで代えることができる。</t>
    <phoneticPr fontId="3"/>
  </si>
  <si>
    <t>第１号様式別紙(２)　（感染状況資料）</t>
    <rPh sb="12" eb="16">
      <t>カンセンジョウキョウ</t>
    </rPh>
    <rPh sb="16" eb="18">
      <t>シリョウ</t>
    </rPh>
    <phoneticPr fontId="3"/>
  </si>
  <si>
    <t>事業所・施設における新型コロナ感染状況（今回申請に係る全陽性者を記載）</t>
    <phoneticPr fontId="3"/>
  </si>
  <si>
    <r>
      <t>ア　新型コロナウイルス感染者が発生又は感染者と接触があった者</t>
    </r>
    <r>
      <rPr>
        <vertAlign val="superscript"/>
        <sz val="7.5"/>
        <color theme="1"/>
        <rFont val="ＭＳ Ｐ明朝"/>
        <family val="1"/>
        <charset val="128"/>
      </rPr>
      <t>＊</t>
    </r>
    <r>
      <rPr>
        <sz val="7.5"/>
        <color theme="1"/>
        <rFont val="ＭＳ Ｐ明朝"/>
        <family val="1"/>
        <charset val="128"/>
      </rPr>
      <t>に対応した介護サービス事業所・施設等</t>
    </r>
    <r>
      <rPr>
        <vertAlign val="superscript"/>
        <sz val="7.5"/>
        <color theme="1"/>
        <rFont val="ＭＳ Ｐ明朝"/>
        <family val="1"/>
        <charset val="128"/>
      </rPr>
      <t>＊1</t>
    </r>
    <r>
      <rPr>
        <sz val="7.5"/>
        <color theme="1"/>
        <rFont val="ＭＳ Ｐ明朝"/>
        <family val="1"/>
        <charset val="128"/>
      </rPr>
      <t xml:space="preserve">
　①利用者又は職員に感染者が発生した介護サービス事業所・施設等（職員に感染者と接触があった者が複数発生し、職員が不足した場合を含む）（※１～※４）
　②感染者と接触があった者に対応した訪問系サービス事業所（※２）、短期入所系サービス事業所（※３）、介護施設等（※１）
　③感染等の疑いがある者に対して一定の要件のもと自費で検査を実施した介護施設等（①、②の場合を除く）（※１）
  ④施設内療養を行った高齢者施設等（※５）
イ　新型コロナウイルス感染症の流行に伴い居宅でサービスを提供する通所系サービス事業所（※４）
　ア　①</t>
    </r>
    <r>
      <rPr>
        <vertAlign val="superscript"/>
        <sz val="7.5"/>
        <color theme="1"/>
        <rFont val="ＭＳ Ｐ明朝"/>
        <family val="1"/>
        <charset val="128"/>
      </rPr>
      <t>＊2</t>
    </r>
    <r>
      <rPr>
        <sz val="7.5"/>
        <color theme="1"/>
        <rFont val="ＭＳ Ｐ明朝"/>
        <family val="1"/>
        <charset val="128"/>
      </rPr>
      <t>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休業を行った場合であって、感染を未然に防ぐために代替措置を取った場合（近隣自治体や近隣事業所・施設等で感染者が発生している場合又は感染拡大地域で新型コロナウイルス感染症が流行している場合（感染者が一定数継続して発生している状況等）に限る））</t>
    </r>
    <rPh sb="99" eb="101">
      <t>フクスウ</t>
    </rPh>
    <phoneticPr fontId="8"/>
  </si>
  <si>
    <r>
      <t>ウ　感染者が発生した介護サービス事業所・施設等（以下のいずれかに該当）の利用者の受け入れや当該事業所・施設等に応援職員の派遣を行う事業所・施設等（※１～※４）
　A　アの①</t>
    </r>
    <r>
      <rPr>
        <vertAlign val="superscript"/>
        <sz val="7.5"/>
        <color theme="1"/>
        <rFont val="ＭＳ Ｐ明朝"/>
        <family val="1"/>
        <charset val="128"/>
      </rPr>
      <t>＊2</t>
    </r>
    <r>
      <rPr>
        <sz val="7.5"/>
        <color theme="1"/>
        <rFont val="ＭＳ Ｐ明朝"/>
        <family val="1"/>
        <charset val="128"/>
      </rPr>
      <t>に該当する介護サービス事業所・施設等
　B　感染症の拡大防止の観点から必要があり、自主的に休業した介護サービス事業所</t>
    </r>
    <phoneticPr fontId="8"/>
  </si>
  <si>
    <t>所要額②
(施設内療養費分)</t>
    <rPh sb="0" eb="2">
      <t>ショヨウ</t>
    </rPh>
    <rPh sb="2" eb="3">
      <t>ガク</t>
    </rPh>
    <rPh sb="6" eb="9">
      <t>シセツナイ</t>
    </rPh>
    <rPh sb="9" eb="12">
      <t>リョウヨウヒ</t>
    </rPh>
    <rPh sb="12" eb="13">
      <t>ブン</t>
    </rPh>
    <phoneticPr fontId="8"/>
  </si>
  <si>
    <t>うち
施設内
療養費分</t>
    <rPh sb="3" eb="6">
      <t>シセツナイ</t>
    </rPh>
    <rPh sb="7" eb="9">
      <t>リョウヨウ</t>
    </rPh>
    <rPh sb="9" eb="10">
      <t>ヒ</t>
    </rPh>
    <rPh sb="10" eb="11">
      <t>ブン</t>
    </rPh>
    <phoneticPr fontId="8"/>
  </si>
  <si>
    <t>１Ｅ
（注１）</t>
    <phoneticPr fontId="8"/>
  </si>
  <si>
    <t>（注１）１Ｅ欄には、第１号様式別紙（２）の所要額②（施設内療養費分）の金額を記入すること。</t>
    <rPh sb="1" eb="2">
      <t>チュウ</t>
    </rPh>
    <rPh sb="6" eb="7">
      <t>ラン</t>
    </rPh>
    <rPh sb="10" eb="11">
      <t>ダイ</t>
    </rPh>
    <rPh sb="12" eb="15">
      <t>ゴウヨウシキ</t>
    </rPh>
    <rPh sb="15" eb="17">
      <t>ベッシ</t>
    </rPh>
    <rPh sb="21" eb="23">
      <t>ショヨウ</t>
    </rPh>
    <rPh sb="23" eb="24">
      <t>ガク</t>
    </rPh>
    <rPh sb="26" eb="28">
      <t>シセツ</t>
    </rPh>
    <rPh sb="28" eb="29">
      <t>ナイ</t>
    </rPh>
    <rPh sb="29" eb="32">
      <t>リョウヨウヒ</t>
    </rPh>
    <rPh sb="32" eb="33">
      <t>ブン</t>
    </rPh>
    <rPh sb="35" eb="37">
      <t>キンガク</t>
    </rPh>
    <rPh sb="38" eb="40">
      <t>キニュウ</t>
    </rPh>
    <phoneticPr fontId="8"/>
  </si>
  <si>
    <t>（注２）１Ｆ欄には、第１号様式別紙（２）の基準単価の金額を記入すること。</t>
    <rPh sb="1" eb="2">
      <t>チュウ</t>
    </rPh>
    <rPh sb="6" eb="7">
      <t>ラン</t>
    </rPh>
    <rPh sb="15" eb="17">
      <t>ベッシ</t>
    </rPh>
    <rPh sb="21" eb="23">
      <t>キジュン</t>
    </rPh>
    <rPh sb="23" eb="25">
      <t>タンカ</t>
    </rPh>
    <rPh sb="26" eb="28">
      <t>キンガク</t>
    </rPh>
    <rPh sb="29" eb="31">
      <t>キニュウ</t>
    </rPh>
    <phoneticPr fontId="8"/>
  </si>
  <si>
    <t>（注３）１Ｇ欄には、１Ｃー１Ｅ、１Ｄー１Ｅ及び１Ｆ欄を比較して最も低いものに、１Ｅを加えた金額を記入すること。</t>
    <rPh sb="1" eb="2">
      <t>チュウ</t>
    </rPh>
    <rPh sb="21" eb="22">
      <t>オヨ</t>
    </rPh>
    <rPh sb="42" eb="43">
      <t>クワ</t>
    </rPh>
    <rPh sb="45" eb="47">
      <t>キンガク</t>
    </rPh>
    <phoneticPr fontId="8"/>
  </si>
  <si>
    <t>１Ｈ
（注４）</t>
    <rPh sb="4" eb="5">
      <t>チュウ</t>
    </rPh>
    <phoneticPr fontId="8"/>
  </si>
  <si>
    <t>１Ｊ
（注５）</t>
    <rPh sb="4" eb="5">
      <t>チュウ</t>
    </rPh>
    <phoneticPr fontId="8"/>
  </si>
  <si>
    <t>（注５）１Ｊ欄には、既交付決定額のうち、施設内療養費分を記入すること。</t>
    <rPh sb="1" eb="2">
      <t>チュウ</t>
    </rPh>
    <rPh sb="6" eb="7">
      <t>ラン</t>
    </rPh>
    <rPh sb="10" eb="11">
      <t>キ</t>
    </rPh>
    <rPh sb="11" eb="15">
      <t>コウフケッテイ</t>
    </rPh>
    <rPh sb="15" eb="16">
      <t>ガク</t>
    </rPh>
    <rPh sb="20" eb="23">
      <t>シセツナイ</t>
    </rPh>
    <rPh sb="23" eb="26">
      <t>リョウヨウヒ</t>
    </rPh>
    <rPh sb="26" eb="27">
      <t>ブン</t>
    </rPh>
    <rPh sb="28" eb="30">
      <t>キニュウ</t>
    </rPh>
    <phoneticPr fontId="8"/>
  </si>
  <si>
    <t>（注４）１Ｈ欄には、１Ｇの千円未満の端数を切り捨てた金額を記入すること。</t>
    <rPh sb="1" eb="2">
      <t>チュウ</t>
    </rPh>
    <rPh sb="6" eb="7">
      <t>ラン</t>
    </rPh>
    <rPh sb="13" eb="14">
      <t>セン</t>
    </rPh>
    <rPh sb="18" eb="20">
      <t>ハスウ</t>
    </rPh>
    <rPh sb="21" eb="22">
      <t>キ</t>
    </rPh>
    <rPh sb="23" eb="24">
      <t>ス</t>
    </rPh>
    <rPh sb="26" eb="28">
      <t>キンガク</t>
    </rPh>
    <rPh sb="29" eb="31">
      <t>キニュウ</t>
    </rPh>
    <phoneticPr fontId="8"/>
  </si>
  <si>
    <t>＊　令和５年４月１日から令和５年５月７日までに生じた費用は、「感染者と接触があった者」を「濃厚接触者」と読み替えるものとする。</t>
    <rPh sb="23" eb="24">
      <t>ショウ</t>
    </rPh>
    <rPh sb="45" eb="50">
      <t>ノウコウセッショクシャ</t>
    </rPh>
    <rPh sb="52" eb="53">
      <t>ヨ</t>
    </rPh>
    <rPh sb="54" eb="55">
      <t>カ</t>
    </rPh>
    <phoneticPr fontId="8"/>
  </si>
  <si>
    <t>＊1　令和５年４月１日から令和５年５月７日までに生じた費用は、休業要請を受けた事業所・施設等を含むものとする。</t>
    <rPh sb="24" eb="25">
      <t>ショウ</t>
    </rPh>
    <phoneticPr fontId="8"/>
  </si>
  <si>
    <t>＊2　令和５年４月１日から令和５年５月７日までに生じた費用は、ア①又は休業要請を受けた通所系・短期入所系事業所と読み替えるものとする。</t>
    <rPh sb="24" eb="25">
      <t>ショウ</t>
    </rPh>
    <rPh sb="33" eb="34">
      <t>マタ</t>
    </rPh>
    <rPh sb="35" eb="37">
      <t>キュウギョウ</t>
    </rPh>
    <rPh sb="47" eb="49">
      <t>タンキ</t>
    </rPh>
    <rPh sb="49" eb="51">
      <t>ニュウショ</t>
    </rPh>
    <rPh sb="51" eb="52">
      <t>ケイ</t>
    </rPh>
    <rPh sb="56" eb="57">
      <t>ヨ</t>
    </rPh>
    <rPh sb="58" eb="59">
      <t>カ</t>
    </rPh>
    <phoneticPr fontId="3"/>
  </si>
  <si>
    <r>
      <t>新型コロナウイルス感染症への対応に係る業務手当</t>
    </r>
    <r>
      <rPr>
        <sz val="10"/>
        <color rgb="FFFF0000"/>
        <rFont val="ＭＳ Ｐ明朝"/>
        <family val="1"/>
        <charset val="128"/>
      </rPr>
      <t>【危険手当】</t>
    </r>
    <r>
      <rPr>
        <sz val="10"/>
        <color theme="1"/>
        <rFont val="ＭＳ Ｐ明朝"/>
        <family val="1"/>
        <charset val="128"/>
      </rPr>
      <t>（</t>
    </r>
    <r>
      <rPr>
        <sz val="10"/>
        <color rgb="FFFF0000"/>
        <rFont val="ＭＳ Ｐ明朝"/>
        <family val="1"/>
        <charset val="128"/>
      </rPr>
      <t>10月１日以降</t>
    </r>
    <r>
      <rPr>
        <sz val="10"/>
        <color theme="1"/>
        <rFont val="ＭＳ Ｐ明朝"/>
        <family val="1"/>
        <charset val="128"/>
      </rPr>
      <t>についてはご確認願います。）</t>
    </r>
    <rPh sb="43" eb="45">
      <t>カクニン</t>
    </rPh>
    <rPh sb="45" eb="46">
      <t>ネガ</t>
    </rPh>
    <phoneticPr fontId="3"/>
  </si>
  <si>
    <t>職員一人につき、月額又は時給による支給の場合には、１月あたり２万円を補助上限の限度額としています。</t>
    <phoneticPr fontId="3"/>
  </si>
  <si>
    <t>職員一人につき、日額による支給の場合には、１日あたり４千円、かつ１月あたり２万円を限度額としています。</t>
    <phoneticPr fontId="3"/>
  </si>
  <si>
    <t>既交付決定額</t>
    <rPh sb="0" eb="1">
      <t>キ</t>
    </rPh>
    <rPh sb="1" eb="5">
      <t>コウフケッテイ</t>
    </rPh>
    <rPh sb="5" eb="6">
      <t>ガク</t>
    </rPh>
    <phoneticPr fontId="3"/>
  </si>
  <si>
    <t>既交付決定額</t>
    <rPh sb="0" eb="1">
      <t>キ</t>
    </rPh>
    <rPh sb="1" eb="3">
      <t>コウフ</t>
    </rPh>
    <rPh sb="3" eb="6">
      <t>ケッテイガク</t>
    </rPh>
    <phoneticPr fontId="3"/>
  </si>
  <si>
    <t>１Ｋ（１Ｈ－１Ｉ）</t>
    <phoneticPr fontId="3"/>
  </si>
  <si>
    <r>
      <t>第１号様式別紙(１)</t>
    </r>
    <r>
      <rPr>
        <b/>
        <sz val="12"/>
        <color rgb="FFFF0000"/>
        <rFont val="ＭＳ Ｐゴシック"/>
        <family val="3"/>
        <charset val="128"/>
        <scheme val="major"/>
      </rPr>
      <t>【令和５年度に生じた費用分】</t>
    </r>
    <rPh sb="0" eb="1">
      <t>ダイ</t>
    </rPh>
    <rPh sb="2" eb="3">
      <t>ゴウ</t>
    </rPh>
    <rPh sb="3" eb="5">
      <t>ヨウシキ</t>
    </rPh>
    <rPh sb="5" eb="7">
      <t>ベッシ</t>
    </rPh>
    <phoneticPr fontId="8"/>
  </si>
  <si>
    <t>【令和５年度に生じた費用分】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</si>
</sst>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quot;&quot;"/>
    <numFmt numFmtId="179" formatCode="[$-F800]dddd\,\ mmmm\ dd\,\ yyyy"/>
  </numFmts>
  <fonts count="52">
    <font>
      <sz val="11"/>
      <color theme="1"/>
      <name val="ＭＳ Ｐゴシック"/>
      <family val="2"/>
      <scheme val="minor"/>
    </font>
    <font>
      <sz val="11"/>
      <name val="ＭＳ Ｐゴシック"/>
      <family val="3"/>
      <charset val="128"/>
    </font>
    <font>
      <sz val="11"/>
      <name val="ＭＳ Ｐゴシック"/>
      <family val="3"/>
      <charset val="128"/>
      <scheme val="major"/>
    </font>
    <font>
      <sz val="6"/>
      <name val="ＭＳ Ｐゴシック"/>
      <family val="3"/>
      <charset val="128"/>
      <scheme val="minor"/>
    </font>
    <font>
      <sz val="11"/>
      <color theme="1"/>
      <name val="ＭＳ Ｐゴシック"/>
      <family val="3"/>
      <charset val="128"/>
      <scheme val="major"/>
    </font>
    <font>
      <sz val="10"/>
      <name val="ＭＳ Ｐ明朝"/>
      <family val="1"/>
      <charset val="128"/>
    </font>
    <font>
      <sz val="3"/>
      <color theme="1"/>
      <name val="ＭＳ Ｐ明朝"/>
      <family val="1"/>
      <charset val="128"/>
    </font>
    <font>
      <sz val="10"/>
      <name val="ＭＳ Ｐゴシック"/>
      <family val="3"/>
      <charset val="128"/>
      <scheme val="major"/>
    </font>
    <font>
      <sz val="6"/>
      <name val="ＭＳ Ｐゴシック"/>
      <family val="3"/>
      <charset val="128"/>
    </font>
    <font>
      <sz val="12"/>
      <name val="ＭＳ Ｐゴシック"/>
      <family val="3"/>
      <charset val="128"/>
      <scheme val="major"/>
    </font>
    <font>
      <b/>
      <sz val="11"/>
      <name val="ＭＳ Ｐゴシック"/>
      <family val="3"/>
      <charset val="128"/>
      <scheme val="major"/>
    </font>
    <font>
      <sz val="8"/>
      <name val="ＭＳ Ｐゴシック"/>
      <family val="3"/>
      <charset val="128"/>
      <scheme val="major"/>
    </font>
    <font>
      <sz val="11"/>
      <color rgb="FFFF0000"/>
      <name val="ＭＳ Ｐゴシック"/>
      <family val="3"/>
      <charset val="128"/>
      <scheme val="major"/>
    </font>
    <font>
      <b/>
      <sz val="18"/>
      <name val="ＭＳ Ｐゴシック"/>
      <family val="3"/>
      <charset val="128"/>
      <scheme val="major"/>
    </font>
    <font>
      <b/>
      <sz val="20"/>
      <name val="ＭＳ Ｐゴシック"/>
      <family val="3"/>
      <charset val="128"/>
      <scheme val="major"/>
    </font>
    <font>
      <b/>
      <sz val="18"/>
      <name val="ＭＳ Ｐゴシック"/>
      <family val="3"/>
      <charset val="128"/>
    </font>
    <font>
      <b/>
      <sz val="12"/>
      <name val="ＭＳ Ｐゴシック"/>
      <family val="3"/>
      <charset val="128"/>
      <scheme val="major"/>
    </font>
    <font>
      <sz val="11"/>
      <color theme="1"/>
      <name val="ＭＳ Ｐ明朝"/>
      <family val="1"/>
      <charset val="128"/>
    </font>
    <font>
      <sz val="7"/>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7.5"/>
      <color theme="1"/>
      <name val="ＭＳ Ｐ明朝"/>
      <family val="1"/>
      <charset val="128"/>
    </font>
    <font>
      <sz val="10"/>
      <color theme="1"/>
      <name val="ＭＳ 明朝"/>
      <family val="1"/>
      <charset val="128"/>
    </font>
    <font>
      <sz val="6"/>
      <color theme="1"/>
      <name val="ＭＳ Ｐ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9"/>
      <color indexed="81"/>
      <name val="MS P ゴシック"/>
      <family val="3"/>
      <charset val="128"/>
    </font>
    <font>
      <b/>
      <sz val="10"/>
      <name val="ＭＳ Ｐゴシック"/>
      <family val="3"/>
      <charset val="128"/>
      <scheme val="minor"/>
    </font>
    <font>
      <b/>
      <sz val="10"/>
      <name val="ＭＳ ゴシック"/>
      <family val="3"/>
      <charset val="128"/>
    </font>
    <font>
      <sz val="11"/>
      <name val="ＭＳ 明朝"/>
      <family val="1"/>
      <charset val="128"/>
    </font>
    <font>
      <sz val="12"/>
      <color theme="1"/>
      <name val="ＭＳ 明朝"/>
      <family val="1"/>
      <charset val="128"/>
    </font>
    <font>
      <b/>
      <sz val="14"/>
      <color theme="1"/>
      <name val="ＭＳ 明朝"/>
      <family val="1"/>
      <charset val="128"/>
    </font>
    <font>
      <sz val="8"/>
      <color rgb="FFFF0000"/>
      <name val="ＭＳ Ｐ明朝"/>
      <family val="1"/>
      <charset val="128"/>
    </font>
    <font>
      <sz val="3"/>
      <color rgb="FFFF0000"/>
      <name val="ＭＳ Ｐ明朝"/>
      <family val="1"/>
      <charset val="128"/>
    </font>
    <font>
      <sz val="22"/>
      <name val="ＭＳ Ｐゴシック"/>
      <family val="3"/>
      <charset val="128"/>
      <scheme val="major"/>
    </font>
    <font>
      <sz val="8"/>
      <name val="ＭＳ Ｐ明朝"/>
      <family val="1"/>
      <charset val="128"/>
    </font>
    <font>
      <u/>
      <sz val="22"/>
      <name val="ＭＳ Ｐゴシック"/>
      <family val="3"/>
      <charset val="128"/>
      <scheme val="major"/>
    </font>
    <font>
      <sz val="6"/>
      <name val="ＭＳ Ｐ明朝"/>
      <family val="1"/>
      <charset val="128"/>
    </font>
    <font>
      <u/>
      <sz val="11"/>
      <color theme="1"/>
      <name val="ＭＳ Ｐ明朝"/>
      <family val="1"/>
      <charset val="128"/>
    </font>
    <font>
      <b/>
      <sz val="10"/>
      <name val="ＭＳ Ｐ明朝"/>
      <family val="1"/>
      <charset val="128"/>
    </font>
    <font>
      <b/>
      <sz val="12"/>
      <color rgb="FFFF0000"/>
      <name val="ＭＳ Ｐゴシック"/>
      <family val="3"/>
      <charset val="128"/>
      <scheme val="major"/>
    </font>
    <font>
      <b/>
      <sz val="10"/>
      <color rgb="FFFF0000"/>
      <name val="ＭＳ ゴシック"/>
      <family val="3"/>
      <charset val="128"/>
    </font>
    <font>
      <sz val="6"/>
      <color theme="1"/>
      <name val="ＭＳ 明朝"/>
      <family val="1"/>
      <charset val="128"/>
    </font>
    <font>
      <sz val="11"/>
      <color theme="1"/>
      <name val="ＭＳ Ｐゴシック"/>
      <family val="2"/>
      <scheme val="minor"/>
    </font>
    <font>
      <sz val="7"/>
      <name val="ＭＳ Ｐ明朝"/>
      <family val="1"/>
      <charset val="128"/>
    </font>
    <font>
      <sz val="10"/>
      <color theme="1"/>
      <name val="ＭＳ Ｐゴシック"/>
      <family val="2"/>
      <scheme val="minor"/>
    </font>
    <font>
      <sz val="10"/>
      <color theme="1"/>
      <name val="ＭＳ Ｐゴシック"/>
      <family val="3"/>
      <charset val="128"/>
      <scheme val="minor"/>
    </font>
    <font>
      <sz val="11"/>
      <color indexed="81"/>
      <name val="MS P ゴシック"/>
      <family val="3"/>
      <charset val="128"/>
    </font>
    <font>
      <vertAlign val="superscript"/>
      <sz val="7.5"/>
      <color theme="1"/>
      <name val="ＭＳ Ｐ明朝"/>
      <family val="1"/>
      <charset val="128"/>
    </font>
    <font>
      <sz val="10"/>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CCECFF"/>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diagonal/>
    </border>
    <border>
      <left style="thin">
        <color indexed="64"/>
      </left>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auto="1"/>
      </left>
      <right style="thin">
        <color indexed="64"/>
      </right>
      <top style="thin">
        <color indexed="64"/>
      </top>
      <bottom/>
      <diagonal/>
    </border>
    <border>
      <left style="hair">
        <color auto="1"/>
      </left>
      <right style="thin">
        <color indexed="64"/>
      </right>
      <top/>
      <bottom style="thin">
        <color indexed="64"/>
      </bottom>
      <diagonal/>
    </border>
    <border>
      <left style="hair">
        <color auto="1"/>
      </left>
      <right style="thin">
        <color indexed="64"/>
      </right>
      <top style="thin">
        <color indexed="64"/>
      </top>
      <bottom style="hair">
        <color indexed="64"/>
      </bottom>
      <diagonal/>
    </border>
    <border>
      <left style="hair">
        <color auto="1"/>
      </left>
      <right style="thin">
        <color indexed="64"/>
      </right>
      <top style="double">
        <color indexed="64"/>
      </top>
      <bottom style="thin">
        <color indexed="64"/>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45" fillId="0" borderId="0" applyFont="0" applyFill="0" applyBorder="0" applyAlignment="0" applyProtection="0">
      <alignment vertical="center"/>
    </xf>
  </cellStyleXfs>
  <cellXfs count="420">
    <xf numFmtId="0" fontId="0" fillId="0" borderId="0" xfId="0"/>
    <xf numFmtId="0" fontId="2" fillId="0" borderId="0" xfId="1" applyFont="1">
      <alignment vertical="center"/>
    </xf>
    <xf numFmtId="0" fontId="4" fillId="0" borderId="0" xfId="1" applyFont="1" applyAlignment="1">
      <alignment vertical="center" shrinkToFit="1"/>
    </xf>
    <xf numFmtId="38" fontId="2" fillId="0" borderId="0" xfId="2" applyFont="1" applyFill="1">
      <alignment vertical="center"/>
    </xf>
    <xf numFmtId="0" fontId="5" fillId="0" borderId="0" xfId="1" applyFont="1">
      <alignment vertical="center"/>
    </xf>
    <xf numFmtId="0" fontId="6" fillId="0" borderId="0" xfId="1" applyFont="1">
      <alignment vertical="center"/>
    </xf>
    <xf numFmtId="176" fontId="6" fillId="0" borderId="0" xfId="1" applyNumberFormat="1" applyFont="1">
      <alignment vertical="center"/>
    </xf>
    <xf numFmtId="38" fontId="2" fillId="0" borderId="1" xfId="2" applyFont="1" applyFill="1" applyBorder="1" applyAlignment="1" applyProtection="1">
      <alignment horizontal="right" vertical="center"/>
      <protection locked="0"/>
    </xf>
    <xf numFmtId="38" fontId="10" fillId="0" borderId="11" xfId="2" applyFont="1" applyFill="1" applyBorder="1" applyAlignment="1">
      <alignment horizontal="center" vertical="top" wrapText="1" shrinkToFit="1"/>
    </xf>
    <xf numFmtId="38" fontId="10" fillId="0" borderId="11" xfId="2" applyFont="1" applyFill="1" applyBorder="1" applyAlignment="1">
      <alignment horizontal="center" vertical="top" shrinkToFit="1"/>
    </xf>
    <xf numFmtId="38" fontId="10" fillId="0" borderId="11" xfId="2" applyFont="1" applyFill="1" applyBorder="1" applyAlignment="1" applyProtection="1">
      <alignment horizontal="center" vertical="top" shrinkToFit="1"/>
    </xf>
    <xf numFmtId="38" fontId="9" fillId="0" borderId="8" xfId="2" applyFont="1" applyFill="1" applyBorder="1" applyAlignment="1">
      <alignment horizontal="center" vertical="center" shrinkToFit="1"/>
    </xf>
    <xf numFmtId="38" fontId="7" fillId="0" borderId="8" xfId="2" applyFont="1" applyFill="1" applyBorder="1" applyAlignment="1">
      <alignment horizontal="center" vertical="center" wrapText="1" shrinkToFit="1"/>
    </xf>
    <xf numFmtId="38" fontId="9" fillId="0" borderId="8" xfId="2" applyFont="1" applyFill="1" applyBorder="1" applyAlignment="1">
      <alignment horizontal="center" vertical="center" wrapText="1" shrinkToFit="1"/>
    </xf>
    <xf numFmtId="38" fontId="11" fillId="0" borderId="8" xfId="2" applyFont="1" applyFill="1" applyBorder="1" applyAlignment="1">
      <alignment horizontal="center" vertical="center" wrapText="1" shrinkToFit="1"/>
    </xf>
    <xf numFmtId="0" fontId="2" fillId="0" borderId="0" xfId="1" applyFont="1" applyAlignment="1">
      <alignment horizontal="right"/>
    </xf>
    <xf numFmtId="0" fontId="4" fillId="0" borderId="0" xfId="1" applyFont="1">
      <alignment vertical="center"/>
    </xf>
    <xf numFmtId="38" fontId="12" fillId="0" borderId="0" xfId="2" applyFont="1" applyFill="1">
      <alignment vertical="center"/>
    </xf>
    <xf numFmtId="38" fontId="2" fillId="0" borderId="0" xfId="2" applyFont="1" applyFill="1" applyBorder="1" applyAlignment="1">
      <alignment shrinkToFit="1"/>
    </xf>
    <xf numFmtId="38" fontId="13" fillId="0" borderId="0" xfId="2" applyFont="1" applyFill="1" applyBorder="1" applyAlignment="1">
      <alignment horizontal="center" shrinkToFit="1"/>
    </xf>
    <xf numFmtId="0" fontId="9" fillId="0" borderId="0" xfId="3" applyFont="1" applyAlignment="1">
      <alignment shrinkToFit="1"/>
    </xf>
    <xf numFmtId="0" fontId="9" fillId="0" borderId="17" xfId="3" applyFont="1" applyBorder="1" applyAlignment="1">
      <alignment horizontal="center" vertical="center" wrapText="1" shrinkToFit="1"/>
    </xf>
    <xf numFmtId="38" fontId="2" fillId="0" borderId="0" xfId="2" applyFont="1" applyFill="1" applyBorder="1" applyAlignment="1"/>
    <xf numFmtId="0" fontId="2" fillId="0" borderId="0" xfId="3" applyFont="1"/>
    <xf numFmtId="0" fontId="14" fillId="0" borderId="0" xfId="3" applyFont="1" applyAlignment="1">
      <alignment vertical="center" shrinkToFit="1"/>
    </xf>
    <xf numFmtId="0" fontId="17" fillId="0" borderId="0" xfId="1" applyFont="1">
      <alignment vertical="center"/>
    </xf>
    <xf numFmtId="0" fontId="17" fillId="0" borderId="18" xfId="1" applyFont="1" applyBorder="1">
      <alignment vertical="center"/>
    </xf>
    <xf numFmtId="0" fontId="17" fillId="2" borderId="0" xfId="1" applyFont="1" applyFill="1">
      <alignment vertical="center"/>
    </xf>
    <xf numFmtId="0" fontId="18" fillId="0" borderId="19" xfId="1" applyFont="1" applyBorder="1">
      <alignment vertical="center"/>
    </xf>
    <xf numFmtId="0" fontId="17" fillId="2" borderId="0" xfId="1" applyFont="1" applyFill="1" applyAlignment="1">
      <alignment horizontal="center" vertical="center"/>
    </xf>
    <xf numFmtId="0" fontId="18" fillId="2" borderId="19" xfId="1" applyFont="1" applyFill="1" applyBorder="1" applyAlignment="1">
      <alignment horizontal="left" vertical="center"/>
    </xf>
    <xf numFmtId="0" fontId="18" fillId="2" borderId="0" xfId="1" applyFont="1" applyFill="1" applyAlignment="1">
      <alignment horizontal="left" vertical="center"/>
    </xf>
    <xf numFmtId="0" fontId="18" fillId="0" borderId="0" xfId="1" applyFont="1">
      <alignment vertical="center"/>
    </xf>
    <xf numFmtId="0" fontId="18" fillId="2" borderId="0" xfId="1" applyFont="1" applyFill="1" applyAlignment="1">
      <alignment horizontal="center" vertical="center"/>
    </xf>
    <xf numFmtId="0" fontId="18" fillId="2" borderId="0" xfId="1" applyFont="1" applyFill="1">
      <alignment vertical="center"/>
    </xf>
    <xf numFmtId="0" fontId="18" fillId="2" borderId="19" xfId="1" applyFont="1" applyFill="1" applyBorder="1">
      <alignment vertical="center"/>
    </xf>
    <xf numFmtId="0" fontId="19" fillId="2" borderId="18" xfId="1" applyFont="1" applyFill="1" applyBorder="1">
      <alignment vertical="center"/>
    </xf>
    <xf numFmtId="0" fontId="19" fillId="2" borderId="0" xfId="1" applyFont="1" applyFill="1">
      <alignment vertical="center"/>
    </xf>
    <xf numFmtId="0" fontId="19" fillId="2" borderId="18" xfId="1" applyFont="1" applyFill="1" applyBorder="1" applyAlignment="1">
      <alignment horizontal="left" vertical="center"/>
    </xf>
    <xf numFmtId="0" fontId="19" fillId="2" borderId="0" xfId="1" applyFont="1" applyFill="1" applyAlignment="1">
      <alignment horizontal="left" vertical="center"/>
    </xf>
    <xf numFmtId="0" fontId="17" fillId="0" borderId="20" xfId="1" applyFont="1" applyBorder="1">
      <alignment vertical="center"/>
    </xf>
    <xf numFmtId="0" fontId="17" fillId="0" borderId="21" xfId="1" applyFont="1" applyBorder="1">
      <alignment vertical="center"/>
    </xf>
    <xf numFmtId="0" fontId="17" fillId="2" borderId="21" xfId="1" applyFont="1" applyFill="1" applyBorder="1" applyAlignment="1">
      <alignment horizontal="center" vertical="center"/>
    </xf>
    <xf numFmtId="0" fontId="17" fillId="2" borderId="21" xfId="1" applyFont="1" applyFill="1" applyBorder="1">
      <alignment vertical="center"/>
    </xf>
    <xf numFmtId="0" fontId="18" fillId="2" borderId="22" xfId="1" applyFont="1" applyFill="1" applyBorder="1" applyAlignment="1">
      <alignment horizontal="left" vertical="center"/>
    </xf>
    <xf numFmtId="0" fontId="17" fillId="0" borderId="0" xfId="1" applyFont="1" applyAlignment="1">
      <alignment horizontal="center" vertical="center"/>
    </xf>
    <xf numFmtId="0" fontId="17" fillId="0" borderId="14" xfId="1" applyFont="1" applyBorder="1" applyAlignment="1">
      <alignment horizontal="center" vertical="center"/>
    </xf>
    <xf numFmtId="0" fontId="19" fillId="0" borderId="23" xfId="1" applyFont="1" applyBorder="1" applyAlignment="1">
      <alignment vertical="center" wrapText="1"/>
    </xf>
    <xf numFmtId="0" fontId="19" fillId="0" borderId="11" xfId="1" applyFont="1" applyBorder="1" applyAlignment="1">
      <alignment vertical="center" wrapText="1"/>
    </xf>
    <xf numFmtId="0" fontId="21" fillId="0" borderId="0" xfId="1" applyFont="1">
      <alignment vertical="center"/>
    </xf>
    <xf numFmtId="0" fontId="21" fillId="0" borderId="6" xfId="1" applyFont="1" applyBorder="1">
      <alignment vertical="center"/>
    </xf>
    <xf numFmtId="0" fontId="21" fillId="0" borderId="15" xfId="1" applyFont="1" applyBorder="1">
      <alignment vertical="center"/>
    </xf>
    <xf numFmtId="0" fontId="21" fillId="0" borderId="16" xfId="1" applyFont="1" applyBorder="1">
      <alignment vertical="center"/>
    </xf>
    <xf numFmtId="0" fontId="23" fillId="0" borderId="16" xfId="1" applyFont="1" applyBorder="1" applyAlignment="1">
      <alignment horizontal="center" vertical="center"/>
    </xf>
    <xf numFmtId="0" fontId="21" fillId="0" borderId="16" xfId="1" applyFont="1" applyBorder="1" applyAlignment="1" applyProtection="1">
      <alignment vertical="center" wrapText="1"/>
      <protection locked="0"/>
    </xf>
    <xf numFmtId="0" fontId="24" fillId="0" borderId="16" xfId="1" applyFont="1" applyBorder="1" applyProtection="1">
      <alignment vertical="center"/>
      <protection locked="0"/>
    </xf>
    <xf numFmtId="0" fontId="21" fillId="0" borderId="16" xfId="1" applyFont="1" applyBorder="1" applyAlignment="1">
      <alignment horizontal="center" vertical="center"/>
    </xf>
    <xf numFmtId="0" fontId="21" fillId="0" borderId="30" xfId="1" applyFont="1" applyBorder="1" applyAlignment="1">
      <alignment horizontal="left" vertical="center"/>
    </xf>
    <xf numFmtId="0" fontId="21" fillId="0" borderId="12" xfId="1" applyFont="1" applyBorder="1" applyAlignment="1" applyProtection="1">
      <alignment vertical="center" shrinkToFit="1"/>
      <protection locked="0"/>
    </xf>
    <xf numFmtId="0" fontId="21" fillId="0" borderId="23" xfId="1" applyFont="1" applyBorder="1" applyAlignment="1" applyProtection="1">
      <alignment vertical="center" shrinkToFit="1"/>
      <protection locked="0"/>
    </xf>
    <xf numFmtId="0" fontId="21" fillId="0" borderId="23" xfId="1" applyFont="1" applyBorder="1" applyProtection="1">
      <alignment vertical="center"/>
      <protection locked="0"/>
    </xf>
    <xf numFmtId="0" fontId="17" fillId="0" borderId="23" xfId="1" applyFont="1" applyBorder="1">
      <alignment vertical="center"/>
    </xf>
    <xf numFmtId="0" fontId="20" fillId="0" borderId="23" xfId="1" applyFont="1" applyBorder="1">
      <alignment vertical="center"/>
    </xf>
    <xf numFmtId="0" fontId="21" fillId="0" borderId="23" xfId="1" applyFont="1" applyBorder="1" applyAlignment="1">
      <alignment vertical="center" textRotation="255"/>
    </xf>
    <xf numFmtId="0" fontId="21" fillId="0" borderId="23" xfId="1" applyFont="1" applyBorder="1">
      <alignment vertical="center"/>
    </xf>
    <xf numFmtId="0" fontId="19" fillId="0" borderId="23" xfId="1" applyFont="1" applyBorder="1">
      <alignment vertical="center"/>
    </xf>
    <xf numFmtId="0" fontId="26" fillId="0" borderId="23" xfId="1" applyFont="1" applyBorder="1">
      <alignment vertical="center"/>
    </xf>
    <xf numFmtId="176" fontId="21" fillId="0" borderId="23" xfId="1" applyNumberFormat="1" applyFont="1" applyBorder="1">
      <alignment vertical="center"/>
    </xf>
    <xf numFmtId="0" fontId="19" fillId="0" borderId="0" xfId="1" applyFont="1" applyAlignment="1">
      <alignment vertical="center" wrapText="1"/>
    </xf>
    <xf numFmtId="0" fontId="21" fillId="0" borderId="0" xfId="1" applyFont="1" applyAlignment="1" applyProtection="1">
      <alignment vertical="center" shrinkToFit="1"/>
      <protection locked="0"/>
    </xf>
    <xf numFmtId="0" fontId="21" fillId="0" borderId="0" xfId="1" applyFont="1" applyProtection="1">
      <alignment vertical="center"/>
      <protection locked="0"/>
    </xf>
    <xf numFmtId="0" fontId="20" fillId="0" borderId="0" xfId="1" applyFont="1">
      <alignment vertical="center"/>
    </xf>
    <xf numFmtId="0" fontId="19" fillId="0" borderId="0" xfId="1" applyFont="1">
      <alignment vertical="center"/>
    </xf>
    <xf numFmtId="0" fontId="19" fillId="0" borderId="6" xfId="1" applyFont="1" applyBorder="1" applyAlignment="1">
      <alignment vertical="center" wrapText="1"/>
    </xf>
    <xf numFmtId="0" fontId="23" fillId="0" borderId="23" xfId="1" applyFont="1" applyBorder="1" applyAlignment="1">
      <alignment horizontal="center" vertical="center"/>
    </xf>
    <xf numFmtId="0" fontId="23" fillId="0" borderId="23" xfId="1" applyFont="1" applyBorder="1">
      <alignment vertical="center"/>
    </xf>
    <xf numFmtId="0" fontId="26" fillId="0" borderId="23" xfId="1" applyFont="1" applyBorder="1" applyAlignment="1">
      <alignment horizontal="left" vertical="center"/>
    </xf>
    <xf numFmtId="0" fontId="23" fillId="0" borderId="14" xfId="1" applyFont="1" applyBorder="1" applyAlignment="1">
      <alignment horizontal="center" vertical="center"/>
    </xf>
    <xf numFmtId="0" fontId="23" fillId="0" borderId="14" xfId="1" applyFont="1" applyBorder="1">
      <alignment vertical="center"/>
    </xf>
    <xf numFmtId="0" fontId="21" fillId="0" borderId="14" xfId="1" applyFont="1" applyBorder="1" applyAlignment="1">
      <alignment horizontal="left" vertical="center"/>
    </xf>
    <xf numFmtId="0" fontId="23" fillId="0" borderId="12" xfId="1" applyFont="1" applyBorder="1" applyAlignment="1">
      <alignment horizontal="center" vertical="center"/>
    </xf>
    <xf numFmtId="0" fontId="27" fillId="0" borderId="23" xfId="1" applyFont="1" applyBorder="1" applyAlignment="1">
      <alignment horizontal="left" vertical="top"/>
    </xf>
    <xf numFmtId="0" fontId="21" fillId="0" borderId="23" xfId="1" applyFont="1" applyBorder="1" applyAlignment="1" applyProtection="1">
      <alignment horizontal="left" vertical="center"/>
      <protection locked="0"/>
    </xf>
    <xf numFmtId="0" fontId="21" fillId="3" borderId="23" xfId="1" applyFont="1" applyFill="1" applyBorder="1" applyAlignment="1">
      <alignment horizontal="left" vertical="center"/>
    </xf>
    <xf numFmtId="0" fontId="23" fillId="0" borderId="13" xfId="1" applyFont="1" applyBorder="1" applyAlignment="1">
      <alignment horizontal="center" vertical="center"/>
    </xf>
    <xf numFmtId="0" fontId="27" fillId="0" borderId="14" xfId="1" applyFont="1" applyBorder="1" applyAlignment="1">
      <alignment horizontal="left"/>
    </xf>
    <xf numFmtId="0" fontId="21" fillId="3" borderId="14" xfId="1" applyFont="1" applyFill="1" applyBorder="1">
      <alignment vertical="center"/>
    </xf>
    <xf numFmtId="0" fontId="23" fillId="0" borderId="16" xfId="1" applyFont="1" applyBorder="1">
      <alignment vertical="center"/>
    </xf>
    <xf numFmtId="0" fontId="23" fillId="0" borderId="17" xfId="1" applyFont="1" applyBorder="1">
      <alignment vertical="center"/>
    </xf>
    <xf numFmtId="0" fontId="23" fillId="0" borderId="15" xfId="1" applyFont="1" applyBorder="1">
      <alignment vertical="center"/>
    </xf>
    <xf numFmtId="0" fontId="23" fillId="0" borderId="13" xfId="1" applyFont="1" applyBorder="1">
      <alignment vertical="center"/>
    </xf>
    <xf numFmtId="0" fontId="24" fillId="0" borderId="0" xfId="1" applyFont="1" applyAlignment="1">
      <alignment vertical="top"/>
    </xf>
    <xf numFmtId="0" fontId="23" fillId="0" borderId="29" xfId="1" applyFont="1" applyBorder="1">
      <alignment vertical="center"/>
    </xf>
    <xf numFmtId="0" fontId="23" fillId="0" borderId="0" xfId="1" applyFont="1">
      <alignment vertical="center"/>
    </xf>
    <xf numFmtId="0" fontId="23" fillId="0" borderId="0" xfId="1" applyFont="1" applyAlignment="1">
      <alignment horizontal="center" vertical="center"/>
    </xf>
    <xf numFmtId="0" fontId="23" fillId="0" borderId="32" xfId="1" applyFont="1" applyBorder="1">
      <alignment vertical="center"/>
    </xf>
    <xf numFmtId="0" fontId="23" fillId="0" borderId="12" xfId="1" applyFont="1" applyBorder="1">
      <alignment vertical="center"/>
    </xf>
    <xf numFmtId="0" fontId="23" fillId="0" borderId="24" xfId="1" applyFont="1" applyBorder="1">
      <alignment vertical="center"/>
    </xf>
    <xf numFmtId="0" fontId="23" fillId="0" borderId="9" xfId="1" applyFont="1" applyBorder="1">
      <alignment vertical="center"/>
    </xf>
    <xf numFmtId="0" fontId="23" fillId="0" borderId="33" xfId="1" applyFont="1" applyBorder="1">
      <alignment vertical="center"/>
    </xf>
    <xf numFmtId="0" fontId="23" fillId="0" borderId="33" xfId="1" applyFont="1" applyBorder="1" applyAlignment="1">
      <alignment horizontal="center" vertical="center"/>
    </xf>
    <xf numFmtId="0" fontId="23" fillId="0" borderId="34" xfId="1" applyFont="1" applyBorder="1">
      <alignment vertical="center"/>
    </xf>
    <xf numFmtId="0" fontId="5" fillId="2" borderId="0" xfId="1" applyFont="1" applyFill="1">
      <alignment vertical="center"/>
    </xf>
    <xf numFmtId="0" fontId="21" fillId="0" borderId="35" xfId="1" applyFont="1" applyBorder="1" applyAlignment="1">
      <alignment horizontal="center" vertical="center"/>
    </xf>
    <xf numFmtId="0" fontId="21" fillId="0" borderId="24" xfId="1" applyFont="1" applyBorder="1" applyAlignment="1">
      <alignment horizontal="center" vertical="center" wrapText="1"/>
    </xf>
    <xf numFmtId="0" fontId="5" fillId="0" borderId="10" xfId="1" applyFont="1" applyBorder="1">
      <alignment vertical="center"/>
    </xf>
    <xf numFmtId="0" fontId="21" fillId="0" borderId="10" xfId="1" applyFont="1" applyBorder="1" applyAlignment="1">
      <alignment horizontal="center" vertical="center"/>
    </xf>
    <xf numFmtId="0" fontId="21" fillId="0" borderId="10" xfId="1" applyFont="1" applyBorder="1" applyAlignment="1">
      <alignment horizontal="center" vertical="center" wrapText="1"/>
    </xf>
    <xf numFmtId="0" fontId="21" fillId="0" borderId="17" xfId="1" applyFont="1" applyBorder="1" applyAlignment="1">
      <alignment horizontal="center" vertical="center" wrapText="1"/>
    </xf>
    <xf numFmtId="0" fontId="5" fillId="0" borderId="10" xfId="1" applyFont="1" applyBorder="1" applyAlignment="1">
      <alignment horizontal="center" vertical="center"/>
    </xf>
    <xf numFmtId="49" fontId="21" fillId="0" borderId="0" xfId="1" applyNumberFormat="1" applyFont="1" applyAlignment="1">
      <alignment horizontal="center" vertical="center" wrapText="1"/>
    </xf>
    <xf numFmtId="0" fontId="29" fillId="0" borderId="0" xfId="1" applyFont="1">
      <alignment vertical="center"/>
    </xf>
    <xf numFmtId="38" fontId="7" fillId="3" borderId="5" xfId="2" applyFont="1" applyFill="1" applyBorder="1" applyAlignment="1" applyProtection="1">
      <alignment horizontal="right" vertical="center" shrinkToFit="1"/>
      <protection locked="0"/>
    </xf>
    <xf numFmtId="38" fontId="7" fillId="3" borderId="10" xfId="2" applyFont="1" applyFill="1" applyBorder="1" applyAlignment="1" applyProtection="1">
      <alignment horizontal="right" vertical="center" shrinkToFit="1"/>
      <protection locked="0"/>
    </xf>
    <xf numFmtId="0" fontId="7" fillId="0" borderId="10" xfId="3" applyFont="1" applyBorder="1" applyAlignment="1">
      <alignment horizontal="center" vertical="center" shrinkToFit="1"/>
    </xf>
    <xf numFmtId="177" fontId="7" fillId="0" borderId="9" xfId="3" applyNumberFormat="1" applyFont="1" applyBorder="1" applyAlignment="1">
      <alignment horizontal="center" vertical="center" shrinkToFit="1"/>
    </xf>
    <xf numFmtId="0" fontId="7" fillId="0" borderId="9" xfId="4" applyFont="1" applyBorder="1" applyAlignment="1">
      <alignment vertical="center" shrinkToFit="1"/>
    </xf>
    <xf numFmtId="0" fontId="7" fillId="0" borderId="36" xfId="3" applyFont="1" applyBorder="1" applyAlignment="1">
      <alignment horizontal="center" vertical="center" shrinkToFit="1"/>
    </xf>
    <xf numFmtId="0" fontId="30" fillId="0" borderId="0" xfId="1" applyFont="1">
      <alignment vertical="center"/>
    </xf>
    <xf numFmtId="0" fontId="31" fillId="0" borderId="0" xfId="1" applyFont="1">
      <alignment vertical="center"/>
    </xf>
    <xf numFmtId="0" fontId="31" fillId="0" borderId="0" xfId="1" applyFont="1" applyAlignment="1">
      <alignment horizontal="left" vertical="top"/>
    </xf>
    <xf numFmtId="0" fontId="32" fillId="0" borderId="10" xfId="1" applyFont="1" applyBorder="1" applyAlignment="1">
      <alignment horizontal="left" vertical="top" wrapText="1"/>
    </xf>
    <xf numFmtId="0" fontId="31" fillId="0" borderId="10" xfId="1" applyFont="1" applyBorder="1" applyAlignment="1">
      <alignment horizontal="center" vertical="center"/>
    </xf>
    <xf numFmtId="0" fontId="32" fillId="0" borderId="10" xfId="1" applyFont="1" applyBorder="1" applyAlignment="1">
      <alignment horizontal="center" vertical="top"/>
    </xf>
    <xf numFmtId="0" fontId="32" fillId="0" borderId="0" xfId="1" applyFont="1" applyAlignment="1">
      <alignment horizontal="left" vertical="top"/>
    </xf>
    <xf numFmtId="0" fontId="33" fillId="0" borderId="0" xfId="1" applyFont="1">
      <alignment vertical="center"/>
    </xf>
    <xf numFmtId="0" fontId="5" fillId="3" borderId="11" xfId="1" applyFont="1" applyFill="1" applyBorder="1" applyAlignment="1" applyProtection="1">
      <alignment vertical="center" shrinkToFit="1"/>
      <protection locked="0"/>
    </xf>
    <xf numFmtId="0" fontId="5" fillId="3" borderId="11" xfId="1" applyFont="1" applyFill="1" applyBorder="1" applyAlignment="1" applyProtection="1">
      <alignment horizontal="right" vertical="center" shrinkToFit="1"/>
      <protection locked="0"/>
    </xf>
    <xf numFmtId="0" fontId="5" fillId="3" borderId="10" xfId="2" applyNumberFormat="1" applyFont="1" applyFill="1" applyBorder="1" applyAlignment="1" applyProtection="1">
      <alignment horizontal="right" vertical="center" shrinkToFit="1"/>
      <protection locked="0"/>
    </xf>
    <xf numFmtId="0" fontId="5" fillId="3" borderId="10" xfId="1" applyFont="1" applyFill="1" applyBorder="1" applyAlignment="1" applyProtection="1">
      <alignment vertical="center" shrinkToFit="1"/>
      <protection locked="0"/>
    </xf>
    <xf numFmtId="179" fontId="5" fillId="3" borderId="11" xfId="1" applyNumberFormat="1" applyFont="1" applyFill="1" applyBorder="1" applyAlignment="1" applyProtection="1">
      <alignment vertical="center" shrinkToFit="1"/>
      <protection locked="0"/>
    </xf>
    <xf numFmtId="0" fontId="21" fillId="2" borderId="0" xfId="1" applyFont="1" applyFill="1" applyAlignment="1">
      <alignment horizontal="center" vertical="center"/>
    </xf>
    <xf numFmtId="0" fontId="5" fillId="0" borderId="11" xfId="1" applyFont="1" applyBorder="1" applyAlignment="1">
      <alignment horizontal="center" vertical="center"/>
    </xf>
    <xf numFmtId="0" fontId="34" fillId="2" borderId="11" xfId="1" applyFont="1" applyFill="1" applyBorder="1" applyAlignment="1">
      <alignment vertical="center" wrapText="1"/>
    </xf>
    <xf numFmtId="176" fontId="35" fillId="0" borderId="0" xfId="1" applyNumberFormat="1" applyFont="1">
      <alignment vertical="center"/>
    </xf>
    <xf numFmtId="0" fontId="23" fillId="0" borderId="10" xfId="1" applyFont="1" applyBorder="1" applyAlignment="1">
      <alignment horizontal="left" vertical="top" wrapText="1"/>
    </xf>
    <xf numFmtId="0" fontId="23" fillId="0" borderId="8" xfId="1" applyFont="1" applyBorder="1" applyAlignment="1">
      <alignment horizontal="left" vertical="top" wrapText="1"/>
    </xf>
    <xf numFmtId="0" fontId="23" fillId="0" borderId="8" xfId="1" applyFont="1" applyBorder="1" applyAlignment="1">
      <alignment vertical="top" wrapText="1"/>
    </xf>
    <xf numFmtId="38" fontId="10" fillId="2" borderId="11" xfId="2" applyFont="1" applyFill="1" applyBorder="1" applyAlignment="1">
      <alignment horizontal="center" vertical="top" wrapText="1" shrinkToFit="1"/>
    </xf>
    <xf numFmtId="38" fontId="10" fillId="2" borderId="11" xfId="2" applyFont="1" applyFill="1" applyBorder="1" applyAlignment="1" applyProtection="1">
      <alignment horizontal="center" vertical="top" wrapText="1" shrinkToFit="1"/>
    </xf>
    <xf numFmtId="0" fontId="36" fillId="2" borderId="0" xfId="1" applyFont="1" applyFill="1">
      <alignment vertical="center"/>
    </xf>
    <xf numFmtId="38" fontId="36" fillId="2" borderId="0" xfId="2" applyFont="1" applyFill="1" applyBorder="1">
      <alignment vertical="center"/>
    </xf>
    <xf numFmtId="0" fontId="36" fillId="2" borderId="0" xfId="1" applyFont="1" applyFill="1" applyAlignment="1">
      <alignment vertical="center" shrinkToFit="1"/>
    </xf>
    <xf numFmtId="0" fontId="36" fillId="2" borderId="0" xfId="1" applyFont="1" applyFill="1" applyAlignment="1">
      <alignment horizontal="left" vertical="center"/>
    </xf>
    <xf numFmtId="38" fontId="36" fillId="2" borderId="0" xfId="2" applyFont="1" applyFill="1">
      <alignment vertical="center"/>
    </xf>
    <xf numFmtId="0" fontId="5" fillId="2" borderId="10" xfId="1" applyFont="1" applyFill="1" applyBorder="1" applyAlignment="1">
      <alignment horizontal="center" vertical="center" wrapText="1"/>
    </xf>
    <xf numFmtId="0" fontId="37" fillId="2" borderId="10" xfId="1" applyFont="1" applyFill="1" applyBorder="1" applyAlignment="1">
      <alignment horizontal="left" vertical="center" wrapText="1"/>
    </xf>
    <xf numFmtId="0" fontId="38" fillId="2" borderId="0" xfId="1" applyFont="1" applyFill="1">
      <alignment vertical="center"/>
    </xf>
    <xf numFmtId="0" fontId="9" fillId="0" borderId="0" xfId="3" applyFont="1" applyAlignment="1">
      <alignment horizontal="center" vertical="center" wrapText="1" shrinkToFit="1"/>
    </xf>
    <xf numFmtId="0" fontId="9" fillId="0" borderId="0" xfId="3" applyFont="1" applyAlignment="1">
      <alignment horizontal="left" shrinkToFit="1"/>
    </xf>
    <xf numFmtId="0" fontId="39" fillId="0" borderId="0" xfId="1" applyFont="1">
      <alignment vertical="center"/>
    </xf>
    <xf numFmtId="0" fontId="40" fillId="2" borderId="0" xfId="1" applyFont="1" applyFill="1" applyAlignment="1">
      <alignment vertical="center"/>
    </xf>
    <xf numFmtId="0" fontId="40" fillId="2" borderId="23" xfId="1" applyFont="1" applyFill="1" applyBorder="1" applyAlignment="1">
      <alignment vertical="center"/>
    </xf>
    <xf numFmtId="0" fontId="5" fillId="3" borderId="11" xfId="1" applyFont="1" applyFill="1" applyBorder="1">
      <alignment vertical="center"/>
    </xf>
    <xf numFmtId="0" fontId="5" fillId="3" borderId="10" xfId="1" applyFont="1" applyFill="1" applyBorder="1">
      <alignment vertical="center"/>
    </xf>
    <xf numFmtId="0" fontId="16" fillId="0" borderId="0" xfId="3" applyFont="1" applyAlignment="1">
      <alignment vertical="center"/>
    </xf>
    <xf numFmtId="0" fontId="22" fillId="0" borderId="23" xfId="1" applyFont="1" applyBorder="1" applyAlignment="1">
      <alignment horizontal="left" vertical="center" wrapText="1"/>
    </xf>
    <xf numFmtId="0" fontId="22" fillId="0" borderId="12" xfId="1" applyFont="1" applyBorder="1" applyAlignment="1">
      <alignment horizontal="left" vertical="center" wrapText="1"/>
    </xf>
    <xf numFmtId="0" fontId="21" fillId="0" borderId="17" xfId="1" applyFont="1" applyBorder="1" applyAlignment="1">
      <alignment horizontal="left" vertical="center"/>
    </xf>
    <xf numFmtId="0" fontId="21" fillId="0" borderId="16" xfId="1" applyFont="1" applyBorder="1" applyAlignment="1">
      <alignment horizontal="left" vertical="center"/>
    </xf>
    <xf numFmtId="49" fontId="20" fillId="0" borderId="24" xfId="1" applyNumberFormat="1" applyFont="1" applyBorder="1" applyAlignment="1">
      <alignment horizontal="center" vertical="center" wrapText="1"/>
    </xf>
    <xf numFmtId="49" fontId="20" fillId="0" borderId="23" xfId="1" applyNumberFormat="1" applyFont="1" applyBorder="1" applyAlignment="1">
      <alignment horizontal="center" vertical="center" wrapText="1"/>
    </xf>
    <xf numFmtId="38" fontId="17" fillId="0" borderId="23" xfId="2" applyFont="1" applyFill="1" applyBorder="1" applyAlignment="1">
      <alignment horizontal="right" vertical="center" shrinkToFit="1"/>
    </xf>
    <xf numFmtId="0" fontId="17" fillId="0" borderId="23" xfId="1" applyFont="1" applyBorder="1" applyAlignment="1">
      <alignment horizontal="center" vertical="center"/>
    </xf>
    <xf numFmtId="0" fontId="17" fillId="0" borderId="12" xfId="1" applyFont="1" applyBorder="1" applyAlignment="1">
      <alignment horizontal="center" vertical="center"/>
    </xf>
    <xf numFmtId="0" fontId="43" fillId="0" borderId="0" xfId="1" applyFont="1">
      <alignment vertical="center"/>
    </xf>
    <xf numFmtId="38" fontId="5" fillId="3" borderId="10" xfId="5" applyFont="1" applyFill="1" applyBorder="1" applyAlignment="1" applyProtection="1">
      <alignment vertical="center" shrinkToFit="1"/>
      <protection locked="0"/>
    </xf>
    <xf numFmtId="38" fontId="21" fillId="0" borderId="24" xfId="5" applyFont="1" applyFill="1" applyBorder="1" applyAlignment="1" applyProtection="1">
      <alignment vertical="center" shrinkToFit="1"/>
    </xf>
    <xf numFmtId="38" fontId="23" fillId="0" borderId="16" xfId="5" applyFont="1" applyBorder="1">
      <alignment vertical="center"/>
    </xf>
    <xf numFmtId="38" fontId="38" fillId="2" borderId="0" xfId="5" applyFont="1" applyFill="1">
      <alignment vertical="center"/>
    </xf>
    <xf numFmtId="38" fontId="9" fillId="0" borderId="0" xfId="5" applyFont="1" applyAlignment="1">
      <alignment horizontal="left" shrinkToFit="1"/>
    </xf>
    <xf numFmtId="38" fontId="9" fillId="0" borderId="13" xfId="5" applyFont="1" applyFill="1" applyBorder="1" applyAlignment="1">
      <alignment horizontal="center" vertical="center" shrinkToFit="1"/>
    </xf>
    <xf numFmtId="38" fontId="10" fillId="0" borderId="12" xfId="5" applyFont="1" applyFill="1" applyBorder="1" applyAlignment="1">
      <alignment horizontal="center" vertical="top" shrinkToFit="1"/>
    </xf>
    <xf numFmtId="38" fontId="7" fillId="3" borderId="7" xfId="5" applyFont="1" applyFill="1" applyBorder="1" applyAlignment="1" applyProtection="1">
      <alignment horizontal="right" vertical="center" shrinkToFit="1"/>
    </xf>
    <xf numFmtId="38" fontId="2" fillId="0" borderId="1" xfId="5" applyFont="1" applyFill="1" applyBorder="1" applyAlignment="1">
      <alignment horizontal="right" vertical="center"/>
    </xf>
    <xf numFmtId="38" fontId="2" fillId="0" borderId="0" xfId="5" applyFont="1" applyFill="1">
      <alignment vertical="center"/>
    </xf>
    <xf numFmtId="38" fontId="5" fillId="3" borderId="10" xfId="5" applyFont="1" applyFill="1" applyBorder="1" applyAlignment="1" applyProtection="1">
      <alignment horizontal="right" vertical="center" shrinkToFit="1"/>
      <protection locked="0"/>
    </xf>
    <xf numFmtId="38" fontId="5" fillId="0" borderId="0" xfId="5" applyFont="1">
      <alignment vertical="center"/>
    </xf>
    <xf numFmtId="38" fontId="21" fillId="0" borderId="35" xfId="5" applyFont="1" applyBorder="1" applyAlignment="1">
      <alignment horizontal="center" vertical="center"/>
    </xf>
    <xf numFmtId="38" fontId="7" fillId="3" borderId="7" xfId="5" applyFont="1" applyFill="1" applyBorder="1" applyAlignment="1" applyProtection="1">
      <alignment horizontal="right" vertical="center" shrinkToFit="1"/>
      <protection locked="0"/>
    </xf>
    <xf numFmtId="38" fontId="7" fillId="0" borderId="7" xfId="5" applyFont="1" applyFill="1" applyBorder="1" applyAlignment="1" applyProtection="1">
      <alignment horizontal="right" vertical="center" shrinkToFit="1"/>
    </xf>
    <xf numFmtId="38" fontId="7" fillId="3" borderId="8" xfId="5" applyFont="1" applyFill="1" applyBorder="1" applyAlignment="1" applyProtection="1">
      <alignment horizontal="right" vertical="center" shrinkToFit="1"/>
    </xf>
    <xf numFmtId="38" fontId="7" fillId="0" borderId="8" xfId="5" applyFont="1" applyFill="1" applyBorder="1" applyAlignment="1" applyProtection="1">
      <alignment horizontal="right" vertical="center" shrinkToFit="1"/>
    </xf>
    <xf numFmtId="0" fontId="36" fillId="0" borderId="0" xfId="1" applyFont="1" applyFill="1" applyAlignment="1">
      <alignment horizontal="left" vertical="center"/>
    </xf>
    <xf numFmtId="38" fontId="7" fillId="3" borderId="10" xfId="5" applyFont="1" applyFill="1" applyBorder="1" applyAlignment="1" applyProtection="1">
      <alignment horizontal="right" vertical="center" shrinkToFit="1"/>
      <protection locked="0"/>
    </xf>
    <xf numFmtId="38" fontId="21" fillId="0" borderId="0" xfId="5" applyFont="1" applyFill="1" applyBorder="1" applyAlignment="1" applyProtection="1">
      <alignment vertical="center" shrinkToFit="1"/>
    </xf>
    <xf numFmtId="38" fontId="21" fillId="0" borderId="0" xfId="5" applyFont="1" applyAlignment="1">
      <alignment horizontal="center" vertical="center"/>
    </xf>
    <xf numFmtId="38" fontId="5" fillId="3" borderId="10" xfId="5" applyFont="1" applyFill="1" applyBorder="1" applyAlignment="1">
      <alignment horizontal="center" vertical="center" wrapText="1"/>
    </xf>
    <xf numFmtId="38" fontId="21" fillId="0" borderId="10" xfId="5" applyFont="1" applyBorder="1" applyAlignment="1">
      <alignment horizontal="center" vertical="center" wrapText="1"/>
    </xf>
    <xf numFmtId="38" fontId="5" fillId="2" borderId="10" xfId="5" applyFont="1" applyFill="1" applyBorder="1" applyAlignment="1">
      <alignment horizontal="center" vertical="center" wrapText="1"/>
    </xf>
    <xf numFmtId="38" fontId="37" fillId="2" borderId="10" xfId="5" applyFont="1" applyFill="1" applyBorder="1" applyAlignment="1">
      <alignment horizontal="left" vertical="center" wrapText="1"/>
    </xf>
    <xf numFmtId="38" fontId="21" fillId="0" borderId="23" xfId="5" applyFont="1" applyBorder="1">
      <alignment vertical="center"/>
    </xf>
    <xf numFmtId="38" fontId="21" fillId="0" borderId="23" xfId="5" applyFont="1" applyBorder="1" applyAlignment="1">
      <alignment horizontal="left" vertical="center"/>
    </xf>
    <xf numFmtId="38" fontId="21" fillId="0" borderId="23" xfId="5" applyFont="1" applyBorder="1" applyProtection="1">
      <alignment vertical="center"/>
      <protection locked="0"/>
    </xf>
    <xf numFmtId="38" fontId="21" fillId="0" borderId="16" xfId="5" applyFont="1" applyBorder="1">
      <alignment vertical="center"/>
    </xf>
    <xf numFmtId="38" fontId="11" fillId="0" borderId="8" xfId="5" applyFont="1" applyFill="1" applyBorder="1" applyAlignment="1">
      <alignment horizontal="center" vertical="center" wrapText="1" shrinkToFit="1"/>
    </xf>
    <xf numFmtId="0" fontId="5" fillId="3" borderId="10" xfId="1" applyFont="1" applyFill="1" applyBorder="1" applyAlignment="1" applyProtection="1">
      <alignment horizontal="left" vertical="center" wrapText="1" shrinkToFit="1"/>
      <protection locked="0"/>
    </xf>
    <xf numFmtId="0" fontId="23" fillId="0" borderId="16" xfId="1" applyFont="1" applyBorder="1" applyAlignment="1">
      <alignment horizontal="left" vertical="center" wrapText="1"/>
    </xf>
    <xf numFmtId="0" fontId="38" fillId="2" borderId="0" xfId="1" applyFont="1" applyFill="1" applyAlignment="1">
      <alignment horizontal="left" vertical="center" wrapText="1"/>
    </xf>
    <xf numFmtId="38" fontId="13" fillId="0" borderId="0" xfId="2" applyFont="1" applyFill="1" applyBorder="1" applyAlignment="1">
      <alignment horizontal="left" wrapText="1" shrinkToFit="1"/>
    </xf>
    <xf numFmtId="38" fontId="5" fillId="3" borderId="10" xfId="5" applyFont="1" applyFill="1" applyBorder="1" applyAlignment="1" applyProtection="1">
      <alignment horizontal="left" vertical="center" wrapText="1" shrinkToFit="1"/>
      <protection locked="0"/>
    </xf>
    <xf numFmtId="38" fontId="7" fillId="3" borderId="7" xfId="5" applyFont="1" applyFill="1" applyBorder="1" applyAlignment="1" applyProtection="1">
      <alignment horizontal="left" vertical="center" wrapText="1" shrinkToFit="1"/>
    </xf>
    <xf numFmtId="38" fontId="2" fillId="0" borderId="0" xfId="5" applyFont="1" applyFill="1" applyAlignment="1">
      <alignment horizontal="left" vertical="center" wrapText="1"/>
    </xf>
    <xf numFmtId="38" fontId="7" fillId="3" borderId="7" xfId="5" applyFont="1" applyFill="1" applyBorder="1" applyAlignment="1" applyProtection="1">
      <alignment horizontal="right" vertical="center" wrapText="1" shrinkToFit="1"/>
    </xf>
    <xf numFmtId="0" fontId="5" fillId="3" borderId="10" xfId="1" applyFont="1" applyFill="1" applyBorder="1" applyAlignment="1">
      <alignment horizontal="center" vertical="center" wrapText="1"/>
    </xf>
    <xf numFmtId="38" fontId="37" fillId="0" borderId="15" xfId="5" applyFont="1" applyFill="1" applyBorder="1" applyAlignment="1">
      <alignment vertical="center" wrapText="1"/>
    </xf>
    <xf numFmtId="38" fontId="37" fillId="0" borderId="15" xfId="5" applyFont="1" applyFill="1" applyBorder="1" applyAlignment="1">
      <alignment horizontal="righ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xf numFmtId="0" fontId="47" fillId="0" borderId="10" xfId="0" applyFont="1" applyBorder="1" applyAlignment="1">
      <alignment horizontal="right"/>
    </xf>
    <xf numFmtId="0" fontId="48" fillId="0" borderId="10" xfId="0" applyFont="1" applyBorder="1"/>
    <xf numFmtId="14" fontId="48" fillId="0" borderId="10" xfId="0" applyNumberFormat="1" applyFont="1" applyBorder="1"/>
    <xf numFmtId="0" fontId="48" fillId="6" borderId="10" xfId="0" applyFont="1" applyFill="1" applyBorder="1"/>
    <xf numFmtId="14" fontId="48" fillId="6" borderId="10" xfId="0" applyNumberFormat="1" applyFont="1" applyFill="1" applyBorder="1"/>
    <xf numFmtId="0" fontId="48" fillId="3" borderId="10" xfId="0" applyFont="1" applyFill="1" applyBorder="1"/>
    <xf numFmtId="14" fontId="48" fillId="3" borderId="10" xfId="0" applyNumberFormat="1" applyFont="1" applyFill="1" applyBorder="1"/>
    <xf numFmtId="0" fontId="17" fillId="0" borderId="0" xfId="1" applyFont="1" applyBorder="1">
      <alignment vertical="center"/>
    </xf>
    <xf numFmtId="0" fontId="19" fillId="0" borderId="0" xfId="1" applyFont="1" applyBorder="1" applyAlignment="1">
      <alignment vertical="center" wrapText="1"/>
    </xf>
    <xf numFmtId="0" fontId="20" fillId="0" borderId="0" xfId="1" applyFont="1" applyBorder="1">
      <alignment vertical="center"/>
    </xf>
    <xf numFmtId="0" fontId="21" fillId="0" borderId="0" xfId="1" applyFont="1" applyBorder="1">
      <alignment vertical="center"/>
    </xf>
    <xf numFmtId="0" fontId="19" fillId="0" borderId="0" xfId="1" applyFont="1" applyBorder="1">
      <alignment vertical="center"/>
    </xf>
    <xf numFmtId="0" fontId="21" fillId="0" borderId="0" xfId="1" applyFont="1" applyBorder="1" applyAlignment="1" applyProtection="1">
      <alignment vertical="center" shrinkToFit="1"/>
      <protection locked="0"/>
    </xf>
    <xf numFmtId="0" fontId="21" fillId="0" borderId="0" xfId="1" applyFont="1" applyBorder="1" applyProtection="1">
      <alignment vertical="center"/>
      <protection locked="0"/>
    </xf>
    <xf numFmtId="176" fontId="21" fillId="0" borderId="0" xfId="1" applyNumberFormat="1" applyFont="1" applyBorder="1">
      <alignment vertical="center"/>
    </xf>
    <xf numFmtId="0" fontId="22" fillId="0" borderId="13" xfId="1" applyFont="1" applyBorder="1" applyAlignment="1">
      <alignment horizontal="left" vertical="center" wrapText="1"/>
    </xf>
    <xf numFmtId="0" fontId="22" fillId="0" borderId="12" xfId="1" applyFont="1" applyBorder="1" applyAlignment="1">
      <alignment horizontal="left" vertical="center" wrapText="1"/>
    </xf>
    <xf numFmtId="0" fontId="22" fillId="0" borderId="29" xfId="1" applyFont="1" applyBorder="1" applyAlignment="1">
      <alignment horizontal="left" vertical="center" wrapText="1"/>
    </xf>
    <xf numFmtId="0" fontId="18" fillId="2" borderId="19" xfId="1" applyFont="1" applyFill="1" applyBorder="1" applyAlignment="1">
      <alignment horizontal="left" vertical="center"/>
    </xf>
    <xf numFmtId="38" fontId="2" fillId="0" borderId="1" xfId="5" applyFont="1" applyFill="1" applyBorder="1" applyAlignment="1">
      <alignment horizontal="right" vertical="center" wrapText="1"/>
    </xf>
    <xf numFmtId="38" fontId="5" fillId="3" borderId="10" xfId="5" applyFont="1" applyFill="1" applyBorder="1" applyAlignment="1" applyProtection="1">
      <alignment horizontal="right" vertical="center" wrapText="1"/>
      <protection locked="0"/>
    </xf>
    <xf numFmtId="0" fontId="48" fillId="3" borderId="10" xfId="0" applyFont="1" applyFill="1" applyBorder="1" applyAlignment="1">
      <alignment horizontal="right" vertical="center" wrapText="1"/>
    </xf>
    <xf numFmtId="0" fontId="18" fillId="0" borderId="37" xfId="1" applyFont="1" applyBorder="1">
      <alignment vertical="center"/>
    </xf>
    <xf numFmtId="0" fontId="17" fillId="0" borderId="38" xfId="1" applyFont="1" applyBorder="1">
      <alignment vertical="center"/>
    </xf>
    <xf numFmtId="0" fontId="17" fillId="0" borderId="39" xfId="1" applyFont="1" applyBorder="1">
      <alignment vertical="center"/>
    </xf>
    <xf numFmtId="0" fontId="15" fillId="0" borderId="0" xfId="3" applyFont="1" applyAlignment="1">
      <alignment vertical="center" shrinkToFit="1"/>
    </xf>
    <xf numFmtId="38" fontId="9" fillId="0" borderId="30" xfId="2" applyFont="1" applyFill="1" applyBorder="1" applyAlignment="1">
      <alignment horizontal="center" vertical="center" shrinkToFit="1"/>
    </xf>
    <xf numFmtId="38" fontId="10" fillId="0" borderId="24" xfId="2" applyFont="1" applyFill="1" applyBorder="1" applyAlignment="1">
      <alignment horizontal="center" vertical="top" shrinkToFit="1"/>
    </xf>
    <xf numFmtId="38" fontId="7" fillId="3" borderId="34" xfId="5" applyFont="1" applyFill="1" applyBorder="1" applyAlignment="1" applyProtection="1">
      <alignment horizontal="right" vertical="center" shrinkToFit="1"/>
      <protection locked="0"/>
    </xf>
    <xf numFmtId="38" fontId="2" fillId="0" borderId="4" xfId="5" applyFont="1" applyFill="1" applyBorder="1" applyAlignment="1">
      <alignment horizontal="right" vertical="center"/>
    </xf>
    <xf numFmtId="38" fontId="7" fillId="0" borderId="40" xfId="2" applyFont="1" applyFill="1" applyBorder="1" applyAlignment="1">
      <alignment horizontal="center" vertical="center" wrapText="1" shrinkToFit="1"/>
    </xf>
    <xf numFmtId="38" fontId="7" fillId="3" borderId="42" xfId="5" applyFont="1" applyFill="1" applyBorder="1" applyAlignment="1" applyProtection="1">
      <alignment horizontal="right" vertical="center" shrinkToFit="1"/>
      <protection locked="0"/>
    </xf>
    <xf numFmtId="38" fontId="2" fillId="0" borderId="43" xfId="5" applyFont="1" applyFill="1" applyBorder="1" applyAlignment="1">
      <alignment horizontal="right" vertical="center"/>
    </xf>
    <xf numFmtId="14" fontId="48" fillId="3" borderId="10" xfId="0" applyNumberFormat="1" applyFont="1" applyFill="1" applyBorder="1" applyAlignment="1">
      <alignment wrapText="1"/>
    </xf>
    <xf numFmtId="0" fontId="48" fillId="3" borderId="10" xfId="0" applyFont="1" applyFill="1" applyBorder="1" applyAlignment="1">
      <alignment wrapText="1"/>
    </xf>
    <xf numFmtId="38" fontId="10" fillId="0" borderId="41" xfId="2" applyFont="1" applyFill="1" applyBorder="1" applyAlignment="1">
      <alignment horizontal="center" vertical="top" wrapText="1" shrinkToFit="1"/>
    </xf>
    <xf numFmtId="0" fontId="0" fillId="0" borderId="0" xfId="0" applyFill="1"/>
    <xf numFmtId="0" fontId="22" fillId="0" borderId="0" xfId="1" applyFont="1" applyBorder="1" applyAlignment="1">
      <alignment horizontal="left" vertical="center" wrapText="1"/>
    </xf>
    <xf numFmtId="38" fontId="21" fillId="0" borderId="14" xfId="5" applyFont="1" applyBorder="1" applyAlignment="1">
      <alignment horizontal="left" vertical="center"/>
    </xf>
    <xf numFmtId="38" fontId="22" fillId="0" borderId="0" xfId="5" applyFont="1" applyBorder="1" applyAlignment="1">
      <alignment horizontal="left" vertical="center" wrapText="1"/>
    </xf>
    <xf numFmtId="0" fontId="21" fillId="0" borderId="0" xfId="1" applyFont="1" applyBorder="1" applyAlignment="1">
      <alignment horizontal="left" vertical="center"/>
    </xf>
    <xf numFmtId="38" fontId="21" fillId="0" borderId="0" xfId="5" applyFont="1" applyBorder="1" applyAlignment="1">
      <alignment horizontal="left" vertical="center"/>
    </xf>
    <xf numFmtId="0" fontId="21" fillId="0" borderId="32" xfId="1" applyFont="1" applyBorder="1" applyAlignment="1">
      <alignment horizontal="left" vertical="center"/>
    </xf>
    <xf numFmtId="38" fontId="21" fillId="0" borderId="0" xfId="5" applyFont="1" applyBorder="1" applyAlignment="1">
      <alignment horizontal="left" vertical="center" wrapText="1"/>
    </xf>
    <xf numFmtId="0" fontId="21" fillId="0" borderId="0" xfId="1" applyFont="1" applyBorder="1" applyAlignment="1">
      <alignment horizontal="left" vertical="center" wrapText="1"/>
    </xf>
    <xf numFmtId="0" fontId="21" fillId="0" borderId="29" xfId="1" applyFont="1" applyBorder="1" applyAlignment="1">
      <alignment horizontal="left" vertical="center" wrapText="1"/>
    </xf>
    <xf numFmtId="38" fontId="21" fillId="0" borderId="0" xfId="5" applyFont="1" applyFill="1" applyBorder="1" applyAlignment="1">
      <alignment vertical="center" wrapText="1"/>
    </xf>
    <xf numFmtId="38" fontId="21" fillId="0" borderId="0" xfId="5" applyFont="1" applyBorder="1" applyAlignment="1">
      <alignment vertical="center" wrapText="1"/>
    </xf>
    <xf numFmtId="0" fontId="21" fillId="3" borderId="0" xfId="1" applyFont="1" applyFill="1" applyBorder="1" applyAlignment="1">
      <alignment horizontal="left" vertical="center"/>
    </xf>
    <xf numFmtId="0" fontId="21" fillId="0" borderId="32" xfId="1" applyFont="1" applyFill="1" applyBorder="1" applyAlignment="1">
      <alignment horizontal="left" vertical="center"/>
    </xf>
    <xf numFmtId="0" fontId="21" fillId="0" borderId="0" xfId="1" applyFont="1" applyFill="1" applyBorder="1" applyAlignment="1">
      <alignment horizontal="left" vertical="center"/>
    </xf>
    <xf numFmtId="38" fontId="21" fillId="0" borderId="0" xfId="5" applyFont="1" applyFill="1" applyBorder="1" applyAlignment="1">
      <alignment horizontal="left" vertical="center"/>
    </xf>
    <xf numFmtId="38" fontId="21" fillId="0" borderId="0" xfId="5" applyFont="1" applyFill="1" applyBorder="1" applyAlignment="1">
      <alignment horizontal="left" vertical="center" wrapText="1"/>
    </xf>
    <xf numFmtId="0" fontId="21" fillId="0" borderId="0" xfId="1" applyFont="1" applyFill="1" applyBorder="1" applyAlignment="1">
      <alignment vertical="center"/>
    </xf>
    <xf numFmtId="38" fontId="21" fillId="0" borderId="0" xfId="5" applyFont="1" applyFill="1" applyBorder="1" applyAlignment="1">
      <alignment vertical="center"/>
    </xf>
    <xf numFmtId="0" fontId="21" fillId="0" borderId="0" xfId="1" applyFont="1" applyBorder="1" applyAlignment="1">
      <alignment vertical="center" wrapText="1"/>
    </xf>
    <xf numFmtId="0" fontId="21" fillId="0" borderId="29" xfId="1" applyFont="1" applyBorder="1" applyAlignment="1">
      <alignment vertical="center" wrapText="1"/>
    </xf>
    <xf numFmtId="0" fontId="21" fillId="0" borderId="0" xfId="0" applyFont="1" applyAlignment="1">
      <alignment vertical="center"/>
    </xf>
    <xf numFmtId="38" fontId="21" fillId="0" borderId="29" xfId="5" applyFont="1" applyFill="1" applyBorder="1" applyAlignment="1">
      <alignment vertical="center" wrapText="1"/>
    </xf>
    <xf numFmtId="0" fontId="4" fillId="0" borderId="10" xfId="1" applyFont="1" applyBorder="1" applyAlignment="1">
      <alignment horizontal="left" vertical="top" wrapText="1" shrinkToFit="1"/>
    </xf>
    <xf numFmtId="0" fontId="4" fillId="0" borderId="10" xfId="1" applyFont="1" applyBorder="1" applyAlignment="1">
      <alignment horizontal="left" vertical="top" shrinkToFit="1"/>
    </xf>
    <xf numFmtId="38" fontId="9" fillId="0" borderId="10" xfId="2" applyFont="1" applyFill="1" applyBorder="1" applyAlignment="1">
      <alignment horizontal="center" vertical="center" wrapText="1" shrinkToFit="1"/>
    </xf>
    <xf numFmtId="0" fontId="15" fillId="0" borderId="0" xfId="3" applyFont="1" applyAlignment="1">
      <alignment vertical="center" shrinkToFit="1"/>
    </xf>
    <xf numFmtId="0" fontId="9" fillId="3" borderId="17" xfId="3" applyFont="1" applyFill="1" applyBorder="1" applyAlignment="1">
      <alignment horizontal="left" shrinkToFit="1"/>
    </xf>
    <xf numFmtId="0" fontId="9" fillId="3" borderId="16" xfId="3" applyFont="1" applyFill="1" applyBorder="1" applyAlignment="1">
      <alignment horizontal="left" shrinkToFit="1"/>
    </xf>
    <xf numFmtId="0" fontId="9" fillId="3" borderId="15" xfId="3" applyFont="1" applyFill="1" applyBorder="1" applyAlignment="1">
      <alignment horizontal="left" shrinkToFit="1"/>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 fillId="0" borderId="2" xfId="3" applyFont="1" applyBorder="1" applyAlignment="1">
      <alignment horizontal="center" vertical="center"/>
    </xf>
    <xf numFmtId="38" fontId="4" fillId="0" borderId="17" xfId="5" applyFont="1" applyBorder="1" applyAlignment="1">
      <alignment horizontal="left" vertical="top" wrapText="1" shrinkToFit="1"/>
    </xf>
    <xf numFmtId="38" fontId="4" fillId="0" borderId="16" xfId="5" applyFont="1" applyBorder="1" applyAlignment="1">
      <alignment horizontal="left" vertical="top" wrapText="1" shrinkToFit="1"/>
    </xf>
    <xf numFmtId="38" fontId="4" fillId="0" borderId="15" xfId="5" applyFont="1" applyBorder="1" applyAlignment="1">
      <alignment horizontal="left" vertical="top" wrapText="1" shrinkToFit="1"/>
    </xf>
    <xf numFmtId="0" fontId="2" fillId="0" borderId="10" xfId="3" applyFont="1" applyBorder="1" applyAlignment="1">
      <alignment horizontal="center" vertical="center" shrinkToFit="1"/>
    </xf>
    <xf numFmtId="0" fontId="9" fillId="0" borderId="10" xfId="3" applyFont="1" applyBorder="1" applyAlignment="1">
      <alignment horizontal="center" vertical="center" wrapText="1" shrinkToFit="1"/>
    </xf>
    <xf numFmtId="0" fontId="22" fillId="0" borderId="14" xfId="1" applyFont="1" applyBorder="1" applyAlignment="1">
      <alignment horizontal="left" vertical="center" wrapText="1"/>
    </xf>
    <xf numFmtId="0" fontId="22" fillId="3" borderId="14" xfId="1" applyFont="1" applyFill="1" applyBorder="1" applyAlignment="1">
      <alignment horizontal="left" vertical="center" wrapText="1"/>
    </xf>
    <xf numFmtId="0" fontId="22" fillId="0" borderId="0" xfId="1" applyFont="1" applyBorder="1" applyAlignment="1">
      <alignment horizontal="left" vertical="center" wrapText="1"/>
    </xf>
    <xf numFmtId="0" fontId="22" fillId="3" borderId="0" xfId="1" applyFont="1" applyFill="1" applyBorder="1" applyAlignment="1">
      <alignment horizontal="left" vertical="center" wrapText="1"/>
    </xf>
    <xf numFmtId="0" fontId="22" fillId="0" borderId="23" xfId="1" applyFont="1" applyBorder="1" applyAlignment="1">
      <alignment horizontal="left" vertical="center" wrapText="1"/>
    </xf>
    <xf numFmtId="0" fontId="23" fillId="3" borderId="17" xfId="1" applyFont="1" applyFill="1" applyBorder="1" applyAlignment="1">
      <alignment vertical="center" shrinkToFit="1"/>
    </xf>
    <xf numFmtId="0" fontId="23" fillId="3" borderId="16" xfId="1" applyFont="1" applyFill="1" applyBorder="1" applyAlignment="1">
      <alignment vertical="center" shrinkToFit="1"/>
    </xf>
    <xf numFmtId="0" fontId="23" fillId="3" borderId="15" xfId="1" applyFont="1" applyFill="1" applyBorder="1" applyAlignment="1">
      <alignment vertical="center" shrinkToFit="1"/>
    </xf>
    <xf numFmtId="0" fontId="21" fillId="0" borderId="30" xfId="1" applyFont="1" applyBorder="1" applyAlignment="1">
      <alignment horizontal="center" vertical="center"/>
    </xf>
    <xf numFmtId="0" fontId="21" fillId="0" borderId="14" xfId="1" applyFont="1" applyBorder="1" applyAlignment="1">
      <alignment horizontal="center" vertical="center"/>
    </xf>
    <xf numFmtId="38" fontId="21" fillId="0" borderId="14" xfId="5" applyFont="1" applyBorder="1" applyAlignment="1">
      <alignment horizontal="center" vertical="center"/>
    </xf>
    <xf numFmtId="0" fontId="21" fillId="0" borderId="13" xfId="1" applyFont="1" applyBorder="1" applyAlignment="1">
      <alignment horizontal="left" vertical="center" wrapText="1"/>
    </xf>
    <xf numFmtId="0" fontId="21" fillId="0" borderId="24" xfId="1" applyFont="1" applyBorder="1" applyAlignment="1">
      <alignment horizontal="center" vertical="center"/>
    </xf>
    <xf numFmtId="0" fontId="21" fillId="0" borderId="23" xfId="1" applyFont="1" applyBorder="1" applyAlignment="1">
      <alignment horizontal="center" vertical="center"/>
    </xf>
    <xf numFmtId="38" fontId="21" fillId="0" borderId="23" xfId="5" applyFont="1" applyBorder="1" applyAlignment="1">
      <alignment horizontal="center" vertical="center"/>
    </xf>
    <xf numFmtId="0" fontId="21" fillId="0" borderId="12" xfId="1" applyFont="1" applyBorder="1" applyAlignment="1">
      <alignment horizontal="left" vertical="center" wrapText="1"/>
    </xf>
    <xf numFmtId="0" fontId="25" fillId="0" borderId="10" xfId="1" applyFont="1" applyBorder="1" applyAlignment="1">
      <alignment horizontal="center" vertical="center" wrapText="1"/>
    </xf>
    <xf numFmtId="38" fontId="25" fillId="0" borderId="17" xfId="5" applyFont="1" applyBorder="1" applyAlignment="1">
      <alignment horizontal="center" vertical="center"/>
    </xf>
    <xf numFmtId="38" fontId="25" fillId="3" borderId="16" xfId="5" applyFont="1" applyFill="1" applyBorder="1" applyAlignment="1">
      <alignment horizontal="center" vertical="center"/>
    </xf>
    <xf numFmtId="38" fontId="25" fillId="0" borderId="16" xfId="5" applyFont="1" applyBorder="1" applyAlignment="1">
      <alignment horizontal="center" vertical="center"/>
    </xf>
    <xf numFmtId="38" fontId="25" fillId="5" borderId="16" xfId="5" applyFont="1" applyFill="1" applyBorder="1" applyAlignment="1">
      <alignment horizontal="right" vertical="center"/>
    </xf>
    <xf numFmtId="38" fontId="25" fillId="0" borderId="10" xfId="5" applyFont="1" applyBorder="1" applyAlignment="1">
      <alignment horizontal="center" vertical="center" wrapText="1"/>
    </xf>
    <xf numFmtId="178" fontId="25" fillId="5" borderId="10" xfId="1" applyNumberFormat="1" applyFont="1" applyFill="1" applyBorder="1" applyAlignment="1">
      <alignment horizontal="right" vertical="center"/>
    </xf>
    <xf numFmtId="178" fontId="25" fillId="5" borderId="17" xfId="1" applyNumberFormat="1" applyFont="1" applyFill="1" applyBorder="1" applyAlignment="1">
      <alignment horizontal="right" vertical="center" shrinkToFit="1"/>
    </xf>
    <xf numFmtId="178" fontId="25" fillId="5" borderId="16" xfId="1" applyNumberFormat="1" applyFont="1" applyFill="1" applyBorder="1" applyAlignment="1">
      <alignment horizontal="right" vertical="center" shrinkToFit="1"/>
    </xf>
    <xf numFmtId="0" fontId="25" fillId="0" borderId="23" xfId="1" applyFont="1" applyBorder="1" applyAlignment="1">
      <alignment horizontal="center" vertical="center"/>
    </xf>
    <xf numFmtId="0" fontId="25" fillId="0" borderId="12" xfId="1" applyFont="1" applyBorder="1" applyAlignment="1">
      <alignment horizontal="center" vertical="center"/>
    </xf>
    <xf numFmtId="38" fontId="37" fillId="0" borderId="10" xfId="5" applyFont="1" applyFill="1" applyBorder="1" applyAlignment="1">
      <alignment horizontal="center" vertical="center"/>
    </xf>
    <xf numFmtId="38" fontId="37" fillId="0" borderId="10" xfId="5" applyFont="1" applyFill="1" applyBorder="1" applyAlignment="1">
      <alignment horizontal="center" vertical="center" wrapText="1"/>
    </xf>
    <xf numFmtId="177" fontId="46" fillId="3" borderId="10" xfId="5" applyNumberFormat="1" applyFont="1" applyFill="1" applyBorder="1" applyAlignment="1">
      <alignment horizontal="center" vertical="center"/>
    </xf>
    <xf numFmtId="38" fontId="46" fillId="3" borderId="10" xfId="5" applyFont="1" applyFill="1" applyBorder="1" applyAlignment="1">
      <alignment horizontal="center" vertical="center" wrapText="1"/>
    </xf>
    <xf numFmtId="38" fontId="46" fillId="0" borderId="10" xfId="5" applyFont="1" applyFill="1" applyBorder="1" applyAlignment="1">
      <alignment horizontal="center" vertical="center" wrapText="1"/>
    </xf>
    <xf numFmtId="14" fontId="46" fillId="0" borderId="10" xfId="5" applyNumberFormat="1" applyFont="1" applyFill="1" applyBorder="1" applyAlignment="1">
      <alignment horizontal="center" vertical="center" wrapText="1"/>
    </xf>
    <xf numFmtId="177" fontId="46" fillId="0" borderId="10" xfId="5" applyNumberFormat="1" applyFont="1" applyFill="1" applyBorder="1" applyAlignment="1">
      <alignment horizontal="center" vertical="center"/>
    </xf>
    <xf numFmtId="177" fontId="46" fillId="0" borderId="17" xfId="5" applyNumberFormat="1" applyFont="1" applyFill="1" applyBorder="1" applyAlignment="1">
      <alignment horizontal="center" vertical="center"/>
    </xf>
    <xf numFmtId="0" fontId="21" fillId="0" borderId="17" xfId="1" applyFont="1" applyBorder="1" applyAlignment="1">
      <alignment horizontal="center" vertical="center"/>
    </xf>
    <xf numFmtId="0" fontId="21" fillId="0" borderId="16" xfId="1" applyFont="1" applyBorder="1" applyAlignment="1">
      <alignment horizontal="center" vertical="center"/>
    </xf>
    <xf numFmtId="38" fontId="21" fillId="0" borderId="15" xfId="5" applyFont="1" applyBorder="1" applyAlignment="1">
      <alignment horizontal="center" vertical="center"/>
    </xf>
    <xf numFmtId="38" fontId="21" fillId="0" borderId="17" xfId="5" applyFont="1" applyBorder="1" applyAlignment="1">
      <alignment horizontal="center" vertical="center"/>
    </xf>
    <xf numFmtId="38" fontId="21" fillId="0" borderId="16" xfId="5" applyFont="1" applyBorder="1" applyAlignment="1">
      <alignment horizontal="center" vertical="center"/>
    </xf>
    <xf numFmtId="38" fontId="21" fillId="0" borderId="16" xfId="5" applyFont="1" applyBorder="1" applyAlignment="1">
      <alignment horizontal="left" vertical="center" wrapText="1"/>
    </xf>
    <xf numFmtId="38" fontId="17" fillId="0" borderId="10" xfId="5" applyFont="1" applyBorder="1" applyAlignment="1">
      <alignment horizontal="center" vertical="center"/>
    </xf>
    <xf numFmtId="0" fontId="17" fillId="0" borderId="10" xfId="1" applyFont="1" applyBorder="1" applyAlignment="1">
      <alignment horizontal="center" vertical="center"/>
    </xf>
    <xf numFmtId="38" fontId="21" fillId="4" borderId="17" xfId="5" applyFont="1" applyFill="1" applyBorder="1" applyAlignment="1" applyProtection="1">
      <alignment horizontal="center" vertical="center" wrapText="1"/>
      <protection locked="0"/>
    </xf>
    <xf numFmtId="38" fontId="21" fillId="4" borderId="16" xfId="5" applyFont="1" applyFill="1" applyBorder="1" applyAlignment="1" applyProtection="1">
      <alignment horizontal="center" vertical="center" wrapText="1"/>
      <protection locked="0"/>
    </xf>
    <xf numFmtId="38" fontId="21" fillId="4" borderId="15" xfId="5" applyFont="1" applyFill="1" applyBorder="1" applyAlignment="1" applyProtection="1">
      <alignment horizontal="center" vertical="center" wrapText="1"/>
      <protection locked="0"/>
    </xf>
    <xf numFmtId="38" fontId="24" fillId="0" borderId="17" xfId="5" applyFont="1" applyBorder="1" applyAlignment="1">
      <alignment horizontal="left" vertical="center" wrapText="1"/>
    </xf>
    <xf numFmtId="38" fontId="24" fillId="3" borderId="16" xfId="5" applyFont="1" applyFill="1" applyBorder="1" applyAlignment="1">
      <alignment horizontal="left" vertical="center" wrapText="1"/>
    </xf>
    <xf numFmtId="38" fontId="24" fillId="0" borderId="16" xfId="5" applyFont="1" applyBorder="1" applyAlignment="1">
      <alignment horizontal="left" vertical="center" wrapText="1"/>
    </xf>
    <xf numFmtId="0" fontId="24" fillId="0" borderId="16" xfId="1" applyFont="1" applyBorder="1" applyAlignment="1">
      <alignment horizontal="left" vertical="center" wrapText="1"/>
    </xf>
    <xf numFmtId="0" fontId="19" fillId="3" borderId="10" xfId="1" applyFont="1" applyFill="1" applyBorder="1" applyAlignment="1">
      <alignment vertical="center" shrinkToFit="1"/>
    </xf>
    <xf numFmtId="38" fontId="19" fillId="3" borderId="10" xfId="5" applyFont="1" applyFill="1" applyBorder="1" applyAlignment="1">
      <alignment vertical="center" shrinkToFit="1"/>
    </xf>
    <xf numFmtId="38" fontId="19" fillId="3" borderId="10" xfId="5" applyFont="1" applyFill="1" applyBorder="1" applyAlignment="1">
      <alignment horizontal="left" vertical="center" wrapText="1" shrinkToFit="1"/>
    </xf>
    <xf numFmtId="38" fontId="19" fillId="3" borderId="10" xfId="5" applyFont="1" applyFill="1" applyBorder="1" applyAlignment="1">
      <alignment horizontal="center" vertical="center" shrinkToFit="1"/>
    </xf>
    <xf numFmtId="0" fontId="19" fillId="3" borderId="10" xfId="1" applyFont="1" applyFill="1" applyBorder="1" applyAlignment="1">
      <alignment horizontal="center" vertical="center" shrinkToFit="1"/>
    </xf>
    <xf numFmtId="0" fontId="19" fillId="0" borderId="0" xfId="1" applyFont="1" applyAlignment="1">
      <alignment horizontal="center" vertical="center"/>
    </xf>
    <xf numFmtId="0" fontId="25" fillId="4" borderId="17" xfId="1" applyFont="1" applyFill="1" applyBorder="1" applyAlignment="1">
      <alignment vertical="center" shrinkToFit="1"/>
    </xf>
    <xf numFmtId="0" fontId="25" fillId="4" borderId="16" xfId="1" applyFont="1" applyFill="1" applyBorder="1" applyAlignment="1">
      <alignment vertical="center" shrinkToFit="1"/>
    </xf>
    <xf numFmtId="0" fontId="25" fillId="4" borderId="15" xfId="1" applyFont="1" applyFill="1" applyBorder="1" applyAlignment="1">
      <alignment vertical="center" shrinkToFit="1"/>
    </xf>
    <xf numFmtId="49" fontId="23" fillId="0" borderId="17" xfId="1" applyNumberFormat="1" applyFont="1" applyBorder="1" applyAlignment="1">
      <alignment horizontal="center" vertical="center"/>
    </xf>
    <xf numFmtId="49" fontId="23" fillId="0" borderId="16"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21" fillId="3" borderId="23" xfId="1" applyFont="1" applyFill="1" applyBorder="1" applyAlignment="1">
      <alignment horizontal="center" vertical="center" shrinkToFit="1"/>
    </xf>
    <xf numFmtId="0" fontId="23" fillId="0" borderId="16" xfId="1" applyFont="1" applyBorder="1" applyAlignment="1">
      <alignment horizontal="center" vertical="center"/>
    </xf>
    <xf numFmtId="0" fontId="23" fillId="0" borderId="15" xfId="1" applyFont="1" applyBorder="1" applyAlignment="1">
      <alignment horizontal="center" vertical="center"/>
    </xf>
    <xf numFmtId="0" fontId="23" fillId="0" borderId="30" xfId="1" applyFont="1" applyBorder="1">
      <alignment vertical="center"/>
    </xf>
    <xf numFmtId="0" fontId="23" fillId="0" borderId="14" xfId="1" applyFont="1" applyBorder="1">
      <alignment vertical="center"/>
    </xf>
    <xf numFmtId="0" fontId="23" fillId="0" borderId="14" xfId="1" applyFont="1" applyFill="1" applyBorder="1">
      <alignment vertical="center"/>
    </xf>
    <xf numFmtId="0" fontId="23" fillId="0" borderId="13" xfId="1" applyFont="1" applyBorder="1">
      <alignment vertical="center"/>
    </xf>
    <xf numFmtId="0" fontId="23" fillId="0" borderId="24" xfId="1" applyFont="1" applyBorder="1">
      <alignment vertical="center"/>
    </xf>
    <xf numFmtId="0" fontId="23" fillId="0" borderId="23" xfId="1" applyFont="1" applyBorder="1">
      <alignment vertical="center"/>
    </xf>
    <xf numFmtId="38" fontId="23" fillId="0" borderId="23" xfId="5" applyFont="1" applyBorder="1">
      <alignment vertical="center"/>
    </xf>
    <xf numFmtId="0" fontId="23" fillId="0" borderId="23" xfId="1" applyFont="1" applyBorder="1" applyAlignment="1">
      <alignment horizontal="left" vertical="center" wrapText="1"/>
    </xf>
    <xf numFmtId="0" fontId="23" fillId="0" borderId="12" xfId="1" applyFont="1" applyBorder="1">
      <alignment vertical="center"/>
    </xf>
    <xf numFmtId="49" fontId="23" fillId="3" borderId="14" xfId="1" applyNumberFormat="1" applyFont="1" applyFill="1" applyBorder="1" applyAlignment="1">
      <alignment horizontal="left" vertical="center" shrinkToFit="1"/>
    </xf>
    <xf numFmtId="0" fontId="21" fillId="0" borderId="0" xfId="1" applyFont="1" applyAlignment="1">
      <alignment horizontal="center" vertical="center"/>
    </xf>
    <xf numFmtId="0" fontId="23" fillId="3" borderId="24" xfId="1" applyFont="1" applyFill="1" applyBorder="1" applyAlignment="1">
      <alignment horizontal="left" vertical="center" shrinkToFit="1"/>
    </xf>
    <xf numFmtId="0" fontId="23" fillId="3" borderId="23" xfId="1" applyFont="1" applyFill="1" applyBorder="1" applyAlignment="1">
      <alignment horizontal="left" vertical="center" shrinkToFit="1"/>
    </xf>
    <xf numFmtId="0" fontId="23" fillId="3" borderId="12" xfId="1" applyFont="1" applyFill="1" applyBorder="1" applyAlignment="1">
      <alignment horizontal="left" vertical="center" shrinkToFit="1"/>
    </xf>
    <xf numFmtId="0" fontId="23" fillId="0" borderId="8" xfId="1" applyFont="1" applyBorder="1" applyAlignment="1">
      <alignment horizontal="center" vertical="center" textRotation="255"/>
    </xf>
    <xf numFmtId="0" fontId="23" fillId="0" borderId="6"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3" borderId="34" xfId="1" applyFont="1" applyFill="1" applyBorder="1" applyAlignment="1">
      <alignment horizontal="left" vertical="center" shrinkToFit="1"/>
    </xf>
    <xf numFmtId="0" fontId="23" fillId="3" borderId="33" xfId="1" applyFont="1" applyFill="1" applyBorder="1" applyAlignment="1">
      <alignment horizontal="left" vertical="center" shrinkToFit="1"/>
    </xf>
    <xf numFmtId="0" fontId="23" fillId="3" borderId="9" xfId="1" applyFont="1" applyFill="1" applyBorder="1" applyAlignment="1">
      <alignment horizontal="left" vertical="center" shrinkToFit="1"/>
    </xf>
    <xf numFmtId="0" fontId="25" fillId="0" borderId="17" xfId="1" applyFont="1" applyBorder="1" applyAlignment="1">
      <alignment horizontal="center" vertical="center"/>
    </xf>
    <xf numFmtId="0" fontId="25" fillId="0" borderId="16" xfId="1" applyFont="1" applyBorder="1" applyAlignment="1">
      <alignment horizontal="center" vertical="center"/>
    </xf>
    <xf numFmtId="0" fontId="25" fillId="0" borderId="15" xfId="1" applyFont="1" applyBorder="1" applyAlignment="1">
      <alignment horizontal="center" vertical="center"/>
    </xf>
    <xf numFmtId="49" fontId="23" fillId="3" borderId="24" xfId="1" applyNumberFormat="1" applyFont="1" applyFill="1" applyBorder="1" applyAlignment="1">
      <alignment horizontal="center" vertical="center" shrinkToFit="1"/>
    </xf>
    <xf numFmtId="49" fontId="23" fillId="3" borderId="23" xfId="1" applyNumberFormat="1" applyFont="1" applyFill="1" applyBorder="1" applyAlignment="1">
      <alignment horizontal="center" vertical="center" shrinkToFit="1"/>
    </xf>
    <xf numFmtId="49" fontId="23" fillId="3" borderId="12" xfId="1" applyNumberFormat="1" applyFont="1" applyFill="1" applyBorder="1" applyAlignment="1">
      <alignment horizontal="center" vertical="center" shrinkToFit="1"/>
    </xf>
    <xf numFmtId="38" fontId="19" fillId="3" borderId="27" xfId="5" applyFont="1" applyFill="1" applyBorder="1" applyAlignment="1">
      <alignment vertical="center" shrinkToFit="1"/>
    </xf>
    <xf numFmtId="38" fontId="19" fillId="3" borderId="26" xfId="5" applyFont="1" applyFill="1" applyBorder="1" applyAlignment="1">
      <alignment vertical="center" shrinkToFit="1"/>
    </xf>
    <xf numFmtId="38" fontId="19" fillId="3" borderId="28" xfId="5" applyFont="1" applyFill="1" applyBorder="1" applyAlignment="1">
      <alignment vertical="center" shrinkToFit="1"/>
    </xf>
    <xf numFmtId="0" fontId="19" fillId="3" borderId="8" xfId="1" applyFont="1" applyFill="1" applyBorder="1" applyAlignment="1">
      <alignment horizontal="center" vertical="center" shrinkToFit="1"/>
    </xf>
    <xf numFmtId="49" fontId="20" fillId="0" borderId="4" xfId="1" applyNumberFormat="1" applyFont="1" applyBorder="1" applyAlignment="1">
      <alignment horizontal="center" vertical="center" wrapText="1"/>
    </xf>
    <xf numFmtId="49" fontId="20" fillId="0" borderId="3" xfId="1" applyNumberFormat="1" applyFont="1" applyBorder="1" applyAlignment="1">
      <alignment horizontal="center" vertical="center" wrapText="1"/>
    </xf>
    <xf numFmtId="38" fontId="17" fillId="0" borderId="4" xfId="5" applyFont="1" applyFill="1" applyBorder="1" applyAlignment="1">
      <alignment horizontal="right" vertical="center" shrinkToFit="1"/>
    </xf>
    <xf numFmtId="38" fontId="17" fillId="0" borderId="3" xfId="5" applyFont="1" applyFill="1" applyBorder="1" applyAlignment="1">
      <alignment horizontal="right" vertical="center" shrinkToFit="1"/>
    </xf>
    <xf numFmtId="38" fontId="17" fillId="0" borderId="2" xfId="5" applyFont="1" applyFill="1" applyBorder="1" applyAlignment="1">
      <alignment horizontal="right" vertical="center" shrinkToFit="1"/>
    </xf>
    <xf numFmtId="0" fontId="17" fillId="0" borderId="31" xfId="1" applyFont="1" applyBorder="1" applyAlignment="1">
      <alignment horizontal="center" vertical="center"/>
    </xf>
    <xf numFmtId="176" fontId="25" fillId="5" borderId="17" xfId="1" applyNumberFormat="1" applyFont="1" applyFill="1" applyBorder="1" applyAlignment="1">
      <alignment vertical="center" shrinkToFit="1"/>
    </xf>
    <xf numFmtId="176" fontId="25" fillId="5" borderId="16" xfId="1" applyNumberFormat="1" applyFont="1" applyFill="1" applyBorder="1" applyAlignment="1">
      <alignment vertical="center" shrinkToFit="1"/>
    </xf>
    <xf numFmtId="178" fontId="25" fillId="5" borderId="17" xfId="1" applyNumberFormat="1" applyFont="1" applyFill="1" applyBorder="1" applyAlignment="1">
      <alignment horizontal="center" vertical="center" shrinkToFit="1"/>
    </xf>
    <xf numFmtId="178" fontId="25" fillId="5" borderId="16" xfId="1" applyNumberFormat="1" applyFont="1" applyFill="1" applyBorder="1" applyAlignment="1">
      <alignment horizontal="center" vertical="center" shrinkToFit="1"/>
    </xf>
    <xf numFmtId="0" fontId="21" fillId="0" borderId="15" xfId="1" applyFont="1" applyBorder="1" applyAlignment="1">
      <alignment horizontal="center" vertical="center"/>
    </xf>
    <xf numFmtId="0" fontId="21" fillId="4" borderId="17" xfId="1" applyFont="1" applyFill="1" applyBorder="1" applyAlignment="1" applyProtection="1">
      <alignment horizontal="center" vertical="center" wrapText="1"/>
      <protection locked="0"/>
    </xf>
    <xf numFmtId="0" fontId="21" fillId="4" borderId="16" xfId="1" applyFont="1" applyFill="1" applyBorder="1" applyAlignment="1" applyProtection="1">
      <alignment horizontal="center" vertical="center" wrapText="1"/>
      <protection locked="0"/>
    </xf>
    <xf numFmtId="0" fontId="21" fillId="4" borderId="15" xfId="1" applyFont="1" applyFill="1" applyBorder="1" applyAlignment="1" applyProtection="1">
      <alignment horizontal="center" vertical="center" wrapText="1"/>
      <protection locked="0"/>
    </xf>
    <xf numFmtId="0" fontId="24" fillId="0" borderId="17" xfId="1" applyFont="1" applyBorder="1" applyAlignment="1">
      <alignment horizontal="left" vertical="center" wrapText="1"/>
    </xf>
    <xf numFmtId="0" fontId="22" fillId="0" borderId="13" xfId="1" applyFont="1" applyBorder="1" applyAlignment="1">
      <alignment horizontal="left" vertical="center" wrapText="1"/>
    </xf>
    <xf numFmtId="0" fontId="22" fillId="0" borderId="12" xfId="1" applyFont="1" applyBorder="1" applyAlignment="1">
      <alignment horizontal="left" vertical="center" wrapText="1"/>
    </xf>
    <xf numFmtId="14" fontId="46" fillId="3" borderId="10" xfId="5" applyNumberFormat="1" applyFont="1" applyFill="1" applyBorder="1" applyAlignment="1">
      <alignment horizontal="center" vertical="center" wrapText="1"/>
    </xf>
    <xf numFmtId="0" fontId="18" fillId="2" borderId="19"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19" xfId="1" applyFont="1" applyFill="1" applyBorder="1" applyAlignment="1">
      <alignment horizontal="left" vertical="center"/>
    </xf>
    <xf numFmtId="0" fontId="18" fillId="2" borderId="0" xfId="1" applyFont="1" applyFill="1" applyAlignment="1">
      <alignment horizontal="left" vertical="center"/>
    </xf>
    <xf numFmtId="49" fontId="20" fillId="0" borderId="2" xfId="1" applyNumberFormat="1" applyFont="1" applyBorder="1" applyAlignment="1">
      <alignment horizontal="center" vertical="center" wrapText="1"/>
    </xf>
    <xf numFmtId="38" fontId="17" fillId="0" borderId="24" xfId="5" applyFont="1" applyFill="1" applyBorder="1" applyAlignment="1">
      <alignment vertical="center" shrinkToFit="1"/>
    </xf>
    <xf numFmtId="38" fontId="17" fillId="0" borderId="23" xfId="5" applyFont="1" applyFill="1" applyBorder="1" applyAlignment="1">
      <alignment vertical="center" shrinkToFit="1"/>
    </xf>
    <xf numFmtId="0" fontId="17" fillId="0" borderId="11" xfId="1" applyFont="1" applyBorder="1" applyAlignment="1">
      <alignment horizontal="center" vertical="center"/>
    </xf>
    <xf numFmtId="0" fontId="19" fillId="3" borderId="27" xfId="1" applyFont="1" applyFill="1" applyBorder="1" applyAlignment="1">
      <alignment vertical="center" shrinkToFit="1"/>
    </xf>
    <xf numFmtId="0" fontId="19" fillId="3" borderId="26" xfId="1" applyFont="1" applyFill="1" applyBorder="1" applyAlignment="1">
      <alignment vertical="center" shrinkToFit="1"/>
    </xf>
    <xf numFmtId="0" fontId="19" fillId="3" borderId="28" xfId="1" applyFont="1" applyFill="1" applyBorder="1" applyAlignment="1">
      <alignment vertical="center" shrinkToFit="1"/>
    </xf>
    <xf numFmtId="0" fontId="19" fillId="3" borderId="25" xfId="1" applyFont="1" applyFill="1" applyBorder="1" applyAlignment="1">
      <alignment horizontal="center" vertical="center" shrinkToFit="1"/>
    </xf>
    <xf numFmtId="177" fontId="46" fillId="3" borderId="17" xfId="5" applyNumberFormat="1" applyFont="1" applyFill="1" applyBorder="1" applyAlignment="1">
      <alignment horizontal="center" vertical="center"/>
    </xf>
    <xf numFmtId="0" fontId="37" fillId="0" borderId="10" xfId="1" applyFont="1" applyFill="1" applyBorder="1" applyAlignment="1">
      <alignment horizontal="center" vertical="center" wrapText="1"/>
    </xf>
    <xf numFmtId="38" fontId="37" fillId="0" borderId="17" xfId="5" applyFont="1" applyFill="1" applyBorder="1" applyAlignment="1">
      <alignment horizontal="left" vertical="center" wrapText="1"/>
    </xf>
    <xf numFmtId="38" fontId="37" fillId="0" borderId="16" xfId="5" applyFont="1" applyFill="1" applyBorder="1" applyAlignment="1">
      <alignment horizontal="left" vertical="center" wrapText="1"/>
    </xf>
    <xf numFmtId="38" fontId="37" fillId="3" borderId="16" xfId="5" applyFont="1" applyFill="1" applyBorder="1" applyAlignment="1">
      <alignment horizontal="left" vertical="center" wrapText="1"/>
    </xf>
    <xf numFmtId="38" fontId="37" fillId="0" borderId="15" xfId="5" applyFont="1" applyFill="1" applyBorder="1" applyAlignment="1">
      <alignment horizontal="left" vertical="center" wrapText="1"/>
    </xf>
    <xf numFmtId="0" fontId="21" fillId="3" borderId="17" xfId="1" applyFont="1" applyFill="1" applyBorder="1" applyAlignment="1">
      <alignment horizontal="center" vertical="center"/>
    </xf>
    <xf numFmtId="0" fontId="21" fillId="3" borderId="16" xfId="1" applyFont="1" applyFill="1" applyBorder="1" applyAlignment="1">
      <alignment horizontal="center" vertical="center"/>
    </xf>
    <xf numFmtId="0" fontId="21" fillId="3" borderId="15" xfId="1" applyFont="1" applyFill="1" applyBorder="1" applyAlignment="1">
      <alignment horizontal="center" vertical="center"/>
    </xf>
    <xf numFmtId="0" fontId="21" fillId="0" borderId="10" xfId="1" applyFont="1" applyBorder="1" applyAlignment="1">
      <alignment horizontal="center" vertical="center"/>
    </xf>
    <xf numFmtId="0" fontId="21" fillId="0" borderId="10" xfId="1" applyFont="1" applyBorder="1" applyAlignment="1">
      <alignment horizontal="center" vertical="center" wrapText="1"/>
    </xf>
  </cellXfs>
  <cellStyles count="6">
    <cellStyle name="桁区切り" xfId="5" builtinId="6"/>
    <cellStyle name="桁区切り 3" xfId="2" xr:uid="{00000000-0005-0000-0000-000001000000}"/>
    <cellStyle name="標準" xfId="0" builtinId="0"/>
    <cellStyle name="標準 2" xfId="1" xr:uid="{00000000-0005-0000-0000-000003000000}"/>
    <cellStyle name="標準_０３　岩手県（算出シート）" xfId="4" xr:uid="{00000000-0005-0000-0000-000004000000}"/>
    <cellStyle name="標準_別紙（２）精算額内訳 2" xfId="3" xr:uid="{00000000-0005-0000-0000-000005000000}"/>
  </cellStyles>
  <dxfs count="0"/>
  <tableStyles count="0" defaultTableStyle="TableStyleMedium2" defaultPivotStyle="PivotStyleMedium9"/>
  <colors>
    <mruColors>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170486</xdr:colOff>
      <xdr:row>10</xdr:row>
      <xdr:rowOff>353786</xdr:rowOff>
    </xdr:from>
    <xdr:to>
      <xdr:col>12</xdr:col>
      <xdr:colOff>130627</xdr:colOff>
      <xdr:row>10</xdr:row>
      <xdr:rowOff>664028</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913686" y="1030061"/>
          <a:ext cx="4760741" cy="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101655</xdr:colOff>
      <xdr:row>10</xdr:row>
      <xdr:rowOff>360989</xdr:rowOff>
    </xdr:from>
    <xdr:to>
      <xdr:col>22</xdr:col>
      <xdr:colOff>195942</xdr:colOff>
      <xdr:row>10</xdr:row>
      <xdr:rowOff>653143</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017055" y="1027739"/>
          <a:ext cx="4894887" cy="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260539</xdr:colOff>
      <xdr:row>10</xdr:row>
      <xdr:rowOff>226217</xdr:rowOff>
    </xdr:from>
    <xdr:ext cx="6609368" cy="619125"/>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08664" y="3298030"/>
          <a:ext cx="6609368"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ア　新型コロナウイルス感染者が発生又は感染者と接触があった者</a:t>
          </a:r>
          <a:r>
            <a:rPr kumimoji="1" lang="en-US" altLang="ja-JP" sz="1000" baseline="300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に対応した介護サービス事業所・施設等</a:t>
          </a:r>
        </a:p>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イ　新型コロナウイルス感染症の流行に伴い居宅でサービスを提供する通所系サービス事業所</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r>
            <a:rPr kumimoji="1" lang="en-US" altLang="ja-JP" sz="8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800">
              <a:solidFill>
                <a:sysClr val="windowText" lastClr="000000"/>
              </a:solidFill>
              <a:latin typeface="ＭＳ Ｐ明朝" panose="02020600040205080304" pitchFamily="18" charset="-128"/>
              <a:ea typeface="ＭＳ Ｐ明朝" panose="02020600040205080304" pitchFamily="18" charset="-128"/>
            </a:rPr>
            <a:t>　令和５年４月１日から令和５年５月７日までに生じた費用は、「感染者と接触があった者」を「濃厚接触者」と読み替えるものとする。</a:t>
          </a:r>
        </a:p>
      </xdr:txBody>
    </xdr:sp>
    <xdr:clientData/>
  </xdr:oneCellAnchor>
  <xdr:oneCellAnchor>
    <xdr:from>
      <xdr:col>15</xdr:col>
      <xdr:colOff>123264</xdr:colOff>
      <xdr:row>10</xdr:row>
      <xdr:rowOff>313765</xdr:rowOff>
    </xdr:from>
    <xdr:ext cx="5345205" cy="44242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038664" y="1028140"/>
          <a:ext cx="5345205"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ウ　感染者が発生した介護サービス事業所・施設等の利用者の受け入れや当該事業所・施設等に　</a:t>
          </a:r>
        </a:p>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　応援職員の派遣を行う事業所・施設等</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38100</xdr:colOff>
          <xdr:row>10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38100</xdr:colOff>
          <xdr:row>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20</xdr:row>
      <xdr:rowOff>107950</xdr:rowOff>
    </xdr:from>
    <xdr:to>
      <xdr:col>1</xdr:col>
      <xdr:colOff>130302</xdr:colOff>
      <xdr:row>27</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28600" y="2508250"/>
          <a:ext cx="73152" cy="1219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65</xdr:row>
      <xdr:rowOff>63500</xdr:rowOff>
    </xdr:from>
    <xdr:to>
      <xdr:col>1</xdr:col>
      <xdr:colOff>140804</xdr:colOff>
      <xdr:row>66</xdr:row>
      <xdr:rowOff>273327</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228600" y="8464550"/>
          <a:ext cx="83654" cy="27650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30</xdr:row>
          <xdr:rowOff>219075</xdr:rowOff>
        </xdr:from>
        <xdr:to>
          <xdr:col>2</xdr:col>
          <xdr:colOff>38100</xdr:colOff>
          <xdr:row>32</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219075</xdr:rowOff>
        </xdr:from>
        <xdr:to>
          <xdr:col>2</xdr:col>
          <xdr:colOff>38100</xdr:colOff>
          <xdr:row>31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69</xdr:row>
          <xdr:rowOff>219075</xdr:rowOff>
        </xdr:from>
        <xdr:to>
          <xdr:col>2</xdr:col>
          <xdr:colOff>38100</xdr:colOff>
          <xdr:row>71</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68</xdr:row>
          <xdr:rowOff>219075</xdr:rowOff>
        </xdr:from>
        <xdr:to>
          <xdr:col>2</xdr:col>
          <xdr:colOff>38100</xdr:colOff>
          <xdr:row>70</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24849</xdr:colOff>
      <xdr:row>34</xdr:row>
      <xdr:rowOff>24419</xdr:rowOff>
    </xdr:from>
    <xdr:to>
      <xdr:col>7</xdr:col>
      <xdr:colOff>3023152</xdr:colOff>
      <xdr:row>77</xdr:row>
      <xdr:rowOff>91110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99153" y="7578158"/>
          <a:ext cx="7528890" cy="647743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１、</a:t>
          </a:r>
          <a:r>
            <a:rPr kumimoji="1" lang="en-US" altLang="ja-JP" sz="1100" b="1"/>
            <a:t>【</a:t>
          </a:r>
          <a:r>
            <a:rPr kumimoji="1" lang="ja-JP" altLang="en-US" sz="1100" b="1"/>
            <a:t>対象となる物品について</a:t>
          </a:r>
          <a:r>
            <a:rPr kumimoji="1" lang="en-US" altLang="ja-JP" sz="1100" b="1"/>
            <a:t>】</a:t>
          </a:r>
        </a:p>
        <a:p>
          <a:r>
            <a:rPr kumimoji="1" lang="en-US" altLang="ja-JP" sz="1100"/>
            <a:t>※</a:t>
          </a:r>
          <a:r>
            <a:rPr kumimoji="1" lang="ja-JP" altLang="en-US" sz="1100"/>
            <a:t>事業所・施設内でコロナウイルス感染症発症日（又は症状発症日）より前に注文等した物品や委託等は、本事業の対象外となりますのでご注意ください。</a:t>
          </a:r>
          <a:endParaRPr kumimoji="1" lang="en-US" altLang="ja-JP" sz="1100"/>
        </a:p>
        <a:p>
          <a:endParaRPr kumimoji="1" lang="ja-JP" altLang="en-US" sz="1100"/>
        </a:p>
        <a:p>
          <a:r>
            <a:rPr kumimoji="1" lang="en-US" altLang="ja-JP" sz="1100"/>
            <a:t>※</a:t>
          </a:r>
          <a:r>
            <a:rPr kumimoji="1" lang="ja-JP" altLang="en-US" sz="1100"/>
            <a:t>衛生用品の購入費用等について、感染者又は感染者と接触があった者の発生時等において在庫の不足が見込まれ購入した不足分について対象となります。陽性者が発生したが、在庫で対応でき、その後も不足が見込まれない場合は、補助の対象外です。</a:t>
          </a:r>
          <a:r>
            <a:rPr kumimoji="1" lang="ja-JP" altLang="en-US" sz="1100">
              <a:solidFill>
                <a:sysClr val="windowText" lastClr="000000"/>
              </a:solidFill>
            </a:rPr>
            <a:t>（</a:t>
          </a:r>
          <a:r>
            <a:rPr kumimoji="1" lang="en-US" altLang="ja-JP" sz="1100">
              <a:solidFill>
                <a:sysClr val="windowText" lastClr="000000"/>
              </a:solidFill>
            </a:rPr>
            <a:t>R5</a:t>
          </a:r>
          <a:r>
            <a:rPr kumimoji="1" lang="ja-JP" altLang="en-US" sz="1100">
              <a:solidFill>
                <a:sysClr val="windowText" lastClr="000000"/>
              </a:solidFill>
            </a:rPr>
            <a:t>国ＱＡ</a:t>
          </a:r>
          <a:r>
            <a:rPr kumimoji="1" lang="en-US" altLang="ja-JP" sz="1100">
              <a:solidFill>
                <a:sysClr val="windowText" lastClr="000000"/>
              </a:solidFill>
            </a:rPr>
            <a:t>51</a:t>
          </a:r>
          <a:r>
            <a:rPr kumimoji="1" lang="ja-JP" altLang="en-US" sz="1100">
              <a:solidFill>
                <a:sysClr val="windowText" lastClr="000000"/>
              </a:solidFill>
            </a:rPr>
            <a:t>～</a:t>
          </a:r>
          <a:r>
            <a:rPr kumimoji="1" lang="en-US" altLang="ja-JP" sz="1100">
              <a:solidFill>
                <a:sysClr val="windowText" lastClr="000000"/>
              </a:solidFill>
            </a:rPr>
            <a:t>53)</a:t>
          </a:r>
        </a:p>
        <a:p>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自費検査の費用については、施設内で感染者が確認され、行政検査として扱われる場合は、本事業の対象にはなりません。自費検査の費用については、別添１の要件を満たさなければ対象になりません。</a:t>
          </a:r>
          <a:r>
            <a:rPr kumimoji="1" lang="en-US" altLang="ja-JP" sz="1100">
              <a:solidFill>
                <a:sysClr val="windowText" lastClr="000000"/>
              </a:solidFill>
            </a:rPr>
            <a:t>(R5</a:t>
          </a:r>
          <a:r>
            <a:rPr kumimoji="1" lang="ja-JP" altLang="en-US" sz="1100">
              <a:solidFill>
                <a:sysClr val="windowText" lastClr="000000"/>
              </a:solidFill>
            </a:rPr>
            <a:t>国ＱＡ</a:t>
          </a:r>
          <a:r>
            <a:rPr kumimoji="1" lang="en-US" altLang="ja-JP" sz="1100">
              <a:solidFill>
                <a:sysClr val="windowText" lastClr="000000"/>
              </a:solidFill>
            </a:rPr>
            <a:t>61</a:t>
          </a:r>
          <a:r>
            <a:rPr kumimoji="1" lang="ja-JP" altLang="en-US" sz="1100">
              <a:solidFill>
                <a:sysClr val="windowText" lastClr="000000"/>
              </a:solidFill>
            </a:rPr>
            <a:t>～</a:t>
          </a:r>
          <a:r>
            <a:rPr kumimoji="1" lang="en-US" altLang="ja-JP" sz="1100">
              <a:solidFill>
                <a:sysClr val="windowText" lastClr="000000"/>
              </a:solidFill>
            </a:rPr>
            <a:t>67</a:t>
          </a:r>
          <a:r>
            <a:rPr kumimoji="1" lang="ja-JP" altLang="en-US" sz="1100">
              <a:solidFill>
                <a:sysClr val="windowText" lastClr="000000"/>
              </a:solidFill>
            </a:rPr>
            <a:t>等）</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a:solidFill>
                <a:sysClr val="windowText" lastClr="000000"/>
              </a:solidFill>
            </a:rPr>
            <a:t>２、</a:t>
          </a:r>
          <a:r>
            <a:rPr kumimoji="1" lang="en-US" altLang="ja-JP" sz="1100" b="1">
              <a:solidFill>
                <a:sysClr val="windowText" lastClr="000000"/>
              </a:solidFill>
            </a:rPr>
            <a:t>【</a:t>
          </a:r>
          <a:r>
            <a:rPr kumimoji="1" lang="ja-JP" altLang="en-US" sz="1100" b="1">
              <a:solidFill>
                <a:sysClr val="windowText" lastClr="000000"/>
              </a:solidFill>
            </a:rPr>
            <a:t>別紙（３）への記載方法、根拠資料の確認番号付番方法について</a:t>
          </a:r>
          <a:r>
            <a:rPr kumimoji="1" lang="en-US" altLang="ja-JP" sz="1100" b="1">
              <a:solidFill>
                <a:sysClr val="windowText" lastClr="000000"/>
              </a:solidFill>
            </a:rPr>
            <a:t>】</a:t>
          </a:r>
        </a:p>
        <a:p>
          <a:r>
            <a:rPr kumimoji="1" lang="ja-JP" altLang="en-US" sz="1100">
              <a:solidFill>
                <a:sysClr val="windowText" lastClr="000000"/>
              </a:solidFill>
            </a:rPr>
            <a:t>領収書、請求書、振込明細は、同じ番号としてください。</a:t>
          </a:r>
        </a:p>
        <a:p>
          <a:r>
            <a:rPr kumimoji="1" lang="ja-JP" altLang="en-US" sz="1100">
              <a:solidFill>
                <a:sysClr val="windowText" lastClr="000000"/>
              </a:solidFill>
            </a:rPr>
            <a:t>（例）</a:t>
          </a:r>
          <a:r>
            <a:rPr kumimoji="1" lang="en-US" altLang="ja-JP" sz="1100">
              <a:solidFill>
                <a:sysClr val="windowText" lastClr="000000"/>
              </a:solidFill>
            </a:rPr>
            <a:t>N95</a:t>
          </a:r>
          <a:r>
            <a:rPr kumimoji="1" lang="ja-JP" altLang="en-US" sz="1100">
              <a:solidFill>
                <a:sysClr val="windowText" lastClr="000000"/>
              </a:solidFill>
            </a:rPr>
            <a:t>マスク</a:t>
          </a:r>
          <a:r>
            <a:rPr kumimoji="1" lang="en-US" altLang="ja-JP" sz="1100">
              <a:solidFill>
                <a:sysClr val="windowText" lastClr="000000"/>
              </a:solidFill>
            </a:rPr>
            <a:t>300</a:t>
          </a:r>
          <a:r>
            <a:rPr kumimoji="1" lang="ja-JP" altLang="en-US" sz="1100">
              <a:solidFill>
                <a:sysClr val="windowText" lastClr="000000"/>
              </a:solidFill>
            </a:rPr>
            <a:t>枚５万円を証する領収書、請求書、振込明細は全て「番号を１」としてください。（該当根拠資料の当該物品の数字の横に「１」と記載）</a:t>
          </a:r>
        </a:p>
        <a:p>
          <a:endParaRPr kumimoji="1" lang="en-US" altLang="ja-JP" sz="1100">
            <a:solidFill>
              <a:sysClr val="windowText" lastClr="000000"/>
            </a:solidFill>
          </a:endParaRPr>
        </a:p>
        <a:p>
          <a:r>
            <a:rPr kumimoji="1" lang="ja-JP" altLang="en-US" sz="1100" b="1">
              <a:solidFill>
                <a:sysClr val="windowText" lastClr="000000"/>
              </a:solidFill>
              <a:effectLst/>
              <a:latin typeface="+mn-lt"/>
              <a:ea typeface="+mn-ea"/>
              <a:cs typeface="+mn-cs"/>
            </a:rPr>
            <a:t>３、</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根拠資料</a:t>
          </a:r>
          <a:r>
            <a:rPr kumimoji="1" lang="ja-JP" altLang="en-US" sz="1100" b="1">
              <a:solidFill>
                <a:sysClr val="windowText" lastClr="000000"/>
              </a:solidFill>
              <a:effectLst/>
              <a:latin typeface="+mn-lt"/>
              <a:ea typeface="+mn-ea"/>
              <a:cs typeface="+mn-cs"/>
            </a:rPr>
            <a:t>について</a:t>
          </a:r>
          <a:r>
            <a:rPr kumimoji="1" lang="en-US" altLang="ja-JP" sz="1100" b="1">
              <a:solidFill>
                <a:sysClr val="windowText" lastClr="000000"/>
              </a:solidFill>
              <a:effectLst/>
              <a:latin typeface="+mn-lt"/>
              <a:ea typeface="+mn-ea"/>
              <a:cs typeface="+mn-cs"/>
            </a:rPr>
            <a:t>】</a:t>
          </a:r>
        </a:p>
        <a:p>
          <a:r>
            <a:rPr kumimoji="1" lang="ja-JP" altLang="en-US" sz="1100">
              <a:solidFill>
                <a:sysClr val="windowText" lastClr="000000"/>
              </a:solidFill>
            </a:rPr>
            <a:t>根拠資料を添付する場合、次の３パターンのいずれかとなります。</a:t>
          </a:r>
        </a:p>
        <a:p>
          <a:r>
            <a:rPr kumimoji="1" lang="ja-JP" altLang="en-US" sz="1100">
              <a:solidFill>
                <a:sysClr val="windowText" lastClr="000000"/>
              </a:solidFill>
            </a:rPr>
            <a:t>①領収書のみ（品目名が全部記載されているもの）</a:t>
          </a:r>
        </a:p>
        <a:p>
          <a:r>
            <a:rPr kumimoji="1" lang="ja-JP" altLang="en-US" sz="1100">
              <a:solidFill>
                <a:sysClr val="windowText" lastClr="000000"/>
              </a:solidFill>
            </a:rPr>
            <a:t>②請求書又は納品書（品目名が全部記載されているもの）、領収書（品目名の記載がないもの）</a:t>
          </a:r>
        </a:p>
        <a:p>
          <a:r>
            <a:rPr kumimoji="1" lang="ja-JP" altLang="en-US" sz="1100">
              <a:solidFill>
                <a:sysClr val="windowText" lastClr="000000"/>
              </a:solidFill>
            </a:rPr>
            <a:t>③請求書又は納品書（品目名が全部記載されているもの）、振込明細（領収書の代わりとして）</a:t>
          </a:r>
        </a:p>
        <a:p>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振込明細について、振込（引落）予約資料のみは不可。振込（引落）完了がわかる資料を添付してください。又は、振込（引落）予約資料＋引き落とし金額の記載された通帳の写し＋口座名義人のページの写しでも可（ネットバンキングの該当ページでも可）</a:t>
          </a:r>
          <a:endParaRPr lang="ja-JP" altLang="ja-JP">
            <a:solidFill>
              <a:sysClr val="windowText" lastClr="000000"/>
            </a:solidFill>
            <a:effectLst/>
          </a:endParaRPr>
        </a:p>
        <a:p>
          <a:endParaRPr kumimoji="1" lang="en-US" altLang="ja-JP" sz="1100">
            <a:solidFill>
              <a:sysClr val="windowText" lastClr="000000"/>
            </a:solidFill>
          </a:endParaRPr>
        </a:p>
        <a:p>
          <a:r>
            <a:rPr kumimoji="1" lang="ja-JP" altLang="en-US" sz="1100" b="1">
              <a:solidFill>
                <a:sysClr val="windowText" lastClr="000000"/>
              </a:solidFill>
            </a:rPr>
            <a:t>４、</a:t>
          </a:r>
          <a:r>
            <a:rPr kumimoji="1" lang="en-US" altLang="ja-JP" sz="1100" b="1">
              <a:solidFill>
                <a:sysClr val="windowText" lastClr="000000"/>
              </a:solidFill>
            </a:rPr>
            <a:t>【</a:t>
          </a:r>
          <a:r>
            <a:rPr kumimoji="1" lang="ja-JP" altLang="en-US" sz="1100" b="1">
              <a:solidFill>
                <a:sysClr val="windowText" lastClr="000000"/>
              </a:solidFill>
            </a:rPr>
            <a:t>備考欄の記載方法について</a:t>
          </a:r>
          <a:r>
            <a:rPr kumimoji="1" lang="en-US" altLang="ja-JP" sz="1100" b="1">
              <a:solidFill>
                <a:sysClr val="windowText" lastClr="000000"/>
              </a:solidFill>
            </a:rPr>
            <a:t>】</a:t>
          </a:r>
        </a:p>
        <a:p>
          <a:r>
            <a:rPr kumimoji="1" lang="en-US" altLang="ja-JP" sz="1100">
              <a:solidFill>
                <a:sysClr val="windowText" lastClr="000000"/>
              </a:solidFill>
            </a:rPr>
            <a:t>【</a:t>
          </a:r>
          <a:r>
            <a:rPr kumimoji="1" lang="ja-JP" altLang="en-US" sz="1100">
              <a:solidFill>
                <a:sysClr val="windowText" lastClr="000000"/>
              </a:solidFill>
            </a:rPr>
            <a:t>根拠資料について</a:t>
          </a:r>
          <a:r>
            <a:rPr kumimoji="1" lang="en-US" altLang="ja-JP" sz="1100">
              <a:solidFill>
                <a:sysClr val="windowText" lastClr="000000"/>
              </a:solidFill>
            </a:rPr>
            <a:t>】②③</a:t>
          </a:r>
          <a:r>
            <a:rPr kumimoji="1" lang="ja-JP" altLang="en-US" sz="1100">
              <a:solidFill>
                <a:sysClr val="windowText" lastClr="000000"/>
              </a:solidFill>
            </a:rPr>
            <a:t>で、請求書（又は納品書）と領収書（又は振込明細）の数字が一致しない場合は、「備考」欄に「複数の請求書（又は納品書）をまとめて振り込んでいるため不一致」又は「対象外のものを含んでいるため不一致」等と記載し、根拠資料の振込明細の余白等には具体的理由等詳細（例：このうち</a:t>
          </a:r>
          <a:r>
            <a:rPr kumimoji="1" lang="en-US" altLang="ja-JP" sz="1100">
              <a:solidFill>
                <a:sysClr val="windowText" lastClr="000000"/>
              </a:solidFill>
            </a:rPr>
            <a:t>10</a:t>
          </a:r>
          <a:r>
            <a:rPr kumimoji="1" lang="ja-JP" altLang="en-US" sz="1100">
              <a:solidFill>
                <a:sysClr val="windowText" lastClr="000000"/>
              </a:solidFill>
            </a:rPr>
            <a:t>万円が対象）を記載してください。</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a:solidFill>
                <a:sysClr val="windowText" lastClr="000000"/>
              </a:solidFill>
            </a:rPr>
            <a:t>５、</a:t>
          </a:r>
          <a:r>
            <a:rPr kumimoji="1" lang="en-US" altLang="ja-JP" sz="1100" b="1">
              <a:solidFill>
                <a:sysClr val="windowText" lastClr="000000"/>
              </a:solidFill>
            </a:rPr>
            <a:t>【</a:t>
          </a:r>
          <a:r>
            <a:rPr kumimoji="1" lang="ja-JP" altLang="en-US" sz="1100" b="1">
              <a:solidFill>
                <a:sysClr val="windowText" lastClr="000000"/>
              </a:solidFill>
            </a:rPr>
            <a:t>緊急雇用にかかる費用、割増賃金・手当について</a:t>
          </a:r>
          <a:r>
            <a:rPr kumimoji="1" lang="en-US" altLang="ja-JP" sz="1100" b="1">
              <a:solidFill>
                <a:sysClr val="windowText" lastClr="000000"/>
              </a:solidFill>
            </a:rPr>
            <a:t>】</a:t>
          </a:r>
        </a:p>
        <a:p>
          <a:r>
            <a:rPr kumimoji="1" lang="ja-JP" altLang="en-US" sz="1100" b="0">
              <a:solidFill>
                <a:sysClr val="windowText" lastClr="000000"/>
              </a:solidFill>
            </a:rPr>
            <a:t>Ｒ５国ＱＡ３０～４１に対象・対象外について詳細に記載されているので、ご確認ください。</a:t>
          </a:r>
          <a:endParaRPr kumimoji="1" lang="en-US" altLang="ja-JP" sz="1100" b="0">
            <a:solidFill>
              <a:sysClr val="windowText" lastClr="000000"/>
            </a:solidFill>
          </a:endParaRPr>
        </a:p>
        <a:p>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D14"/>
  <sheetViews>
    <sheetView tabSelected="1" view="pageBreakPreview" zoomScaleNormal="100" zoomScaleSheetLayoutView="100" workbookViewId="0">
      <selection activeCell="C11" sqref="C11"/>
    </sheetView>
  </sheetViews>
  <sheetFormatPr defaultRowHeight="13.5"/>
  <cols>
    <col min="1" max="1" width="3.125" style="119" customWidth="1"/>
    <col min="2" max="2" width="7.75" style="119" customWidth="1"/>
    <col min="3" max="3" width="32.375" style="120" customWidth="1"/>
    <col min="4" max="4" width="27.5" style="120" customWidth="1"/>
    <col min="5" max="5" width="4.25" style="119" customWidth="1"/>
    <col min="6" max="16384" width="9" style="119"/>
  </cols>
  <sheetData>
    <row r="2" spans="2:4" ht="17.25">
      <c r="B2" s="125" t="s">
        <v>144</v>
      </c>
      <c r="C2" s="124"/>
    </row>
    <row r="3" spans="2:4" ht="14.25">
      <c r="C3" s="124"/>
    </row>
    <row r="4" spans="2:4" ht="14.25">
      <c r="B4" s="122" t="s">
        <v>143</v>
      </c>
      <c r="C4" s="123" t="s">
        <v>142</v>
      </c>
      <c r="D4" s="123" t="s">
        <v>141</v>
      </c>
    </row>
    <row r="5" spans="2:4" ht="42" customHeight="1">
      <c r="B5" s="122">
        <v>1</v>
      </c>
      <c r="C5" s="121"/>
      <c r="D5" s="121"/>
    </row>
    <row r="6" spans="2:4" ht="51.75" customHeight="1">
      <c r="B6" s="122">
        <v>2</v>
      </c>
      <c r="C6" s="135" t="s">
        <v>182</v>
      </c>
      <c r="D6" s="135"/>
    </row>
    <row r="7" spans="2:4" ht="66.75" customHeight="1">
      <c r="B7" s="122">
        <v>3</v>
      </c>
      <c r="C7" s="135"/>
      <c r="D7" s="135" t="s">
        <v>183</v>
      </c>
    </row>
    <row r="8" spans="2:4" ht="39" customHeight="1">
      <c r="B8" s="122">
        <v>4</v>
      </c>
      <c r="C8" s="135" t="s">
        <v>184</v>
      </c>
      <c r="D8" s="135"/>
    </row>
    <row r="9" spans="2:4" ht="48.75" customHeight="1">
      <c r="B9" s="122">
        <v>5</v>
      </c>
      <c r="C9" s="135" t="s">
        <v>185</v>
      </c>
      <c r="D9" s="135"/>
    </row>
    <row r="10" spans="2:4" ht="34.5" customHeight="1">
      <c r="B10" s="122">
        <v>6</v>
      </c>
      <c r="C10" s="135" t="s">
        <v>140</v>
      </c>
      <c r="D10" s="135"/>
    </row>
    <row r="11" spans="2:4" ht="72">
      <c r="B11" s="122">
        <v>7</v>
      </c>
      <c r="C11" s="136" t="s">
        <v>186</v>
      </c>
      <c r="D11" s="137"/>
    </row>
    <row r="12" spans="2:4" ht="75" customHeight="1">
      <c r="B12" s="122">
        <v>8</v>
      </c>
      <c r="C12" s="135" t="s">
        <v>187</v>
      </c>
      <c r="D12" s="135"/>
    </row>
    <row r="13" spans="2:4" ht="81.75" customHeight="1">
      <c r="B13" s="122">
        <v>9</v>
      </c>
      <c r="C13" s="135" t="s">
        <v>145</v>
      </c>
      <c r="D13" s="135"/>
    </row>
    <row r="14" spans="2:4" ht="54" customHeight="1"/>
  </sheetData>
  <phoneticPr fontId="3"/>
  <pageMargins left="0.7" right="0.7" top="0.75" bottom="0.75" header="0.3" footer="0.3"/>
  <pageSetup paperSize="9" scale="91"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Y141"/>
  <sheetViews>
    <sheetView view="pageBreakPreview" topLeftCell="A10" zoomScale="80" zoomScaleNormal="70" zoomScaleSheetLayoutView="80" workbookViewId="0">
      <selection activeCell="AD56" sqref="AD56"/>
    </sheetView>
  </sheetViews>
  <sheetFormatPr defaultColWidth="9" defaultRowHeight="13.5"/>
  <cols>
    <col min="1" max="1" width="3" style="1" customWidth="1"/>
    <col min="2" max="2" width="17.625" style="1" customWidth="1"/>
    <col min="3" max="3" width="17.125" style="3" customWidth="1"/>
    <col min="4" max="4" width="15.25" style="3" customWidth="1"/>
    <col min="5" max="15" width="11.125" style="3" customWidth="1"/>
    <col min="16" max="16" width="11.125" style="2" customWidth="1"/>
    <col min="17" max="24" width="11.125" style="1" customWidth="1"/>
    <col min="25" max="16384" width="9" style="1"/>
  </cols>
  <sheetData>
    <row r="1" spans="1:25" ht="28.15" customHeight="1">
      <c r="A1" s="155" t="s">
        <v>225</v>
      </c>
      <c r="B1" s="155"/>
      <c r="C1" s="22"/>
      <c r="D1" s="22"/>
      <c r="E1" s="22"/>
      <c r="F1" s="22"/>
      <c r="G1" s="22"/>
      <c r="H1" s="22"/>
      <c r="I1" s="22"/>
      <c r="J1" s="22"/>
      <c r="K1" s="22"/>
      <c r="L1" s="22"/>
      <c r="M1" s="22"/>
      <c r="N1" s="22"/>
      <c r="O1" s="22"/>
    </row>
    <row r="2" spans="1:25" ht="21.75" customHeight="1">
      <c r="A2" s="272" t="s">
        <v>139</v>
      </c>
      <c r="B2" s="272"/>
      <c r="C2" s="272"/>
      <c r="D2" s="272"/>
      <c r="E2" s="272"/>
      <c r="F2" s="272"/>
      <c r="G2" s="272"/>
      <c r="H2" s="272"/>
      <c r="I2" s="272"/>
      <c r="J2" s="272"/>
      <c r="K2" s="272"/>
      <c r="L2" s="272"/>
      <c r="M2" s="272"/>
      <c r="N2" s="235"/>
      <c r="O2" s="24"/>
    </row>
    <row r="3" spans="1:25" ht="6.75" customHeight="1">
      <c r="A3" s="23"/>
      <c r="B3" s="23"/>
      <c r="C3" s="22"/>
      <c r="D3" s="22"/>
      <c r="E3" s="22"/>
      <c r="F3" s="22"/>
      <c r="G3" s="22"/>
      <c r="H3" s="22"/>
      <c r="I3" s="22"/>
      <c r="J3" s="22"/>
      <c r="K3" s="22"/>
      <c r="L3" s="22"/>
      <c r="M3" s="22"/>
      <c r="N3" s="22"/>
      <c r="O3" s="22"/>
    </row>
    <row r="4" spans="1:25" ht="33.6" customHeight="1">
      <c r="A4" s="20"/>
      <c r="B4" s="21" t="s">
        <v>78</v>
      </c>
      <c r="C4" s="273"/>
      <c r="D4" s="274"/>
      <c r="E4" s="274"/>
      <c r="F4" s="274"/>
      <c r="G4" s="275"/>
      <c r="H4" s="19"/>
      <c r="I4" s="18"/>
      <c r="J4" s="19"/>
      <c r="K4" s="18"/>
      <c r="L4" s="18"/>
      <c r="M4" s="18"/>
      <c r="N4" s="18"/>
      <c r="O4" s="17"/>
      <c r="P4" s="16"/>
    </row>
    <row r="5" spans="1:25" s="140" customFormat="1" ht="30" customHeight="1">
      <c r="A5" s="140" t="s">
        <v>209</v>
      </c>
      <c r="M5" s="141"/>
      <c r="N5" s="141"/>
      <c r="O5" s="141"/>
      <c r="P5" s="142"/>
    </row>
    <row r="6" spans="1:25" s="140" customFormat="1" ht="30" customHeight="1">
      <c r="A6" s="140" t="s">
        <v>210</v>
      </c>
      <c r="M6" s="141"/>
      <c r="N6" s="141"/>
      <c r="O6" s="141"/>
      <c r="P6" s="142"/>
    </row>
    <row r="7" spans="1:25" s="140" customFormat="1" ht="30" customHeight="1">
      <c r="A7" s="143" t="s">
        <v>211</v>
      </c>
      <c r="B7" s="143"/>
      <c r="C7" s="143"/>
      <c r="D7" s="143"/>
      <c r="E7" s="183"/>
      <c r="F7" s="143"/>
      <c r="G7" s="143"/>
      <c r="H7" s="143"/>
      <c r="I7" s="143"/>
      <c r="J7" s="143"/>
      <c r="K7" s="143"/>
      <c r="L7" s="143"/>
      <c r="M7" s="141"/>
      <c r="N7" s="141"/>
      <c r="O7" s="141"/>
      <c r="P7" s="142"/>
    </row>
    <row r="8" spans="1:25" s="140" customFormat="1" ht="30" customHeight="1">
      <c r="A8" s="140" t="s">
        <v>215</v>
      </c>
      <c r="B8" s="147"/>
      <c r="C8" s="147"/>
      <c r="D8" s="147"/>
      <c r="E8" s="169"/>
      <c r="F8" s="169"/>
      <c r="G8" s="147"/>
      <c r="H8" s="198"/>
      <c r="M8" s="144"/>
      <c r="N8" s="144"/>
      <c r="O8" s="144"/>
      <c r="P8" s="142"/>
    </row>
    <row r="9" spans="1:25" s="140" customFormat="1" ht="30" customHeight="1">
      <c r="A9" s="140" t="s">
        <v>214</v>
      </c>
      <c r="B9" s="147"/>
      <c r="C9" s="147"/>
      <c r="D9" s="147"/>
      <c r="E9" s="169"/>
      <c r="F9" s="169"/>
      <c r="G9" s="147"/>
      <c r="H9" s="198"/>
      <c r="M9" s="144"/>
      <c r="N9" s="144"/>
      <c r="O9" s="144"/>
      <c r="P9" s="142"/>
    </row>
    <row r="10" spans="1:25" ht="33.6" customHeight="1">
      <c r="A10" s="20"/>
      <c r="B10" s="148"/>
      <c r="C10" s="149"/>
      <c r="D10" s="149"/>
      <c r="E10" s="170"/>
      <c r="F10" s="170"/>
      <c r="G10" s="149"/>
      <c r="H10" s="199"/>
      <c r="I10" s="18"/>
      <c r="J10" s="19"/>
      <c r="K10" s="18"/>
      <c r="L10" s="18"/>
      <c r="M10" s="18"/>
      <c r="N10" s="18"/>
      <c r="O10" s="17"/>
      <c r="P10" s="16" t="s">
        <v>77</v>
      </c>
      <c r="X10" s="15" t="s">
        <v>76</v>
      </c>
    </row>
    <row r="11" spans="1:25" ht="63" customHeight="1">
      <c r="A11" s="282" t="s">
        <v>75</v>
      </c>
      <c r="B11" s="283" t="s">
        <v>138</v>
      </c>
      <c r="C11" s="283" t="s">
        <v>73</v>
      </c>
      <c r="D11" s="283" t="s">
        <v>72</v>
      </c>
      <c r="E11" s="279" t="s">
        <v>136</v>
      </c>
      <c r="F11" s="280"/>
      <c r="G11" s="280"/>
      <c r="H11" s="280"/>
      <c r="I11" s="280"/>
      <c r="J11" s="280"/>
      <c r="K11" s="280"/>
      <c r="L11" s="280"/>
      <c r="M11" s="280"/>
      <c r="N11" s="280"/>
      <c r="O11" s="281"/>
      <c r="P11" s="269" t="s">
        <v>137</v>
      </c>
      <c r="Q11" s="270"/>
      <c r="R11" s="270"/>
      <c r="S11" s="270"/>
      <c r="T11" s="270"/>
      <c r="U11" s="270"/>
      <c r="V11" s="270"/>
      <c r="W11" s="270"/>
      <c r="X11" s="270"/>
      <c r="Y11" s="271" t="s">
        <v>71</v>
      </c>
    </row>
    <row r="12" spans="1:25" ht="54.75" customHeight="1">
      <c r="A12" s="282"/>
      <c r="B12" s="283"/>
      <c r="C12" s="283"/>
      <c r="D12" s="283"/>
      <c r="E12" s="171" t="s">
        <v>70</v>
      </c>
      <c r="F12" s="195" t="s">
        <v>69</v>
      </c>
      <c r="G12" s="11" t="s">
        <v>64</v>
      </c>
      <c r="H12" s="14" t="s">
        <v>68</v>
      </c>
      <c r="I12" s="12" t="s">
        <v>206</v>
      </c>
      <c r="J12" s="11" t="s">
        <v>105</v>
      </c>
      <c r="K12" s="13" t="s">
        <v>67</v>
      </c>
      <c r="L12" s="12" t="s">
        <v>66</v>
      </c>
      <c r="M12" s="236" t="s">
        <v>65</v>
      </c>
      <c r="N12" s="240" t="s">
        <v>207</v>
      </c>
      <c r="O12" s="11" t="s">
        <v>64</v>
      </c>
      <c r="P12" s="11" t="s">
        <v>70</v>
      </c>
      <c r="Q12" s="14" t="s">
        <v>69</v>
      </c>
      <c r="R12" s="11" t="s">
        <v>64</v>
      </c>
      <c r="S12" s="14" t="s">
        <v>68</v>
      </c>
      <c r="T12" s="11" t="s">
        <v>105</v>
      </c>
      <c r="U12" s="13" t="s">
        <v>67</v>
      </c>
      <c r="V12" s="12" t="s">
        <v>66</v>
      </c>
      <c r="W12" s="11" t="s">
        <v>65</v>
      </c>
      <c r="X12" s="11" t="s">
        <v>64</v>
      </c>
      <c r="Y12" s="271"/>
    </row>
    <row r="13" spans="1:25" ht="36" customHeight="1">
      <c r="A13" s="282"/>
      <c r="B13" s="283"/>
      <c r="C13" s="283"/>
      <c r="D13" s="283"/>
      <c r="E13" s="172" t="s">
        <v>63</v>
      </c>
      <c r="F13" s="9" t="s">
        <v>62</v>
      </c>
      <c r="G13" s="8" t="s">
        <v>61</v>
      </c>
      <c r="H13" s="9" t="s">
        <v>60</v>
      </c>
      <c r="I13" s="139" t="s">
        <v>208</v>
      </c>
      <c r="J13" s="138" t="s">
        <v>147</v>
      </c>
      <c r="K13" s="138" t="s">
        <v>148</v>
      </c>
      <c r="L13" s="139" t="s">
        <v>212</v>
      </c>
      <c r="M13" s="237" t="s">
        <v>173</v>
      </c>
      <c r="N13" s="245" t="s">
        <v>213</v>
      </c>
      <c r="O13" s="8" t="s">
        <v>224</v>
      </c>
      <c r="P13" s="9" t="s">
        <v>59</v>
      </c>
      <c r="Q13" s="9" t="s">
        <v>58</v>
      </c>
      <c r="R13" s="8" t="s">
        <v>57</v>
      </c>
      <c r="S13" s="9" t="s">
        <v>56</v>
      </c>
      <c r="T13" s="9" t="s">
        <v>55</v>
      </c>
      <c r="U13" s="9" t="s">
        <v>54</v>
      </c>
      <c r="V13" s="10" t="s">
        <v>53</v>
      </c>
      <c r="W13" s="9" t="s">
        <v>52</v>
      </c>
      <c r="X13" s="8" t="s">
        <v>51</v>
      </c>
      <c r="Y13" s="271"/>
    </row>
    <row r="14" spans="1:25" ht="30" customHeight="1">
      <c r="A14" s="114">
        <v>1</v>
      </c>
      <c r="B14" s="115">
        <f ca="1">IFERROR(INDIRECT("別紙２_個票"&amp;$A14&amp;"！$AG$4"),"")</f>
        <v>0</v>
      </c>
      <c r="C14" s="116">
        <f ca="1">IFERROR(INDIRECT("別紙２_個票"&amp;$A14&amp;"！$L$4"),"")</f>
        <v>0</v>
      </c>
      <c r="D14" s="116">
        <f ca="1">IFERROR(INDIRECT("別紙２_個票"&amp;$A14&amp;"！$L$5"),"")</f>
        <v>0</v>
      </c>
      <c r="E14" s="173"/>
      <c r="F14" s="184"/>
      <c r="G14" s="180">
        <f>E14-F14</f>
        <v>0</v>
      </c>
      <c r="H14" s="173"/>
      <c r="I14" s="180">
        <f ca="1">IFERROR(INDIRECT("別紙２_個票"&amp;$A14&amp;"！$AI$19")*1000,"")</f>
        <v>0</v>
      </c>
      <c r="J14" s="182" t="str">
        <f ca="1">IFERROR(INDIRECT("別紙２_個票"&amp;$A14&amp;"！$O$19")*1000,"")</f>
        <v/>
      </c>
      <c r="K14" s="182">
        <f ca="1">IFERROR(SUM(MIN(G14-I14,H14-I14,J14),I14),"0")</f>
        <v>0</v>
      </c>
      <c r="L14" s="180">
        <f ca="1">ROUNDDOWN(K14,-3)</f>
        <v>0</v>
      </c>
      <c r="M14" s="238"/>
      <c r="N14" s="241"/>
      <c r="O14" s="182">
        <f ca="1">L14-M14</f>
        <v>0</v>
      </c>
      <c r="P14" s="173"/>
      <c r="Q14" s="179"/>
      <c r="R14" s="180">
        <f t="shared" ref="R14" si="0">P14-Q14</f>
        <v>0</v>
      </c>
      <c r="S14" s="173"/>
      <c r="T14" s="181"/>
      <c r="U14" s="182">
        <f t="shared" ref="U14" si="1">MIN(R14:T14)</f>
        <v>0</v>
      </c>
      <c r="V14" s="173"/>
      <c r="W14" s="179"/>
      <c r="X14" s="182">
        <f t="shared" ref="X14" si="2">V14-W14</f>
        <v>0</v>
      </c>
      <c r="Y14" s="113"/>
    </row>
    <row r="15" spans="1:25" ht="30" customHeight="1">
      <c r="A15" s="114">
        <v>2</v>
      </c>
      <c r="B15" s="115" t="str">
        <f t="shared" ref="B15:B28" ca="1" si="3">IFERROR(INDIRECT("別紙２_個票"&amp;$A15&amp;"！$AG$4"),"")</f>
        <v/>
      </c>
      <c r="C15" s="116" t="str">
        <f t="shared" ref="C15:C28" ca="1" si="4">IFERROR(INDIRECT("別紙２_個票"&amp;$A15&amp;"！$L$4"),"")</f>
        <v/>
      </c>
      <c r="D15" s="116" t="str">
        <f t="shared" ref="D15:D28" ca="1" si="5">IFERROR(INDIRECT("別紙２_個票"&amp;$A15&amp;"！$L$5"),"")</f>
        <v/>
      </c>
      <c r="E15" s="173"/>
      <c r="F15" s="179"/>
      <c r="G15" s="180">
        <f>E15-F15</f>
        <v>0</v>
      </c>
      <c r="H15" s="173"/>
      <c r="I15" s="180" t="str">
        <f t="shared" ref="I15:I28" ca="1" si="6">IFERROR(INDIRECT("別紙２_個票"&amp;$A15&amp;"！$AI$19")*1000,"")</f>
        <v/>
      </c>
      <c r="J15" s="182" t="str">
        <f t="shared" ref="J15:J28" ca="1" si="7">IFERROR(INDIRECT("別紙２_個票"&amp;$A15&amp;"！$O$19")*1000,"")</f>
        <v/>
      </c>
      <c r="K15" s="182" t="str">
        <f ca="1">IFERROR(SUM(MIN(G15-I15,H15-I15,J15),I15),"0")</f>
        <v>0</v>
      </c>
      <c r="L15" s="180">
        <f t="shared" ref="L15:L28" ca="1" si="8">ROUNDDOWN(K15,-3)</f>
        <v>0</v>
      </c>
      <c r="M15" s="238"/>
      <c r="N15" s="241"/>
      <c r="O15" s="182">
        <f t="shared" ref="O15:O28" ca="1" si="9">L15-M15</f>
        <v>0</v>
      </c>
      <c r="P15" s="173"/>
      <c r="Q15" s="179"/>
      <c r="R15" s="180">
        <f t="shared" ref="R15:R28" si="10">P15-Q15</f>
        <v>0</v>
      </c>
      <c r="S15" s="173"/>
      <c r="T15" s="181"/>
      <c r="U15" s="182">
        <f t="shared" ref="U15:U28" si="11">MIN(R15:T15)</f>
        <v>0</v>
      </c>
      <c r="V15" s="173"/>
      <c r="W15" s="179"/>
      <c r="X15" s="182">
        <f t="shared" ref="X15:X28" si="12">V15-W15</f>
        <v>0</v>
      </c>
      <c r="Y15" s="113"/>
    </row>
    <row r="16" spans="1:25" ht="30" customHeight="1">
      <c r="A16" s="114">
        <v>3</v>
      </c>
      <c r="B16" s="115" t="str">
        <f t="shared" ca="1" si="3"/>
        <v/>
      </c>
      <c r="C16" s="116" t="str">
        <f t="shared" ca="1" si="4"/>
        <v/>
      </c>
      <c r="D16" s="116" t="str">
        <f t="shared" ca="1" si="5"/>
        <v/>
      </c>
      <c r="E16" s="173"/>
      <c r="F16" s="179"/>
      <c r="G16" s="180">
        <f t="shared" ref="G16:G28" si="13">E16-F16</f>
        <v>0</v>
      </c>
      <c r="H16" s="203"/>
      <c r="I16" s="180" t="str">
        <f t="shared" ca="1" si="6"/>
        <v/>
      </c>
      <c r="J16" s="182" t="str">
        <f t="shared" ca="1" si="7"/>
        <v/>
      </c>
      <c r="K16" s="182" t="str">
        <f t="shared" ref="K16:K28" ca="1" si="14">IFERROR(SUM(MIN(G16-I16,H16-I16,J16),I16),"0")</f>
        <v>0</v>
      </c>
      <c r="L16" s="180">
        <f t="shared" ca="1" si="8"/>
        <v>0</v>
      </c>
      <c r="M16" s="238"/>
      <c r="N16" s="241"/>
      <c r="O16" s="182">
        <f t="shared" ca="1" si="9"/>
        <v>0</v>
      </c>
      <c r="P16" s="173"/>
      <c r="Q16" s="179"/>
      <c r="R16" s="180">
        <f t="shared" si="10"/>
        <v>0</v>
      </c>
      <c r="S16" s="173"/>
      <c r="T16" s="181"/>
      <c r="U16" s="182">
        <f t="shared" si="11"/>
        <v>0</v>
      </c>
      <c r="V16" s="173"/>
      <c r="W16" s="179"/>
      <c r="X16" s="182">
        <f t="shared" si="12"/>
        <v>0</v>
      </c>
      <c r="Y16" s="113"/>
    </row>
    <row r="17" spans="1:25" ht="30" customHeight="1">
      <c r="A17" s="114">
        <v>4</v>
      </c>
      <c r="B17" s="115" t="str">
        <f t="shared" ca="1" si="3"/>
        <v/>
      </c>
      <c r="C17" s="116" t="str">
        <f t="shared" ca="1" si="4"/>
        <v/>
      </c>
      <c r="D17" s="116" t="str">
        <f t="shared" ca="1" si="5"/>
        <v/>
      </c>
      <c r="E17" s="173"/>
      <c r="F17" s="179"/>
      <c r="G17" s="180">
        <f t="shared" si="13"/>
        <v>0</v>
      </c>
      <c r="H17" s="201"/>
      <c r="I17" s="180" t="str">
        <f t="shared" ca="1" si="6"/>
        <v/>
      </c>
      <c r="J17" s="182" t="str">
        <f t="shared" ca="1" si="7"/>
        <v/>
      </c>
      <c r="K17" s="182" t="str">
        <f t="shared" ca="1" si="14"/>
        <v>0</v>
      </c>
      <c r="L17" s="180">
        <f t="shared" ca="1" si="8"/>
        <v>0</v>
      </c>
      <c r="M17" s="238"/>
      <c r="N17" s="241"/>
      <c r="O17" s="182">
        <f t="shared" ca="1" si="9"/>
        <v>0</v>
      </c>
      <c r="P17" s="173"/>
      <c r="Q17" s="179"/>
      <c r="R17" s="180">
        <f t="shared" si="10"/>
        <v>0</v>
      </c>
      <c r="S17" s="173"/>
      <c r="T17" s="181"/>
      <c r="U17" s="182">
        <f t="shared" si="11"/>
        <v>0</v>
      </c>
      <c r="V17" s="173"/>
      <c r="W17" s="179"/>
      <c r="X17" s="182">
        <f t="shared" si="12"/>
        <v>0</v>
      </c>
      <c r="Y17" s="113"/>
    </row>
    <row r="18" spans="1:25" ht="30" customHeight="1">
      <c r="A18" s="114">
        <v>5</v>
      </c>
      <c r="B18" s="115" t="str">
        <f t="shared" ca="1" si="3"/>
        <v/>
      </c>
      <c r="C18" s="116" t="str">
        <f t="shared" ca="1" si="4"/>
        <v/>
      </c>
      <c r="D18" s="116" t="str">
        <f t="shared" ca="1" si="5"/>
        <v/>
      </c>
      <c r="E18" s="173"/>
      <c r="F18" s="179"/>
      <c r="G18" s="180">
        <f t="shared" si="13"/>
        <v>0</v>
      </c>
      <c r="H18" s="201"/>
      <c r="I18" s="180" t="str">
        <f t="shared" ca="1" si="6"/>
        <v/>
      </c>
      <c r="J18" s="182" t="str">
        <f t="shared" ca="1" si="7"/>
        <v/>
      </c>
      <c r="K18" s="182" t="str">
        <f t="shared" ca="1" si="14"/>
        <v>0</v>
      </c>
      <c r="L18" s="180">
        <f t="shared" ca="1" si="8"/>
        <v>0</v>
      </c>
      <c r="M18" s="238"/>
      <c r="N18" s="241"/>
      <c r="O18" s="182">
        <f t="shared" ca="1" si="9"/>
        <v>0</v>
      </c>
      <c r="P18" s="173"/>
      <c r="Q18" s="179"/>
      <c r="R18" s="180">
        <f t="shared" si="10"/>
        <v>0</v>
      </c>
      <c r="S18" s="173"/>
      <c r="T18" s="181"/>
      <c r="U18" s="182">
        <f t="shared" si="11"/>
        <v>0</v>
      </c>
      <c r="V18" s="173"/>
      <c r="W18" s="179"/>
      <c r="X18" s="182">
        <f t="shared" si="12"/>
        <v>0</v>
      </c>
      <c r="Y18" s="113"/>
    </row>
    <row r="19" spans="1:25" ht="30" customHeight="1">
      <c r="A19" s="114">
        <v>6</v>
      </c>
      <c r="B19" s="115" t="str">
        <f t="shared" ca="1" si="3"/>
        <v/>
      </c>
      <c r="C19" s="116" t="str">
        <f t="shared" ca="1" si="4"/>
        <v/>
      </c>
      <c r="D19" s="116" t="str">
        <f t="shared" ca="1" si="5"/>
        <v/>
      </c>
      <c r="E19" s="173"/>
      <c r="F19" s="179"/>
      <c r="G19" s="180">
        <f t="shared" si="13"/>
        <v>0</v>
      </c>
      <c r="H19" s="201"/>
      <c r="I19" s="180" t="str">
        <f t="shared" ca="1" si="6"/>
        <v/>
      </c>
      <c r="J19" s="182" t="str">
        <f t="shared" ca="1" si="7"/>
        <v/>
      </c>
      <c r="K19" s="182" t="str">
        <f t="shared" ca="1" si="14"/>
        <v>0</v>
      </c>
      <c r="L19" s="180">
        <f t="shared" ca="1" si="8"/>
        <v>0</v>
      </c>
      <c r="M19" s="238"/>
      <c r="N19" s="241"/>
      <c r="O19" s="182">
        <f t="shared" ca="1" si="9"/>
        <v>0</v>
      </c>
      <c r="P19" s="173"/>
      <c r="Q19" s="179"/>
      <c r="R19" s="180">
        <f t="shared" si="10"/>
        <v>0</v>
      </c>
      <c r="S19" s="173"/>
      <c r="T19" s="181"/>
      <c r="U19" s="182">
        <f t="shared" si="11"/>
        <v>0</v>
      </c>
      <c r="V19" s="173"/>
      <c r="W19" s="179"/>
      <c r="X19" s="182">
        <f t="shared" si="12"/>
        <v>0</v>
      </c>
      <c r="Y19" s="113"/>
    </row>
    <row r="20" spans="1:25" ht="30" customHeight="1">
      <c r="A20" s="114">
        <v>7</v>
      </c>
      <c r="B20" s="115" t="str">
        <f t="shared" ca="1" si="3"/>
        <v/>
      </c>
      <c r="C20" s="116" t="str">
        <f t="shared" ca="1" si="4"/>
        <v/>
      </c>
      <c r="D20" s="116" t="str">
        <f t="shared" ca="1" si="5"/>
        <v/>
      </c>
      <c r="E20" s="173"/>
      <c r="F20" s="179"/>
      <c r="G20" s="180">
        <f t="shared" si="13"/>
        <v>0</v>
      </c>
      <c r="H20" s="201"/>
      <c r="I20" s="180" t="str">
        <f t="shared" ca="1" si="6"/>
        <v/>
      </c>
      <c r="J20" s="182" t="str">
        <f t="shared" ca="1" si="7"/>
        <v/>
      </c>
      <c r="K20" s="182" t="str">
        <f t="shared" ca="1" si="14"/>
        <v>0</v>
      </c>
      <c r="L20" s="180">
        <f t="shared" ca="1" si="8"/>
        <v>0</v>
      </c>
      <c r="M20" s="238"/>
      <c r="N20" s="241"/>
      <c r="O20" s="182">
        <f t="shared" ca="1" si="9"/>
        <v>0</v>
      </c>
      <c r="P20" s="173"/>
      <c r="Q20" s="179"/>
      <c r="R20" s="180">
        <f t="shared" si="10"/>
        <v>0</v>
      </c>
      <c r="S20" s="173"/>
      <c r="T20" s="181"/>
      <c r="U20" s="182">
        <f t="shared" si="11"/>
        <v>0</v>
      </c>
      <c r="V20" s="173"/>
      <c r="W20" s="179"/>
      <c r="X20" s="182">
        <f t="shared" si="12"/>
        <v>0</v>
      </c>
      <c r="Y20" s="113"/>
    </row>
    <row r="21" spans="1:25" ht="30" customHeight="1">
      <c r="A21" s="114">
        <v>8</v>
      </c>
      <c r="B21" s="115" t="str">
        <f t="shared" ca="1" si="3"/>
        <v/>
      </c>
      <c r="C21" s="116" t="str">
        <f t="shared" ca="1" si="4"/>
        <v/>
      </c>
      <c r="D21" s="116" t="str">
        <f t="shared" ca="1" si="5"/>
        <v/>
      </c>
      <c r="E21" s="173"/>
      <c r="F21" s="179"/>
      <c r="G21" s="180">
        <f t="shared" si="13"/>
        <v>0</v>
      </c>
      <c r="H21" s="201"/>
      <c r="I21" s="180" t="str">
        <f t="shared" ca="1" si="6"/>
        <v/>
      </c>
      <c r="J21" s="182" t="str">
        <f t="shared" ca="1" si="7"/>
        <v/>
      </c>
      <c r="K21" s="182" t="str">
        <f t="shared" ca="1" si="14"/>
        <v>0</v>
      </c>
      <c r="L21" s="180">
        <f t="shared" ca="1" si="8"/>
        <v>0</v>
      </c>
      <c r="M21" s="238"/>
      <c r="N21" s="241"/>
      <c r="O21" s="182">
        <f t="shared" ca="1" si="9"/>
        <v>0</v>
      </c>
      <c r="P21" s="173"/>
      <c r="Q21" s="179"/>
      <c r="R21" s="180">
        <f t="shared" si="10"/>
        <v>0</v>
      </c>
      <c r="S21" s="173"/>
      <c r="T21" s="181"/>
      <c r="U21" s="182">
        <f t="shared" si="11"/>
        <v>0</v>
      </c>
      <c r="V21" s="173"/>
      <c r="W21" s="179"/>
      <c r="X21" s="182">
        <f t="shared" si="12"/>
        <v>0</v>
      </c>
      <c r="Y21" s="113"/>
    </row>
    <row r="22" spans="1:25" ht="30" customHeight="1">
      <c r="A22" s="114">
        <v>9</v>
      </c>
      <c r="B22" s="115" t="str">
        <f t="shared" ca="1" si="3"/>
        <v/>
      </c>
      <c r="C22" s="116" t="str">
        <f t="shared" ca="1" si="4"/>
        <v/>
      </c>
      <c r="D22" s="116" t="str">
        <f t="shared" ca="1" si="5"/>
        <v/>
      </c>
      <c r="E22" s="173"/>
      <c r="F22" s="179"/>
      <c r="G22" s="180">
        <f t="shared" si="13"/>
        <v>0</v>
      </c>
      <c r="H22" s="173"/>
      <c r="I22" s="180" t="str">
        <f t="shared" ca="1" si="6"/>
        <v/>
      </c>
      <c r="J22" s="182" t="str">
        <f t="shared" ca="1" si="7"/>
        <v/>
      </c>
      <c r="K22" s="182" t="str">
        <f t="shared" ca="1" si="14"/>
        <v>0</v>
      </c>
      <c r="L22" s="180">
        <f t="shared" ca="1" si="8"/>
        <v>0</v>
      </c>
      <c r="M22" s="238"/>
      <c r="N22" s="241"/>
      <c r="O22" s="182">
        <f t="shared" ca="1" si="9"/>
        <v>0</v>
      </c>
      <c r="P22" s="173"/>
      <c r="Q22" s="179"/>
      <c r="R22" s="180">
        <f t="shared" si="10"/>
        <v>0</v>
      </c>
      <c r="S22" s="173"/>
      <c r="T22" s="181"/>
      <c r="U22" s="182">
        <f t="shared" si="11"/>
        <v>0</v>
      </c>
      <c r="V22" s="173"/>
      <c r="W22" s="179"/>
      <c r="X22" s="182">
        <f t="shared" si="12"/>
        <v>0</v>
      </c>
      <c r="Y22" s="113"/>
    </row>
    <row r="23" spans="1:25" ht="30" customHeight="1">
      <c r="A23" s="114">
        <v>10</v>
      </c>
      <c r="B23" s="115" t="str">
        <f t="shared" ca="1" si="3"/>
        <v/>
      </c>
      <c r="C23" s="116" t="str">
        <f t="shared" ca="1" si="4"/>
        <v/>
      </c>
      <c r="D23" s="116" t="str">
        <f t="shared" ca="1" si="5"/>
        <v/>
      </c>
      <c r="E23" s="173"/>
      <c r="F23" s="179"/>
      <c r="G23" s="180">
        <f t="shared" si="13"/>
        <v>0</v>
      </c>
      <c r="H23" s="173"/>
      <c r="I23" s="180" t="str">
        <f t="shared" ca="1" si="6"/>
        <v/>
      </c>
      <c r="J23" s="182" t="str">
        <f t="shared" ca="1" si="7"/>
        <v/>
      </c>
      <c r="K23" s="182" t="str">
        <f t="shared" ca="1" si="14"/>
        <v>0</v>
      </c>
      <c r="L23" s="180">
        <f t="shared" ca="1" si="8"/>
        <v>0</v>
      </c>
      <c r="M23" s="238"/>
      <c r="N23" s="241"/>
      <c r="O23" s="182">
        <f t="shared" ca="1" si="9"/>
        <v>0</v>
      </c>
      <c r="P23" s="173"/>
      <c r="Q23" s="179"/>
      <c r="R23" s="180">
        <f t="shared" si="10"/>
        <v>0</v>
      </c>
      <c r="S23" s="173"/>
      <c r="T23" s="181"/>
      <c r="U23" s="182">
        <f t="shared" si="11"/>
        <v>0</v>
      </c>
      <c r="V23" s="173"/>
      <c r="W23" s="179"/>
      <c r="X23" s="182">
        <f t="shared" si="12"/>
        <v>0</v>
      </c>
      <c r="Y23" s="113"/>
    </row>
    <row r="24" spans="1:25" ht="30" customHeight="1">
      <c r="A24" s="114">
        <v>11</v>
      </c>
      <c r="B24" s="115" t="str">
        <f t="shared" ca="1" si="3"/>
        <v/>
      </c>
      <c r="C24" s="116" t="str">
        <f t="shared" ca="1" si="4"/>
        <v/>
      </c>
      <c r="D24" s="116" t="str">
        <f t="shared" ca="1" si="5"/>
        <v/>
      </c>
      <c r="E24" s="173"/>
      <c r="F24" s="179"/>
      <c r="G24" s="180">
        <f t="shared" si="13"/>
        <v>0</v>
      </c>
      <c r="H24" s="173"/>
      <c r="I24" s="180" t="str">
        <f t="shared" ca="1" si="6"/>
        <v/>
      </c>
      <c r="J24" s="182" t="str">
        <f t="shared" ca="1" si="7"/>
        <v/>
      </c>
      <c r="K24" s="182" t="str">
        <f t="shared" ca="1" si="14"/>
        <v>0</v>
      </c>
      <c r="L24" s="180">
        <f t="shared" ca="1" si="8"/>
        <v>0</v>
      </c>
      <c r="M24" s="238"/>
      <c r="N24" s="241"/>
      <c r="O24" s="182">
        <f t="shared" ca="1" si="9"/>
        <v>0</v>
      </c>
      <c r="P24" s="173"/>
      <c r="Q24" s="179"/>
      <c r="R24" s="180">
        <f t="shared" si="10"/>
        <v>0</v>
      </c>
      <c r="S24" s="173"/>
      <c r="T24" s="181"/>
      <c r="U24" s="182">
        <f t="shared" si="11"/>
        <v>0</v>
      </c>
      <c r="V24" s="173"/>
      <c r="W24" s="179"/>
      <c r="X24" s="182">
        <f t="shared" si="12"/>
        <v>0</v>
      </c>
      <c r="Y24" s="113"/>
    </row>
    <row r="25" spans="1:25" ht="30" customHeight="1">
      <c r="A25" s="114">
        <v>12</v>
      </c>
      <c r="B25" s="115" t="str">
        <f t="shared" ca="1" si="3"/>
        <v/>
      </c>
      <c r="C25" s="116" t="str">
        <f t="shared" ca="1" si="4"/>
        <v/>
      </c>
      <c r="D25" s="116" t="str">
        <f t="shared" ca="1" si="5"/>
        <v/>
      </c>
      <c r="E25" s="173"/>
      <c r="F25" s="179"/>
      <c r="G25" s="180">
        <f t="shared" si="13"/>
        <v>0</v>
      </c>
      <c r="H25" s="203"/>
      <c r="I25" s="180" t="str">
        <f t="shared" ca="1" si="6"/>
        <v/>
      </c>
      <c r="J25" s="182" t="str">
        <f t="shared" ca="1" si="7"/>
        <v/>
      </c>
      <c r="K25" s="182" t="str">
        <f t="shared" ca="1" si="14"/>
        <v>0</v>
      </c>
      <c r="L25" s="180">
        <f t="shared" ca="1" si="8"/>
        <v>0</v>
      </c>
      <c r="M25" s="238"/>
      <c r="N25" s="241"/>
      <c r="O25" s="182">
        <f t="shared" ca="1" si="9"/>
        <v>0</v>
      </c>
      <c r="P25" s="173"/>
      <c r="Q25" s="179"/>
      <c r="R25" s="180">
        <f t="shared" si="10"/>
        <v>0</v>
      </c>
      <c r="S25" s="173"/>
      <c r="T25" s="181"/>
      <c r="U25" s="182">
        <f t="shared" si="11"/>
        <v>0</v>
      </c>
      <c r="V25" s="173"/>
      <c r="W25" s="179"/>
      <c r="X25" s="182">
        <f t="shared" si="12"/>
        <v>0</v>
      </c>
      <c r="Y25" s="113"/>
    </row>
    <row r="26" spans="1:25" ht="30" customHeight="1">
      <c r="A26" s="114">
        <v>13</v>
      </c>
      <c r="B26" s="115" t="str">
        <f t="shared" ca="1" si="3"/>
        <v/>
      </c>
      <c r="C26" s="116" t="str">
        <f t="shared" ca="1" si="4"/>
        <v/>
      </c>
      <c r="D26" s="116" t="str">
        <f t="shared" ca="1" si="5"/>
        <v/>
      </c>
      <c r="E26" s="173"/>
      <c r="F26" s="179"/>
      <c r="G26" s="180">
        <f t="shared" si="13"/>
        <v>0</v>
      </c>
      <c r="H26" s="201"/>
      <c r="I26" s="180" t="str">
        <f t="shared" ca="1" si="6"/>
        <v/>
      </c>
      <c r="J26" s="182" t="str">
        <f t="shared" ca="1" si="7"/>
        <v/>
      </c>
      <c r="K26" s="182" t="str">
        <f t="shared" ca="1" si="14"/>
        <v>0</v>
      </c>
      <c r="L26" s="180">
        <f t="shared" ca="1" si="8"/>
        <v>0</v>
      </c>
      <c r="M26" s="238"/>
      <c r="N26" s="241"/>
      <c r="O26" s="182">
        <f t="shared" ca="1" si="9"/>
        <v>0</v>
      </c>
      <c r="P26" s="173"/>
      <c r="Q26" s="179"/>
      <c r="R26" s="180">
        <f t="shared" si="10"/>
        <v>0</v>
      </c>
      <c r="S26" s="173"/>
      <c r="T26" s="181"/>
      <c r="U26" s="182">
        <f t="shared" si="11"/>
        <v>0</v>
      </c>
      <c r="V26" s="173"/>
      <c r="W26" s="179"/>
      <c r="X26" s="182">
        <f t="shared" si="12"/>
        <v>0</v>
      </c>
      <c r="Y26" s="113"/>
    </row>
    <row r="27" spans="1:25" ht="30" customHeight="1">
      <c r="A27" s="114">
        <v>14</v>
      </c>
      <c r="B27" s="115" t="str">
        <f t="shared" ca="1" si="3"/>
        <v/>
      </c>
      <c r="C27" s="116" t="str">
        <f t="shared" ca="1" si="4"/>
        <v/>
      </c>
      <c r="D27" s="116" t="str">
        <f t="shared" ca="1" si="5"/>
        <v/>
      </c>
      <c r="E27" s="173"/>
      <c r="F27" s="179"/>
      <c r="G27" s="180">
        <f t="shared" si="13"/>
        <v>0</v>
      </c>
      <c r="H27" s="201"/>
      <c r="I27" s="180" t="str">
        <f t="shared" ca="1" si="6"/>
        <v/>
      </c>
      <c r="J27" s="182" t="str">
        <f t="shared" ca="1" si="7"/>
        <v/>
      </c>
      <c r="K27" s="182" t="str">
        <f t="shared" ca="1" si="14"/>
        <v>0</v>
      </c>
      <c r="L27" s="180">
        <f t="shared" ca="1" si="8"/>
        <v>0</v>
      </c>
      <c r="M27" s="238"/>
      <c r="N27" s="241"/>
      <c r="O27" s="182">
        <f t="shared" ca="1" si="9"/>
        <v>0</v>
      </c>
      <c r="P27" s="173"/>
      <c r="Q27" s="179"/>
      <c r="R27" s="180">
        <f t="shared" si="10"/>
        <v>0</v>
      </c>
      <c r="S27" s="173"/>
      <c r="T27" s="181"/>
      <c r="U27" s="182">
        <f t="shared" si="11"/>
        <v>0</v>
      </c>
      <c r="V27" s="173"/>
      <c r="W27" s="179"/>
      <c r="X27" s="182">
        <f t="shared" si="12"/>
        <v>0</v>
      </c>
      <c r="Y27" s="113"/>
    </row>
    <row r="28" spans="1:25" ht="30" customHeight="1" thickBot="1">
      <c r="A28" s="117">
        <v>15</v>
      </c>
      <c r="B28" s="115" t="str">
        <f t="shared" ca="1" si="3"/>
        <v/>
      </c>
      <c r="C28" s="116" t="str">
        <f t="shared" ca="1" si="4"/>
        <v/>
      </c>
      <c r="D28" s="116" t="str">
        <f t="shared" ca="1" si="5"/>
        <v/>
      </c>
      <c r="E28" s="173"/>
      <c r="F28" s="179"/>
      <c r="G28" s="180">
        <f t="shared" si="13"/>
        <v>0</v>
      </c>
      <c r="H28" s="201"/>
      <c r="I28" s="180" t="str">
        <f t="shared" ca="1" si="6"/>
        <v/>
      </c>
      <c r="J28" s="182" t="str">
        <f t="shared" ca="1" si="7"/>
        <v/>
      </c>
      <c r="K28" s="182" t="str">
        <f t="shared" ca="1" si="14"/>
        <v>0</v>
      </c>
      <c r="L28" s="180">
        <f t="shared" ca="1" si="8"/>
        <v>0</v>
      </c>
      <c r="M28" s="238"/>
      <c r="N28" s="241"/>
      <c r="O28" s="182">
        <f t="shared" ca="1" si="9"/>
        <v>0</v>
      </c>
      <c r="P28" s="173"/>
      <c r="Q28" s="179"/>
      <c r="R28" s="180">
        <f t="shared" si="10"/>
        <v>0</v>
      </c>
      <c r="S28" s="173"/>
      <c r="T28" s="181"/>
      <c r="U28" s="182">
        <f t="shared" si="11"/>
        <v>0</v>
      </c>
      <c r="V28" s="173"/>
      <c r="W28" s="179"/>
      <c r="X28" s="182">
        <f t="shared" si="12"/>
        <v>0</v>
      </c>
      <c r="Y28" s="112"/>
    </row>
    <row r="29" spans="1:25" ht="31.5" customHeight="1" thickTop="1">
      <c r="A29" s="276" t="s">
        <v>50</v>
      </c>
      <c r="B29" s="277"/>
      <c r="C29" s="277"/>
      <c r="D29" s="278"/>
      <c r="E29" s="174">
        <f t="shared" ref="E29:X29" si="15">SUM(E14:E28)</f>
        <v>0</v>
      </c>
      <c r="F29" s="174">
        <f t="shared" si="15"/>
        <v>0</v>
      </c>
      <c r="G29" s="174">
        <f t="shared" si="15"/>
        <v>0</v>
      </c>
      <c r="H29" s="229">
        <f t="shared" si="15"/>
        <v>0</v>
      </c>
      <c r="I29" s="174">
        <f t="shared" ca="1" si="15"/>
        <v>0</v>
      </c>
      <c r="J29" s="174">
        <f t="shared" ca="1" si="15"/>
        <v>0</v>
      </c>
      <c r="K29" s="174">
        <f t="shared" ca="1" si="15"/>
        <v>0</v>
      </c>
      <c r="L29" s="174">
        <f t="shared" ref="L29" ca="1" si="16">SUM(L14:L28)</f>
        <v>0</v>
      </c>
      <c r="M29" s="239">
        <f t="shared" si="15"/>
        <v>0</v>
      </c>
      <c r="N29" s="242">
        <f t="shared" ref="N29" si="17">SUM(N14:N28)</f>
        <v>0</v>
      </c>
      <c r="O29" s="174">
        <f t="shared" ca="1" si="15"/>
        <v>0</v>
      </c>
      <c r="P29" s="174">
        <f t="shared" si="15"/>
        <v>0</v>
      </c>
      <c r="Q29" s="174">
        <f t="shared" si="15"/>
        <v>0</v>
      </c>
      <c r="R29" s="174">
        <f t="shared" si="15"/>
        <v>0</v>
      </c>
      <c r="S29" s="174">
        <f t="shared" si="15"/>
        <v>0</v>
      </c>
      <c r="T29" s="174">
        <f t="shared" si="15"/>
        <v>0</v>
      </c>
      <c r="U29" s="174">
        <f t="shared" si="15"/>
        <v>0</v>
      </c>
      <c r="V29" s="174">
        <f t="shared" si="15"/>
        <v>0</v>
      </c>
      <c r="W29" s="174">
        <f t="shared" si="15"/>
        <v>0</v>
      </c>
      <c r="X29" s="174">
        <f t="shared" si="15"/>
        <v>0</v>
      </c>
      <c r="Y29" s="7"/>
    </row>
    <row r="30" spans="1:25">
      <c r="E30" s="175"/>
      <c r="F30" s="175"/>
      <c r="G30" s="175"/>
      <c r="H30" s="202"/>
      <c r="J30" s="175"/>
      <c r="K30" s="175"/>
    </row>
    <row r="31" spans="1:25">
      <c r="E31" s="175"/>
      <c r="F31" s="175"/>
      <c r="G31" s="175"/>
      <c r="H31" s="175"/>
      <c r="J31" s="175"/>
      <c r="K31" s="175"/>
    </row>
    <row r="32" spans="1:25">
      <c r="F32" s="175"/>
      <c r="G32" s="175"/>
      <c r="H32" s="175"/>
      <c r="J32" s="175"/>
      <c r="K32" s="175"/>
    </row>
    <row r="33" spans="6:11">
      <c r="F33" s="175"/>
      <c r="G33" s="175"/>
      <c r="H33" s="175"/>
      <c r="J33" s="175"/>
      <c r="K33" s="175"/>
    </row>
    <row r="34" spans="6:11">
      <c r="F34" s="175"/>
      <c r="G34" s="175"/>
      <c r="H34" s="175"/>
      <c r="J34" s="175"/>
      <c r="K34" s="175"/>
    </row>
    <row r="35" spans="6:11">
      <c r="F35" s="175"/>
      <c r="G35" s="175"/>
      <c r="H35" s="175"/>
      <c r="J35" s="175"/>
      <c r="K35" s="175"/>
    </row>
    <row r="36" spans="6:11">
      <c r="F36" s="175"/>
      <c r="G36" s="175"/>
      <c r="H36" s="175"/>
      <c r="J36" s="175"/>
      <c r="K36" s="175"/>
    </row>
    <row r="37" spans="6:11">
      <c r="F37" s="175"/>
      <c r="G37" s="175"/>
      <c r="H37" s="175"/>
      <c r="J37" s="175"/>
      <c r="K37" s="175"/>
    </row>
    <row r="38" spans="6:11">
      <c r="F38" s="175"/>
      <c r="G38" s="175"/>
      <c r="H38" s="175"/>
      <c r="J38" s="175"/>
      <c r="K38" s="175"/>
    </row>
    <row r="39" spans="6:11">
      <c r="F39" s="175"/>
      <c r="G39" s="175"/>
      <c r="H39" s="175"/>
      <c r="J39" s="175"/>
      <c r="K39" s="175"/>
    </row>
    <row r="40" spans="6:11">
      <c r="F40" s="175"/>
      <c r="G40" s="175"/>
      <c r="H40" s="175"/>
      <c r="J40" s="175"/>
      <c r="K40" s="175"/>
    </row>
    <row r="41" spans="6:11">
      <c r="F41" s="175"/>
      <c r="G41" s="175"/>
      <c r="H41" s="175"/>
      <c r="J41" s="175"/>
      <c r="K41" s="175"/>
    </row>
    <row r="42" spans="6:11">
      <c r="F42" s="175"/>
      <c r="G42" s="175"/>
      <c r="H42" s="175"/>
      <c r="J42" s="175"/>
      <c r="K42" s="175"/>
    </row>
    <row r="43" spans="6:11">
      <c r="F43" s="175"/>
      <c r="G43" s="175"/>
      <c r="H43" s="175"/>
      <c r="J43" s="175"/>
      <c r="K43" s="175"/>
    </row>
    <row r="44" spans="6:11">
      <c r="F44" s="175"/>
      <c r="G44" s="175"/>
      <c r="H44" s="175"/>
      <c r="J44" s="175"/>
      <c r="K44" s="175"/>
    </row>
    <row r="45" spans="6:11">
      <c r="F45" s="175"/>
      <c r="G45" s="175"/>
      <c r="H45" s="175"/>
      <c r="J45" s="175"/>
      <c r="K45" s="175"/>
    </row>
    <row r="46" spans="6:11">
      <c r="F46" s="175"/>
      <c r="G46" s="175"/>
      <c r="H46" s="175"/>
      <c r="J46" s="175"/>
      <c r="K46" s="175"/>
    </row>
    <row r="47" spans="6:11">
      <c r="F47" s="175"/>
      <c r="G47" s="175"/>
      <c r="H47" s="175"/>
      <c r="J47" s="175"/>
      <c r="K47" s="175"/>
    </row>
    <row r="51" spans="6:11">
      <c r="F51" s="175"/>
      <c r="G51" s="175"/>
      <c r="H51" s="175"/>
      <c r="J51" s="175"/>
      <c r="K51" s="175"/>
    </row>
    <row r="52" spans="6:11">
      <c r="F52" s="175"/>
      <c r="G52" s="175"/>
      <c r="H52" s="175"/>
      <c r="J52" s="175"/>
      <c r="K52" s="175"/>
    </row>
    <row r="53" spans="6:11">
      <c r="F53" s="175"/>
      <c r="G53" s="175"/>
      <c r="H53" s="175"/>
      <c r="J53" s="175"/>
      <c r="K53" s="175"/>
    </row>
    <row r="54" spans="6:11">
      <c r="F54" s="175"/>
      <c r="G54" s="175"/>
      <c r="H54" s="175"/>
      <c r="J54" s="175"/>
      <c r="K54" s="175"/>
    </row>
    <row r="63" spans="6:11">
      <c r="F63" s="175"/>
      <c r="G63" s="175"/>
      <c r="H63" s="175"/>
      <c r="J63" s="175"/>
      <c r="K63" s="175"/>
    </row>
    <row r="64" spans="6:11">
      <c r="F64" s="175"/>
      <c r="G64" s="175"/>
      <c r="H64" s="175"/>
      <c r="J64" s="175"/>
      <c r="K64" s="175"/>
    </row>
    <row r="65" spans="6:11">
      <c r="F65" s="175"/>
      <c r="G65" s="175"/>
      <c r="H65" s="175"/>
      <c r="J65" s="175"/>
      <c r="K65" s="175"/>
    </row>
    <row r="66" spans="6:11">
      <c r="F66" s="175"/>
      <c r="G66" s="175"/>
      <c r="H66" s="175"/>
      <c r="J66" s="175"/>
      <c r="K66" s="175"/>
    </row>
    <row r="67" spans="6:11">
      <c r="F67" s="175"/>
      <c r="G67" s="175"/>
      <c r="H67" s="175"/>
      <c r="J67" s="175"/>
      <c r="K67" s="175"/>
    </row>
    <row r="68" spans="6:11">
      <c r="F68" s="175"/>
      <c r="G68" s="175"/>
      <c r="H68" s="175"/>
      <c r="J68" s="175"/>
      <c r="K68" s="175"/>
    </row>
    <row r="69" spans="6:11">
      <c r="F69" s="175"/>
      <c r="G69" s="175"/>
      <c r="H69" s="175"/>
      <c r="J69" s="175"/>
      <c r="K69" s="175"/>
    </row>
    <row r="70" spans="6:11">
      <c r="F70" s="175"/>
      <c r="G70" s="175"/>
      <c r="H70" s="175"/>
      <c r="J70" s="175"/>
      <c r="K70" s="175"/>
    </row>
    <row r="71" spans="6:11">
      <c r="F71" s="175"/>
      <c r="G71" s="175"/>
      <c r="H71" s="175"/>
      <c r="J71" s="175"/>
      <c r="K71" s="175"/>
    </row>
    <row r="72" spans="6:11">
      <c r="F72" s="175"/>
      <c r="G72" s="175"/>
      <c r="H72" s="175"/>
      <c r="J72" s="175"/>
      <c r="K72" s="175"/>
    </row>
    <row r="73" spans="6:11">
      <c r="F73" s="175"/>
      <c r="G73" s="175"/>
      <c r="H73" s="175"/>
      <c r="J73" s="175"/>
      <c r="K73" s="175"/>
    </row>
    <row r="74" spans="6:11">
      <c r="F74" s="175"/>
      <c r="G74" s="175"/>
      <c r="H74" s="175"/>
      <c r="J74" s="175"/>
      <c r="K74" s="175"/>
    </row>
    <row r="75" spans="6:11">
      <c r="F75" s="175"/>
      <c r="G75" s="175"/>
      <c r="H75" s="175"/>
      <c r="J75" s="175"/>
      <c r="K75" s="175"/>
    </row>
    <row r="95" spans="1:7" s="5" customFormat="1" ht="6">
      <c r="B95" s="5" t="s">
        <v>49</v>
      </c>
      <c r="C95" s="5" t="s">
        <v>48</v>
      </c>
      <c r="D95" s="5" t="s">
        <v>47</v>
      </c>
      <c r="E95" s="5" t="s">
        <v>46</v>
      </c>
    </row>
    <row r="96" spans="1:7" s="5" customFormat="1" ht="6">
      <c r="A96" s="5" t="s">
        <v>45</v>
      </c>
      <c r="B96" s="6">
        <v>537</v>
      </c>
      <c r="C96" s="6">
        <v>268</v>
      </c>
      <c r="D96" s="6">
        <v>537</v>
      </c>
      <c r="E96" s="6">
        <v>268</v>
      </c>
      <c r="F96" s="5" t="s">
        <v>24</v>
      </c>
      <c r="G96" s="6"/>
    </row>
    <row r="97" spans="1:7" s="5" customFormat="1" ht="6">
      <c r="A97" s="5" t="s">
        <v>44</v>
      </c>
      <c r="B97" s="6">
        <v>684</v>
      </c>
      <c r="C97" s="6">
        <v>342</v>
      </c>
      <c r="D97" s="6">
        <v>684</v>
      </c>
      <c r="E97" s="6">
        <v>342</v>
      </c>
      <c r="F97" s="5" t="s">
        <v>24</v>
      </c>
      <c r="G97" s="6"/>
    </row>
    <row r="98" spans="1:7" s="5" customFormat="1" ht="6">
      <c r="A98" s="5" t="s">
        <v>43</v>
      </c>
      <c r="B98" s="6">
        <v>889</v>
      </c>
      <c r="C98" s="6">
        <v>445</v>
      </c>
      <c r="D98" s="6">
        <v>889</v>
      </c>
      <c r="E98" s="6">
        <v>445</v>
      </c>
      <c r="F98" s="5" t="s">
        <v>24</v>
      </c>
      <c r="G98" s="6"/>
    </row>
    <row r="99" spans="1:7" s="5" customFormat="1" ht="6">
      <c r="A99" s="5" t="s">
        <v>42</v>
      </c>
      <c r="B99" s="6">
        <v>231</v>
      </c>
      <c r="C99" s="6">
        <v>115</v>
      </c>
      <c r="D99" s="6">
        <v>231</v>
      </c>
      <c r="E99" s="6">
        <v>115</v>
      </c>
      <c r="F99" s="5" t="s">
        <v>24</v>
      </c>
      <c r="G99" s="6"/>
    </row>
    <row r="100" spans="1:7" s="5" customFormat="1" ht="6">
      <c r="A100" s="5" t="s">
        <v>41</v>
      </c>
      <c r="B100" s="6">
        <v>226</v>
      </c>
      <c r="C100" s="6">
        <v>113</v>
      </c>
      <c r="D100" s="6">
        <v>226</v>
      </c>
      <c r="E100" s="6">
        <v>113</v>
      </c>
      <c r="F100" s="5" t="s">
        <v>24</v>
      </c>
      <c r="G100" s="6"/>
    </row>
    <row r="101" spans="1:7" s="5" customFormat="1" ht="6">
      <c r="A101" s="5" t="s">
        <v>40</v>
      </c>
      <c r="B101" s="6">
        <v>564</v>
      </c>
      <c r="C101" s="6">
        <v>282</v>
      </c>
      <c r="D101" s="6">
        <v>564</v>
      </c>
      <c r="E101" s="6">
        <v>282</v>
      </c>
      <c r="F101" s="5" t="s">
        <v>24</v>
      </c>
      <c r="G101" s="6"/>
    </row>
    <row r="102" spans="1:7" s="5" customFormat="1" ht="6">
      <c r="A102" s="5" t="s">
        <v>39</v>
      </c>
      <c r="B102" s="6">
        <v>710</v>
      </c>
      <c r="C102" s="6">
        <v>355</v>
      </c>
      <c r="D102" s="6">
        <v>710</v>
      </c>
      <c r="E102" s="6">
        <v>355</v>
      </c>
      <c r="F102" s="5" t="s">
        <v>24</v>
      </c>
      <c r="G102" s="6"/>
    </row>
    <row r="103" spans="1:7" s="5" customFormat="1" ht="6">
      <c r="A103" s="5" t="s">
        <v>38</v>
      </c>
      <c r="B103" s="6">
        <v>1133</v>
      </c>
      <c r="C103" s="6">
        <v>567</v>
      </c>
      <c r="D103" s="6">
        <v>1133</v>
      </c>
      <c r="E103" s="6">
        <v>567</v>
      </c>
      <c r="F103" s="5" t="s">
        <v>24</v>
      </c>
      <c r="G103" s="6"/>
    </row>
    <row r="104" spans="1:7" s="5" customFormat="1" ht="6">
      <c r="A104" s="5" t="s">
        <v>37</v>
      </c>
      <c r="B104" s="6">
        <v>0</v>
      </c>
      <c r="C104" s="6">
        <v>0</v>
      </c>
      <c r="D104" s="6">
        <v>27</v>
      </c>
      <c r="E104" s="6">
        <v>13</v>
      </c>
      <c r="F104" s="5" t="s">
        <v>9</v>
      </c>
      <c r="G104" s="6"/>
    </row>
    <row r="105" spans="1:7" s="5" customFormat="1" ht="6">
      <c r="A105" s="5" t="s">
        <v>36</v>
      </c>
      <c r="B105" s="6">
        <v>0</v>
      </c>
      <c r="C105" s="6">
        <v>0</v>
      </c>
      <c r="D105" s="6">
        <v>27</v>
      </c>
      <c r="E105" s="6">
        <v>13</v>
      </c>
      <c r="F105" s="5" t="s">
        <v>9</v>
      </c>
      <c r="G105" s="6"/>
    </row>
    <row r="106" spans="1:7" s="5" customFormat="1" ht="6">
      <c r="A106" s="5" t="s">
        <v>35</v>
      </c>
      <c r="B106" s="6">
        <v>320</v>
      </c>
      <c r="C106" s="6">
        <v>160</v>
      </c>
      <c r="D106" s="6">
        <v>320</v>
      </c>
      <c r="E106" s="6">
        <v>160</v>
      </c>
      <c r="F106" s="5" t="s">
        <v>24</v>
      </c>
      <c r="G106" s="6"/>
    </row>
    <row r="107" spans="1:7" s="5" customFormat="1" ht="6">
      <c r="A107" s="5" t="s">
        <v>34</v>
      </c>
      <c r="B107" s="6">
        <v>339</v>
      </c>
      <c r="C107" s="6">
        <v>169</v>
      </c>
      <c r="D107" s="6">
        <v>339</v>
      </c>
      <c r="E107" s="6">
        <v>169</v>
      </c>
      <c r="F107" s="5" t="s">
        <v>24</v>
      </c>
      <c r="G107" s="6"/>
    </row>
    <row r="108" spans="1:7" s="5" customFormat="1" ht="6">
      <c r="A108" s="5" t="s">
        <v>33</v>
      </c>
      <c r="B108" s="6">
        <v>311</v>
      </c>
      <c r="C108" s="6">
        <v>156</v>
      </c>
      <c r="D108" s="6">
        <v>311</v>
      </c>
      <c r="E108" s="6">
        <v>156</v>
      </c>
      <c r="F108" s="5" t="s">
        <v>24</v>
      </c>
      <c r="G108" s="6"/>
    </row>
    <row r="109" spans="1:7" s="5" customFormat="1" ht="6">
      <c r="A109" s="5" t="s">
        <v>32</v>
      </c>
      <c r="B109" s="6">
        <v>137</v>
      </c>
      <c r="C109" s="6">
        <v>68</v>
      </c>
      <c r="D109" s="6">
        <v>137</v>
      </c>
      <c r="E109" s="6">
        <v>68</v>
      </c>
      <c r="F109" s="5" t="s">
        <v>24</v>
      </c>
      <c r="G109" s="6"/>
    </row>
    <row r="110" spans="1:7" s="5" customFormat="1" ht="6">
      <c r="A110" s="5" t="s">
        <v>31</v>
      </c>
      <c r="B110" s="6">
        <v>508</v>
      </c>
      <c r="C110" s="6">
        <v>254</v>
      </c>
      <c r="D110" s="6">
        <v>508</v>
      </c>
      <c r="E110" s="6">
        <v>254</v>
      </c>
      <c r="F110" s="5" t="s">
        <v>24</v>
      </c>
      <c r="G110" s="6"/>
    </row>
    <row r="111" spans="1:7" s="5" customFormat="1" ht="6">
      <c r="A111" s="5" t="s">
        <v>30</v>
      </c>
      <c r="B111" s="6">
        <v>204</v>
      </c>
      <c r="C111" s="6">
        <v>102</v>
      </c>
      <c r="D111" s="6">
        <v>204</v>
      </c>
      <c r="E111" s="6">
        <v>102</v>
      </c>
      <c r="F111" s="5" t="s">
        <v>24</v>
      </c>
      <c r="G111" s="6"/>
    </row>
    <row r="112" spans="1:7" s="5" customFormat="1" ht="6">
      <c r="A112" s="5" t="s">
        <v>29</v>
      </c>
      <c r="B112" s="6">
        <v>148</v>
      </c>
      <c r="C112" s="6">
        <v>74</v>
      </c>
      <c r="D112" s="6">
        <v>148</v>
      </c>
      <c r="E112" s="6">
        <v>74</v>
      </c>
      <c r="F112" s="5" t="s">
        <v>24</v>
      </c>
      <c r="G112" s="6"/>
    </row>
    <row r="113" spans="1:7" s="5" customFormat="1" ht="6">
      <c r="A113" s="5" t="s">
        <v>28</v>
      </c>
      <c r="B113" s="6"/>
      <c r="C113" s="6">
        <v>282</v>
      </c>
      <c r="D113" s="6"/>
      <c r="E113" s="6">
        <v>282</v>
      </c>
      <c r="F113" s="5" t="s">
        <v>24</v>
      </c>
      <c r="G113" s="6"/>
    </row>
    <row r="114" spans="1:7" s="5" customFormat="1" ht="6">
      <c r="A114" s="5" t="s">
        <v>27</v>
      </c>
      <c r="B114" s="6">
        <v>33</v>
      </c>
      <c r="C114" s="6">
        <v>16</v>
      </c>
      <c r="D114" s="6">
        <v>33</v>
      </c>
      <c r="E114" s="6">
        <v>16</v>
      </c>
      <c r="F114" s="5" t="s">
        <v>24</v>
      </c>
      <c r="G114" s="6"/>
    </row>
    <row r="115" spans="1:7" s="5" customFormat="1" ht="6">
      <c r="A115" s="5" t="s">
        <v>26</v>
      </c>
      <c r="B115" s="6">
        <v>475</v>
      </c>
      <c r="C115" s="6">
        <v>237</v>
      </c>
      <c r="D115" s="6">
        <v>475</v>
      </c>
      <c r="E115" s="6">
        <v>237</v>
      </c>
      <c r="F115" s="5" t="s">
        <v>24</v>
      </c>
      <c r="G115" s="6"/>
    </row>
    <row r="116" spans="1:7" s="5" customFormat="1" ht="6">
      <c r="A116" s="5" t="s">
        <v>25</v>
      </c>
      <c r="B116" s="6">
        <v>638</v>
      </c>
      <c r="C116" s="6">
        <v>319</v>
      </c>
      <c r="D116" s="6">
        <v>638</v>
      </c>
      <c r="E116" s="6">
        <v>319</v>
      </c>
      <c r="F116" s="5" t="s">
        <v>24</v>
      </c>
      <c r="G116" s="6"/>
    </row>
    <row r="117" spans="1:7" s="5" customFormat="1" ht="6">
      <c r="A117" s="5" t="s">
        <v>23</v>
      </c>
      <c r="B117" s="6">
        <f t="shared" ref="B117:B130" si="18">D117*$AI$12</f>
        <v>0</v>
      </c>
      <c r="C117" s="6">
        <f t="shared" ref="C117:C130" si="19">E117*$AI$12</f>
        <v>0</v>
      </c>
      <c r="D117" s="6">
        <v>38</v>
      </c>
      <c r="E117" s="6">
        <v>19</v>
      </c>
      <c r="F117" s="5" t="s">
        <v>9</v>
      </c>
      <c r="G117" s="6"/>
    </row>
    <row r="118" spans="1:7" s="5" customFormat="1" ht="6">
      <c r="A118" s="5" t="s">
        <v>22</v>
      </c>
      <c r="B118" s="6">
        <f t="shared" si="18"/>
        <v>0</v>
      </c>
      <c r="C118" s="6">
        <f t="shared" si="19"/>
        <v>0</v>
      </c>
      <c r="D118" s="6">
        <v>40</v>
      </c>
      <c r="E118" s="6">
        <v>20</v>
      </c>
      <c r="F118" s="5" t="s">
        <v>9</v>
      </c>
      <c r="G118" s="6"/>
    </row>
    <row r="119" spans="1:7" s="5" customFormat="1" ht="6">
      <c r="A119" s="5" t="s">
        <v>21</v>
      </c>
      <c r="B119" s="6">
        <f t="shared" si="18"/>
        <v>0</v>
      </c>
      <c r="C119" s="6">
        <f t="shared" si="19"/>
        <v>0</v>
      </c>
      <c r="D119" s="6">
        <v>38</v>
      </c>
      <c r="E119" s="6">
        <v>19</v>
      </c>
      <c r="F119" s="5" t="s">
        <v>9</v>
      </c>
      <c r="G119" s="6"/>
    </row>
    <row r="120" spans="1:7" s="5" customFormat="1" ht="6">
      <c r="A120" s="5" t="s">
        <v>20</v>
      </c>
      <c r="B120" s="6">
        <f t="shared" si="18"/>
        <v>0</v>
      </c>
      <c r="C120" s="6">
        <f t="shared" si="19"/>
        <v>0</v>
      </c>
      <c r="D120" s="6">
        <v>48</v>
      </c>
      <c r="E120" s="6">
        <v>24</v>
      </c>
      <c r="F120" s="5" t="s">
        <v>9</v>
      </c>
      <c r="G120" s="6"/>
    </row>
    <row r="121" spans="1:7" s="5" customFormat="1" ht="6">
      <c r="A121" s="5" t="s">
        <v>19</v>
      </c>
      <c r="B121" s="6">
        <f t="shared" si="18"/>
        <v>0</v>
      </c>
      <c r="C121" s="6">
        <f t="shared" si="19"/>
        <v>0</v>
      </c>
      <c r="D121" s="6">
        <v>43</v>
      </c>
      <c r="E121" s="6">
        <v>21</v>
      </c>
      <c r="F121" s="5" t="s">
        <v>9</v>
      </c>
      <c r="G121" s="6"/>
    </row>
    <row r="122" spans="1:7" s="5" customFormat="1" ht="6">
      <c r="A122" s="5" t="s">
        <v>18</v>
      </c>
      <c r="B122" s="6">
        <f t="shared" si="18"/>
        <v>0</v>
      </c>
      <c r="C122" s="6">
        <f t="shared" si="19"/>
        <v>0</v>
      </c>
      <c r="D122" s="6">
        <v>36</v>
      </c>
      <c r="E122" s="6">
        <v>18</v>
      </c>
      <c r="F122" s="5" t="s">
        <v>9</v>
      </c>
      <c r="G122" s="6"/>
    </row>
    <row r="123" spans="1:7" s="5" customFormat="1" ht="6">
      <c r="A123" s="5" t="s">
        <v>17</v>
      </c>
      <c r="B123" s="6">
        <f t="shared" si="18"/>
        <v>0</v>
      </c>
      <c r="C123" s="6">
        <f t="shared" si="19"/>
        <v>0</v>
      </c>
      <c r="D123" s="6">
        <v>37</v>
      </c>
      <c r="E123" s="6">
        <v>19</v>
      </c>
      <c r="F123" s="5" t="s">
        <v>9</v>
      </c>
      <c r="G123" s="6"/>
    </row>
    <row r="124" spans="1:7" s="5" customFormat="1" ht="6">
      <c r="A124" s="5" t="s">
        <v>16</v>
      </c>
      <c r="B124" s="6">
        <f t="shared" si="18"/>
        <v>0</v>
      </c>
      <c r="C124" s="6">
        <f t="shared" si="19"/>
        <v>0</v>
      </c>
      <c r="D124" s="6">
        <v>35</v>
      </c>
      <c r="E124" s="6">
        <v>18</v>
      </c>
      <c r="F124" s="5" t="s">
        <v>9</v>
      </c>
      <c r="G124" s="6"/>
    </row>
    <row r="125" spans="1:7" s="5" customFormat="1" ht="6">
      <c r="A125" s="5" t="s">
        <v>15</v>
      </c>
      <c r="B125" s="6">
        <f t="shared" si="18"/>
        <v>0</v>
      </c>
      <c r="C125" s="6">
        <f t="shared" si="19"/>
        <v>0</v>
      </c>
      <c r="D125" s="6">
        <v>37</v>
      </c>
      <c r="E125" s="6">
        <v>19</v>
      </c>
      <c r="F125" s="5" t="s">
        <v>9</v>
      </c>
      <c r="G125" s="6"/>
    </row>
    <row r="126" spans="1:7" s="5" customFormat="1" ht="6">
      <c r="A126" s="5" t="s">
        <v>14</v>
      </c>
      <c r="B126" s="6">
        <f t="shared" si="18"/>
        <v>0</v>
      </c>
      <c r="C126" s="6">
        <f t="shared" si="19"/>
        <v>0</v>
      </c>
      <c r="D126" s="6">
        <v>35</v>
      </c>
      <c r="E126" s="6">
        <v>18</v>
      </c>
      <c r="F126" s="5" t="s">
        <v>9</v>
      </c>
      <c r="G126" s="6"/>
    </row>
    <row r="127" spans="1:7" s="5" customFormat="1" ht="6">
      <c r="A127" s="5" t="s">
        <v>13</v>
      </c>
      <c r="B127" s="6">
        <f t="shared" si="18"/>
        <v>0</v>
      </c>
      <c r="C127" s="6">
        <f t="shared" si="19"/>
        <v>0</v>
      </c>
      <c r="D127" s="6">
        <v>37</v>
      </c>
      <c r="E127" s="6">
        <v>19</v>
      </c>
      <c r="F127" s="5" t="s">
        <v>9</v>
      </c>
      <c r="G127" s="6"/>
    </row>
    <row r="128" spans="1:7" s="5" customFormat="1" ht="6">
      <c r="A128" s="5" t="s">
        <v>12</v>
      </c>
      <c r="B128" s="6">
        <f t="shared" si="18"/>
        <v>0</v>
      </c>
      <c r="C128" s="6">
        <f t="shared" si="19"/>
        <v>0</v>
      </c>
      <c r="D128" s="6">
        <v>35</v>
      </c>
      <c r="E128" s="6">
        <v>18</v>
      </c>
      <c r="F128" s="5" t="s">
        <v>9</v>
      </c>
      <c r="G128" s="6"/>
    </row>
    <row r="129" spans="1:7" s="5" customFormat="1" ht="6">
      <c r="A129" s="5" t="s">
        <v>11</v>
      </c>
      <c r="B129" s="6">
        <f t="shared" si="18"/>
        <v>0</v>
      </c>
      <c r="C129" s="6">
        <f t="shared" si="19"/>
        <v>0</v>
      </c>
      <c r="D129" s="6">
        <v>37</v>
      </c>
      <c r="E129" s="6">
        <v>19</v>
      </c>
      <c r="F129" s="5" t="s">
        <v>9</v>
      </c>
      <c r="G129" s="6"/>
    </row>
    <row r="130" spans="1:7" s="5" customFormat="1" ht="6">
      <c r="A130" s="5" t="s">
        <v>10</v>
      </c>
      <c r="B130" s="6">
        <f t="shared" si="18"/>
        <v>0</v>
      </c>
      <c r="C130" s="6">
        <f t="shared" si="19"/>
        <v>0</v>
      </c>
      <c r="D130" s="6">
        <v>35</v>
      </c>
      <c r="E130" s="6">
        <v>18</v>
      </c>
      <c r="F130" s="5" t="s">
        <v>9</v>
      </c>
      <c r="G130" s="6"/>
    </row>
    <row r="131" spans="1:7" s="5" customFormat="1" ht="6"/>
    <row r="132" spans="1:7" s="5" customFormat="1" ht="6">
      <c r="A132" s="5" t="s">
        <v>8</v>
      </c>
      <c r="B132" s="5" t="s">
        <v>7</v>
      </c>
    </row>
    <row r="133" spans="1:7" s="5" customFormat="1" ht="6">
      <c r="A133" s="5" t="s">
        <v>6</v>
      </c>
      <c r="B133" s="5">
        <v>0</v>
      </c>
      <c r="C133" s="5" t="b">
        <v>0</v>
      </c>
      <c r="D133" s="5" t="b">
        <v>0</v>
      </c>
      <c r="E133" s="5" t="b">
        <v>0</v>
      </c>
      <c r="F133" s="5">
        <v>0</v>
      </c>
      <c r="G133" s="5">
        <v>0</v>
      </c>
    </row>
    <row r="134" spans="1:7" s="5" customFormat="1" ht="6">
      <c r="A134" s="5" t="s">
        <v>5</v>
      </c>
    </row>
    <row r="135" spans="1:7" s="5" customFormat="1" ht="6">
      <c r="A135" s="5" t="s">
        <v>4</v>
      </c>
    </row>
    <row r="136" spans="1:7" s="5" customFormat="1" ht="6">
      <c r="A136" s="5" t="s">
        <v>3</v>
      </c>
    </row>
    <row r="137" spans="1:7" s="5" customFormat="1" ht="6">
      <c r="A137" s="5" t="s">
        <v>2</v>
      </c>
    </row>
    <row r="138" spans="1:7" s="5" customFormat="1" ht="6">
      <c r="A138" s="5" t="s">
        <v>1</v>
      </c>
    </row>
    <row r="139" spans="1:7" s="5" customFormat="1" ht="6">
      <c r="A139" s="5" t="s">
        <v>0</v>
      </c>
    </row>
    <row r="140" spans="1:7" s="4" customFormat="1" ht="12"/>
    <row r="141" spans="1:7" s="4" customFormat="1" ht="12"/>
  </sheetData>
  <sheetProtection formatCells="0" formatColumns="0" formatRows="0" insertColumns="0" insertRows="0" insertHyperlinks="0" deleteColumns="0" deleteRows="0" sort="0" autoFilter="0" pivotTables="0"/>
  <mergeCells count="10">
    <mergeCell ref="P11:X11"/>
    <mergeCell ref="Y11:Y13"/>
    <mergeCell ref="A2:M2"/>
    <mergeCell ref="C4:G4"/>
    <mergeCell ref="A29:D29"/>
    <mergeCell ref="E11:O11"/>
    <mergeCell ref="A11:A13"/>
    <mergeCell ref="B11:B13"/>
    <mergeCell ref="C11:C13"/>
    <mergeCell ref="D11:D13"/>
  </mergeCells>
  <phoneticPr fontId="3"/>
  <dataValidations count="1">
    <dataValidation type="whole" operator="greaterThanOrEqual" allowBlank="1" showInputMessage="1" showErrorMessage="1" error="数字のみを入力してください" sqref="F14:F28 Q14:Q28 W14:W28 M14:N28" xr:uid="{00000000-0002-0000-0100-000000000000}">
      <formula1>0</formula1>
    </dataValidation>
  </dataValidations>
  <printOptions horizontalCentered="1"/>
  <pageMargins left="0.39370078740157483" right="0.39370078740157483" top="0.51181102362204722" bottom="0.15748031496062992" header="0.51181102362204722" footer="0.15748031496062992"/>
  <pageSetup paperSize="9" scale="49" fitToHeight="0" orientation="landscape" horizontalDpi="300" verticalDpi="300" r:id="rId1"/>
  <headerFooter alignWithMargins="0"/>
  <rowBreaks count="1" manualBreakCount="1">
    <brk id="6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G160"/>
  <sheetViews>
    <sheetView showGridLines="0" view="pageBreakPreview" topLeftCell="A40" zoomScale="120" zoomScaleNormal="120" zoomScaleSheetLayoutView="120" workbookViewId="0">
      <selection activeCell="AD56" sqref="AD56"/>
    </sheetView>
  </sheetViews>
  <sheetFormatPr defaultColWidth="2.25" defaultRowHeight="13.5"/>
  <cols>
    <col min="1" max="1" width="2.25" style="25" customWidth="1"/>
    <col min="2" max="5" width="2.375" style="25" customWidth="1"/>
    <col min="6" max="7" width="2.375" style="25" bestFit="1" customWidth="1"/>
    <col min="8" max="17" width="2.25" style="25"/>
    <col min="18" max="18" width="2.75" style="25" bestFit="1" customWidth="1"/>
    <col min="19" max="19" width="3.25" style="25" bestFit="1" customWidth="1"/>
    <col min="20" max="27" width="2.25" style="25"/>
    <col min="28" max="28" width="3" style="25" bestFit="1" customWidth="1"/>
    <col min="29" max="40" width="2.25" style="25"/>
    <col min="41" max="47" width="2.25" style="25" customWidth="1"/>
    <col min="48" max="16384" width="2.25" style="25"/>
  </cols>
  <sheetData>
    <row r="1" spans="1:46">
      <c r="A1" s="118" t="s">
        <v>188</v>
      </c>
      <c r="T1" s="151"/>
      <c r="U1" s="151"/>
      <c r="V1" s="151"/>
      <c r="W1" s="151"/>
      <c r="X1" s="151"/>
      <c r="Y1" s="151"/>
      <c r="Z1" s="151"/>
      <c r="AA1" s="151"/>
      <c r="AB1" s="151"/>
      <c r="AC1" s="151"/>
      <c r="AD1" s="151"/>
      <c r="AE1" s="151"/>
      <c r="AF1" s="151"/>
    </row>
    <row r="2" spans="1:46">
      <c r="A2" s="165" t="s">
        <v>226</v>
      </c>
      <c r="T2" s="152"/>
      <c r="U2" s="152"/>
      <c r="V2" s="152"/>
      <c r="W2" s="152"/>
      <c r="X2" s="152"/>
      <c r="Y2" s="152"/>
      <c r="Z2" s="152"/>
      <c r="AA2" s="152"/>
      <c r="AB2" s="152"/>
      <c r="AC2" s="152"/>
      <c r="AD2" s="152"/>
      <c r="AE2" s="152"/>
      <c r="AF2" s="152"/>
    </row>
    <row r="3" spans="1:46" s="49" customFormat="1" ht="12" customHeight="1">
      <c r="A3" s="363" t="s">
        <v>125</v>
      </c>
      <c r="B3" s="101" t="s">
        <v>124</v>
      </c>
      <c r="C3" s="100"/>
      <c r="D3" s="100"/>
      <c r="E3" s="99"/>
      <c r="F3" s="99"/>
      <c r="G3" s="99"/>
      <c r="H3" s="99"/>
      <c r="I3" s="99"/>
      <c r="J3" s="99"/>
      <c r="K3" s="98"/>
      <c r="L3" s="366"/>
      <c r="M3" s="367"/>
      <c r="N3" s="367"/>
      <c r="O3" s="367"/>
      <c r="P3" s="367"/>
      <c r="Q3" s="367"/>
      <c r="R3" s="367"/>
      <c r="S3" s="367"/>
      <c r="T3" s="367"/>
      <c r="U3" s="367"/>
      <c r="V3" s="367"/>
      <c r="W3" s="367"/>
      <c r="X3" s="367"/>
      <c r="Y3" s="367"/>
      <c r="Z3" s="367"/>
      <c r="AA3" s="367"/>
      <c r="AB3" s="367"/>
      <c r="AC3" s="367"/>
      <c r="AD3" s="367"/>
      <c r="AE3" s="367"/>
      <c r="AF3" s="368"/>
      <c r="AG3" s="369" t="s">
        <v>74</v>
      </c>
      <c r="AH3" s="370"/>
      <c r="AI3" s="370"/>
      <c r="AJ3" s="370"/>
      <c r="AK3" s="370"/>
      <c r="AL3" s="370"/>
      <c r="AM3" s="371"/>
    </row>
    <row r="4" spans="1:46" s="49" customFormat="1" ht="20.25" customHeight="1">
      <c r="A4" s="364"/>
      <c r="B4" s="97" t="s">
        <v>123</v>
      </c>
      <c r="C4" s="74"/>
      <c r="D4" s="74"/>
      <c r="E4" s="75"/>
      <c r="F4" s="75"/>
      <c r="G4" s="75"/>
      <c r="H4" s="75"/>
      <c r="I4" s="75"/>
      <c r="J4" s="75"/>
      <c r="K4" s="96"/>
      <c r="L4" s="360"/>
      <c r="M4" s="361"/>
      <c r="N4" s="361"/>
      <c r="O4" s="361"/>
      <c r="P4" s="361"/>
      <c r="Q4" s="361"/>
      <c r="R4" s="361"/>
      <c r="S4" s="361"/>
      <c r="T4" s="361"/>
      <c r="U4" s="361"/>
      <c r="V4" s="361"/>
      <c r="W4" s="361"/>
      <c r="X4" s="361"/>
      <c r="Y4" s="361"/>
      <c r="Z4" s="361"/>
      <c r="AA4" s="361"/>
      <c r="AB4" s="361"/>
      <c r="AC4" s="361"/>
      <c r="AD4" s="361"/>
      <c r="AE4" s="361"/>
      <c r="AF4" s="362"/>
      <c r="AG4" s="372"/>
      <c r="AH4" s="373"/>
      <c r="AI4" s="373"/>
      <c r="AJ4" s="373"/>
      <c r="AK4" s="373"/>
      <c r="AL4" s="373"/>
      <c r="AM4" s="374"/>
      <c r="AP4" s="339"/>
      <c r="AQ4" s="339"/>
      <c r="AR4" s="339"/>
      <c r="AS4" s="339"/>
      <c r="AT4" s="339"/>
    </row>
    <row r="5" spans="1:46" s="49" customFormat="1" ht="20.25" customHeight="1">
      <c r="A5" s="364"/>
      <c r="B5" s="95" t="s">
        <v>72</v>
      </c>
      <c r="C5" s="94"/>
      <c r="D5" s="94"/>
      <c r="E5" s="93"/>
      <c r="F5" s="93"/>
      <c r="G5" s="93"/>
      <c r="H5" s="93"/>
      <c r="I5" s="93"/>
      <c r="J5" s="93"/>
      <c r="K5" s="92"/>
      <c r="L5" s="340"/>
      <c r="M5" s="341"/>
      <c r="N5" s="341"/>
      <c r="O5" s="341"/>
      <c r="P5" s="341"/>
      <c r="Q5" s="341"/>
      <c r="R5" s="341"/>
      <c r="S5" s="341"/>
      <c r="T5" s="341"/>
      <c r="U5" s="341"/>
      <c r="V5" s="341"/>
      <c r="W5" s="341"/>
      <c r="X5" s="341"/>
      <c r="Y5" s="341"/>
      <c r="Z5" s="341"/>
      <c r="AA5" s="341"/>
      <c r="AB5" s="342"/>
      <c r="AC5" s="343" t="s">
        <v>122</v>
      </c>
      <c r="AD5" s="344"/>
      <c r="AE5" s="344"/>
      <c r="AF5" s="345"/>
      <c r="AG5" s="346"/>
      <c r="AH5" s="346"/>
      <c r="AI5" s="346"/>
      <c r="AJ5" s="346"/>
      <c r="AK5" s="346"/>
      <c r="AL5" s="347" t="s">
        <v>121</v>
      </c>
      <c r="AM5" s="348"/>
      <c r="AP5" s="339"/>
      <c r="AQ5" s="339"/>
      <c r="AR5" s="339"/>
      <c r="AS5" s="339"/>
      <c r="AT5" s="339"/>
    </row>
    <row r="6" spans="1:46" s="49" customFormat="1" ht="13.5" customHeight="1">
      <c r="A6" s="364"/>
      <c r="B6" s="349" t="s">
        <v>120</v>
      </c>
      <c r="C6" s="350"/>
      <c r="D6" s="350"/>
      <c r="E6" s="351"/>
      <c r="F6" s="350"/>
      <c r="G6" s="350"/>
      <c r="H6" s="350"/>
      <c r="I6" s="350"/>
      <c r="J6" s="350"/>
      <c r="K6" s="352"/>
      <c r="L6" s="78" t="s">
        <v>119</v>
      </c>
      <c r="M6" s="78"/>
      <c r="N6" s="78"/>
      <c r="O6" s="78"/>
      <c r="P6" s="78"/>
      <c r="Q6" s="358"/>
      <c r="R6" s="358"/>
      <c r="S6" s="78" t="s">
        <v>118</v>
      </c>
      <c r="T6" s="358"/>
      <c r="U6" s="358"/>
      <c r="V6" s="358"/>
      <c r="W6" s="78" t="s">
        <v>117</v>
      </c>
      <c r="X6" s="78"/>
      <c r="Y6" s="78"/>
      <c r="Z6" s="78"/>
      <c r="AA6" s="78"/>
      <c r="AB6" s="78"/>
      <c r="AC6" s="91" t="s">
        <v>116</v>
      </c>
      <c r="AD6" s="78"/>
      <c r="AE6" s="78"/>
      <c r="AF6" s="78"/>
      <c r="AG6" s="78"/>
      <c r="AH6" s="78"/>
      <c r="AI6" s="78"/>
      <c r="AJ6" s="78"/>
      <c r="AK6" s="78"/>
      <c r="AL6" s="78"/>
      <c r="AM6" s="90"/>
      <c r="AT6" s="359"/>
    </row>
    <row r="7" spans="1:46" s="49" customFormat="1" ht="20.25" customHeight="1">
      <c r="A7" s="364"/>
      <c r="B7" s="353"/>
      <c r="C7" s="354"/>
      <c r="D7" s="354"/>
      <c r="E7" s="355"/>
      <c r="F7" s="355"/>
      <c r="G7" s="354"/>
      <c r="H7" s="356"/>
      <c r="I7" s="354"/>
      <c r="J7" s="354"/>
      <c r="K7" s="357"/>
      <c r="L7" s="360"/>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2"/>
      <c r="AT7" s="359"/>
    </row>
    <row r="8" spans="1:46" s="49" customFormat="1" ht="20.25" customHeight="1">
      <c r="A8" s="364"/>
      <c r="B8" s="88" t="s">
        <v>115</v>
      </c>
      <c r="C8" s="53"/>
      <c r="D8" s="53"/>
      <c r="E8" s="168"/>
      <c r="F8" s="168"/>
      <c r="G8" s="87"/>
      <c r="H8" s="197"/>
      <c r="I8" s="87"/>
      <c r="J8" s="87"/>
      <c r="K8" s="87"/>
      <c r="L8" s="88" t="s">
        <v>114</v>
      </c>
      <c r="M8" s="87"/>
      <c r="N8" s="87"/>
      <c r="O8" s="87"/>
      <c r="P8" s="87"/>
      <c r="Q8" s="87"/>
      <c r="R8" s="89"/>
      <c r="S8" s="289"/>
      <c r="T8" s="290"/>
      <c r="U8" s="290"/>
      <c r="V8" s="290"/>
      <c r="W8" s="290"/>
      <c r="X8" s="290"/>
      <c r="Y8" s="291"/>
      <c r="Z8" s="88" t="s">
        <v>113</v>
      </c>
      <c r="AA8" s="87"/>
      <c r="AB8" s="87"/>
      <c r="AC8" s="87"/>
      <c r="AD8" s="87"/>
      <c r="AE8" s="87"/>
      <c r="AF8" s="89"/>
      <c r="AG8" s="289"/>
      <c r="AH8" s="290"/>
      <c r="AI8" s="290"/>
      <c r="AJ8" s="290"/>
      <c r="AK8" s="290"/>
      <c r="AL8" s="290"/>
      <c r="AM8" s="291"/>
    </row>
    <row r="9" spans="1:46" s="49" customFormat="1" ht="20.25" customHeight="1">
      <c r="A9" s="365"/>
      <c r="B9" s="88" t="s">
        <v>112</v>
      </c>
      <c r="C9" s="53"/>
      <c r="D9" s="53"/>
      <c r="E9" s="168"/>
      <c r="F9" s="168"/>
      <c r="G9" s="87"/>
      <c r="H9" s="197"/>
      <c r="I9" s="87"/>
      <c r="J9" s="87"/>
      <c r="K9" s="87"/>
      <c r="L9" s="289"/>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1"/>
    </row>
    <row r="10" spans="1:46" s="49" customFormat="1" ht="18" customHeight="1">
      <c r="A10" s="292" t="s">
        <v>111</v>
      </c>
      <c r="B10" s="293"/>
      <c r="C10" s="293"/>
      <c r="D10" s="293"/>
      <c r="E10" s="294"/>
      <c r="F10" s="294"/>
      <c r="G10" s="293"/>
      <c r="H10" s="295"/>
      <c r="I10" s="86"/>
      <c r="J10" s="79" t="s">
        <v>110</v>
      </c>
      <c r="K10" s="78"/>
      <c r="L10" s="77"/>
      <c r="M10" s="85"/>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84"/>
    </row>
    <row r="11" spans="1:46" s="49" customFormat="1" ht="18" customHeight="1">
      <c r="A11" s="296"/>
      <c r="B11" s="297"/>
      <c r="C11" s="297"/>
      <c r="D11" s="297"/>
      <c r="E11" s="298"/>
      <c r="F11" s="298"/>
      <c r="G11" s="297"/>
      <c r="H11" s="299"/>
      <c r="I11" s="83"/>
      <c r="J11" s="82" t="s">
        <v>109</v>
      </c>
      <c r="K11" s="75"/>
      <c r="L11" s="74"/>
      <c r="M11" s="81"/>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80"/>
    </row>
    <row r="12" spans="1:46" s="49" customFormat="1" ht="28.5" customHeight="1">
      <c r="A12" s="410" t="s">
        <v>200</v>
      </c>
      <c r="B12" s="410"/>
      <c r="C12" s="410"/>
      <c r="D12" s="205"/>
      <c r="E12" s="312" t="s">
        <v>194</v>
      </c>
      <c r="F12" s="312"/>
      <c r="G12" s="312"/>
      <c r="H12" s="312"/>
      <c r="I12" s="312" t="s">
        <v>195</v>
      </c>
      <c r="J12" s="312"/>
      <c r="K12" s="312"/>
      <c r="L12" s="311" t="s">
        <v>196</v>
      </c>
      <c r="M12" s="311"/>
      <c r="N12" s="311" t="s">
        <v>197</v>
      </c>
      <c r="O12" s="311"/>
      <c r="P12" s="205"/>
      <c r="Q12" s="312" t="s">
        <v>194</v>
      </c>
      <c r="R12" s="312"/>
      <c r="S12" s="312"/>
      <c r="T12" s="312"/>
      <c r="U12" s="312" t="s">
        <v>195</v>
      </c>
      <c r="V12" s="312"/>
      <c r="W12" s="312"/>
      <c r="X12" s="311" t="s">
        <v>196</v>
      </c>
      <c r="Y12" s="311"/>
      <c r="Z12" s="311" t="s">
        <v>197</v>
      </c>
      <c r="AA12" s="311"/>
      <c r="AB12" s="205"/>
      <c r="AC12" s="312" t="s">
        <v>194</v>
      </c>
      <c r="AD12" s="312"/>
      <c r="AE12" s="312"/>
      <c r="AF12" s="312"/>
      <c r="AG12" s="312" t="s">
        <v>195</v>
      </c>
      <c r="AH12" s="312"/>
      <c r="AI12" s="312"/>
      <c r="AJ12" s="311" t="s">
        <v>196</v>
      </c>
      <c r="AK12" s="311"/>
      <c r="AL12" s="311" t="s">
        <v>197</v>
      </c>
      <c r="AM12" s="311"/>
    </row>
    <row r="13" spans="1:46" s="49" customFormat="1" ht="15" customHeight="1">
      <c r="A13" s="410"/>
      <c r="B13" s="410"/>
      <c r="C13" s="410"/>
      <c r="D13" s="206" t="s">
        <v>198</v>
      </c>
      <c r="E13" s="315" t="s">
        <v>199</v>
      </c>
      <c r="F13" s="315"/>
      <c r="G13" s="315"/>
      <c r="H13" s="315"/>
      <c r="I13" s="316">
        <v>45047</v>
      </c>
      <c r="J13" s="316"/>
      <c r="K13" s="316"/>
      <c r="L13" s="317"/>
      <c r="M13" s="318"/>
      <c r="N13" s="317">
        <v>1</v>
      </c>
      <c r="O13" s="317"/>
      <c r="P13" s="205">
        <v>5</v>
      </c>
      <c r="Q13" s="314"/>
      <c r="R13" s="314"/>
      <c r="S13" s="314"/>
      <c r="T13" s="314"/>
      <c r="U13" s="396"/>
      <c r="V13" s="396"/>
      <c r="W13" s="396"/>
      <c r="X13" s="313"/>
      <c r="Y13" s="313"/>
      <c r="Z13" s="313"/>
      <c r="AA13" s="313"/>
      <c r="AB13" s="205">
        <v>10</v>
      </c>
      <c r="AC13" s="314"/>
      <c r="AD13" s="314"/>
      <c r="AE13" s="314"/>
      <c r="AF13" s="314"/>
      <c r="AG13" s="396"/>
      <c r="AH13" s="396"/>
      <c r="AI13" s="396"/>
      <c r="AJ13" s="313"/>
      <c r="AK13" s="313"/>
      <c r="AL13" s="313"/>
      <c r="AM13" s="313"/>
    </row>
    <row r="14" spans="1:46" s="49" customFormat="1" ht="15" customHeight="1">
      <c r="A14" s="410"/>
      <c r="B14" s="410"/>
      <c r="C14" s="410"/>
      <c r="D14" s="205">
        <v>1</v>
      </c>
      <c r="E14" s="314"/>
      <c r="F14" s="314"/>
      <c r="G14" s="314"/>
      <c r="H14" s="314"/>
      <c r="I14" s="396"/>
      <c r="J14" s="396"/>
      <c r="K14" s="396"/>
      <c r="L14" s="313"/>
      <c r="M14" s="409"/>
      <c r="N14" s="313"/>
      <c r="O14" s="313"/>
      <c r="P14" s="205">
        <v>6</v>
      </c>
      <c r="Q14" s="314"/>
      <c r="R14" s="314"/>
      <c r="S14" s="314"/>
      <c r="T14" s="314"/>
      <c r="U14" s="396"/>
      <c r="V14" s="396"/>
      <c r="W14" s="396"/>
      <c r="X14" s="313"/>
      <c r="Y14" s="313"/>
      <c r="Z14" s="313"/>
      <c r="AA14" s="313"/>
      <c r="AB14" s="205">
        <v>11</v>
      </c>
      <c r="AC14" s="314"/>
      <c r="AD14" s="314"/>
      <c r="AE14" s="314"/>
      <c r="AF14" s="314"/>
      <c r="AG14" s="396"/>
      <c r="AH14" s="396"/>
      <c r="AI14" s="396"/>
      <c r="AJ14" s="313"/>
      <c r="AK14" s="313"/>
      <c r="AL14" s="313"/>
      <c r="AM14" s="313"/>
    </row>
    <row r="15" spans="1:46" s="49" customFormat="1" ht="15" customHeight="1">
      <c r="A15" s="410"/>
      <c r="B15" s="410"/>
      <c r="C15" s="410"/>
      <c r="D15" s="205">
        <v>2</v>
      </c>
      <c r="E15" s="314"/>
      <c r="F15" s="314"/>
      <c r="G15" s="314"/>
      <c r="H15" s="314"/>
      <c r="I15" s="396"/>
      <c r="J15" s="396"/>
      <c r="K15" s="396"/>
      <c r="L15" s="313"/>
      <c r="M15" s="409"/>
      <c r="N15" s="313"/>
      <c r="O15" s="313"/>
      <c r="P15" s="205">
        <v>7</v>
      </c>
      <c r="Q15" s="314"/>
      <c r="R15" s="314"/>
      <c r="S15" s="314"/>
      <c r="T15" s="314"/>
      <c r="U15" s="396"/>
      <c r="V15" s="396"/>
      <c r="W15" s="396"/>
      <c r="X15" s="313"/>
      <c r="Y15" s="313"/>
      <c r="Z15" s="313"/>
      <c r="AA15" s="313"/>
      <c r="AB15" s="205">
        <v>12</v>
      </c>
      <c r="AC15" s="314"/>
      <c r="AD15" s="314"/>
      <c r="AE15" s="314"/>
      <c r="AF15" s="314"/>
      <c r="AG15" s="396"/>
      <c r="AH15" s="396"/>
      <c r="AI15" s="396"/>
      <c r="AJ15" s="313"/>
      <c r="AK15" s="313"/>
      <c r="AL15" s="313"/>
      <c r="AM15" s="313"/>
    </row>
    <row r="16" spans="1:46" s="49" customFormat="1" ht="15" customHeight="1">
      <c r="A16" s="410"/>
      <c r="B16" s="410"/>
      <c r="C16" s="410"/>
      <c r="D16" s="205">
        <v>3</v>
      </c>
      <c r="E16" s="314"/>
      <c r="F16" s="314"/>
      <c r="G16" s="314"/>
      <c r="H16" s="314"/>
      <c r="I16" s="396"/>
      <c r="J16" s="396"/>
      <c r="K16" s="396"/>
      <c r="L16" s="313"/>
      <c r="M16" s="409"/>
      <c r="N16" s="313"/>
      <c r="O16" s="313"/>
      <c r="P16" s="205">
        <v>8</v>
      </c>
      <c r="Q16" s="314"/>
      <c r="R16" s="314"/>
      <c r="S16" s="314"/>
      <c r="T16" s="314"/>
      <c r="U16" s="396"/>
      <c r="V16" s="396"/>
      <c r="W16" s="396"/>
      <c r="X16" s="313"/>
      <c r="Y16" s="313"/>
      <c r="Z16" s="313"/>
      <c r="AA16" s="313"/>
      <c r="AB16" s="205">
        <v>13</v>
      </c>
      <c r="AC16" s="314"/>
      <c r="AD16" s="314"/>
      <c r="AE16" s="314"/>
      <c r="AF16" s="314"/>
      <c r="AG16" s="396"/>
      <c r="AH16" s="396"/>
      <c r="AI16" s="396"/>
      <c r="AJ16" s="313"/>
      <c r="AK16" s="313"/>
      <c r="AL16" s="313"/>
      <c r="AM16" s="313"/>
    </row>
    <row r="17" spans="1:39" s="49" customFormat="1" ht="15" customHeight="1">
      <c r="A17" s="410"/>
      <c r="B17" s="410"/>
      <c r="C17" s="410"/>
      <c r="D17" s="205">
        <v>4</v>
      </c>
      <c r="E17" s="314"/>
      <c r="F17" s="314"/>
      <c r="G17" s="314"/>
      <c r="H17" s="314"/>
      <c r="I17" s="396"/>
      <c r="J17" s="396"/>
      <c r="K17" s="396"/>
      <c r="L17" s="313"/>
      <c r="M17" s="409"/>
      <c r="N17" s="313"/>
      <c r="O17" s="313"/>
      <c r="P17" s="205">
        <v>9</v>
      </c>
      <c r="Q17" s="314"/>
      <c r="R17" s="314"/>
      <c r="S17" s="314"/>
      <c r="T17" s="314"/>
      <c r="U17" s="396"/>
      <c r="V17" s="396"/>
      <c r="W17" s="396"/>
      <c r="X17" s="313"/>
      <c r="Y17" s="313"/>
      <c r="Z17" s="313"/>
      <c r="AA17" s="313"/>
      <c r="AB17" s="205">
        <v>14</v>
      </c>
      <c r="AC17" s="314"/>
      <c r="AD17" s="314"/>
      <c r="AE17" s="314"/>
      <c r="AF17" s="314"/>
      <c r="AG17" s="396"/>
      <c r="AH17" s="396"/>
      <c r="AI17" s="396"/>
      <c r="AJ17" s="313"/>
      <c r="AK17" s="313"/>
      <c r="AL17" s="313"/>
      <c r="AM17" s="313"/>
    </row>
    <row r="18" spans="1:39" s="49" customFormat="1" ht="15" customHeight="1">
      <c r="A18" s="410"/>
      <c r="B18" s="410"/>
      <c r="C18" s="410"/>
      <c r="D18" s="411" t="s">
        <v>201</v>
      </c>
      <c r="E18" s="412"/>
      <c r="F18" s="412"/>
      <c r="G18" s="412"/>
      <c r="H18" s="412"/>
      <c r="I18" s="412"/>
      <c r="J18" s="412"/>
      <c r="K18" s="412"/>
      <c r="L18" s="413"/>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4"/>
    </row>
    <row r="19" spans="1:39" s="49" customFormat="1" ht="20.25" customHeight="1">
      <c r="A19" s="76" t="s">
        <v>108</v>
      </c>
      <c r="B19" s="64"/>
      <c r="C19" s="64"/>
      <c r="D19" s="64"/>
      <c r="E19" s="191"/>
      <c r="F19" s="191"/>
      <c r="G19" s="191"/>
      <c r="H19" s="191"/>
      <c r="I19" s="192"/>
      <c r="J19" s="193"/>
      <c r="K19" s="301" t="s">
        <v>105</v>
      </c>
      <c r="L19" s="302"/>
      <c r="M19" s="303"/>
      <c r="N19" s="303"/>
      <c r="O19" s="304" t="str">
        <f>IF(L5="","",VLOOKUP(L5,$A$118:$B$152,2,0))</f>
        <v/>
      </c>
      <c r="P19" s="304"/>
      <c r="Q19" s="304"/>
      <c r="R19" s="305" t="s">
        <v>103</v>
      </c>
      <c r="S19" s="305"/>
      <c r="T19" s="305" t="s">
        <v>180</v>
      </c>
      <c r="U19" s="305"/>
      <c r="V19" s="305"/>
      <c r="W19" s="305"/>
      <c r="X19" s="305"/>
      <c r="Y19" s="306">
        <f>ROUNDDOWN(F54,-3)/1000</f>
        <v>0</v>
      </c>
      <c r="Z19" s="306"/>
      <c r="AA19" s="306"/>
      <c r="AB19" s="300" t="s">
        <v>103</v>
      </c>
      <c r="AC19" s="300"/>
      <c r="AD19" s="300" t="s">
        <v>181</v>
      </c>
      <c r="AE19" s="300"/>
      <c r="AF19" s="300"/>
      <c r="AG19" s="300"/>
      <c r="AH19" s="300"/>
      <c r="AI19" s="307">
        <f>ROUNDDOWN(F61,-3)/1000</f>
        <v>0</v>
      </c>
      <c r="AJ19" s="308"/>
      <c r="AK19" s="308"/>
      <c r="AL19" s="309" t="s">
        <v>103</v>
      </c>
      <c r="AM19" s="310"/>
    </row>
    <row r="20" spans="1:39" s="49" customFormat="1" ht="20.25" customHeight="1">
      <c r="A20" s="57" t="s">
        <v>102</v>
      </c>
      <c r="B20" s="56"/>
      <c r="C20" s="52"/>
      <c r="D20" s="52"/>
      <c r="E20" s="194"/>
      <c r="F20" s="194"/>
      <c r="G20" s="194"/>
      <c r="H20" s="327" t="s">
        <v>8</v>
      </c>
      <c r="I20" s="328"/>
      <c r="J20" s="329"/>
      <c r="K20" s="330" t="s">
        <v>101</v>
      </c>
      <c r="L20" s="331"/>
      <c r="M20" s="332"/>
      <c r="N20" s="332"/>
      <c r="O20" s="332"/>
      <c r="P20" s="332"/>
      <c r="Q20" s="332"/>
      <c r="R20" s="332"/>
      <c r="S20" s="332"/>
      <c r="T20" s="332"/>
      <c r="U20" s="332"/>
      <c r="V20" s="332"/>
      <c r="W20" s="332"/>
      <c r="X20" s="332"/>
      <c r="Y20" s="333"/>
      <c r="Z20" s="333"/>
      <c r="AA20" s="333"/>
      <c r="AB20" s="333"/>
      <c r="AC20" s="333"/>
      <c r="AD20" s="333"/>
      <c r="AE20" s="333"/>
      <c r="AF20" s="55" t="s">
        <v>107</v>
      </c>
      <c r="AG20" s="54"/>
      <c r="AH20" s="54"/>
      <c r="AI20" s="52"/>
      <c r="AJ20" s="52"/>
      <c r="AK20" s="53"/>
      <c r="AL20" s="52"/>
      <c r="AM20" s="51"/>
    </row>
    <row r="21" spans="1:39" s="49" customFormat="1" ht="17.25" customHeight="1">
      <c r="A21" s="50"/>
      <c r="C21" s="284" t="s">
        <v>204</v>
      </c>
      <c r="D21" s="284"/>
      <c r="E21" s="284"/>
      <c r="F21" s="284"/>
      <c r="G21" s="284"/>
      <c r="H21" s="284"/>
      <c r="I21" s="284"/>
      <c r="J21" s="284"/>
      <c r="K21" s="284"/>
      <c r="L21" s="285"/>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25"/>
    </row>
    <row r="22" spans="1:39" s="49" customFormat="1" ht="17.25" customHeight="1">
      <c r="A22" s="73"/>
      <c r="B22" s="68"/>
      <c r="C22" s="286"/>
      <c r="D22" s="286"/>
      <c r="E22" s="286"/>
      <c r="F22" s="286"/>
      <c r="G22" s="286"/>
      <c r="H22" s="286"/>
      <c r="I22" s="286"/>
      <c r="J22" s="286"/>
      <c r="K22" s="286"/>
      <c r="L22" s="287"/>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27"/>
    </row>
    <row r="23" spans="1:39" s="49" customFormat="1" ht="17.25" customHeight="1">
      <c r="A23" s="73"/>
      <c r="B23" s="68"/>
      <c r="C23" s="286"/>
      <c r="D23" s="286"/>
      <c r="E23" s="286"/>
      <c r="F23" s="286"/>
      <c r="G23" s="286"/>
      <c r="H23" s="286"/>
      <c r="I23" s="286"/>
      <c r="J23" s="286"/>
      <c r="K23" s="286"/>
      <c r="L23" s="287"/>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27"/>
    </row>
    <row r="24" spans="1:39" s="49" customFormat="1" ht="17.25" customHeight="1">
      <c r="A24" s="73"/>
      <c r="B24" s="68"/>
      <c r="C24" s="286"/>
      <c r="D24" s="286"/>
      <c r="E24" s="286"/>
      <c r="F24" s="286"/>
      <c r="G24" s="286"/>
      <c r="H24" s="286"/>
      <c r="I24" s="286"/>
      <c r="J24" s="286"/>
      <c r="K24" s="286"/>
      <c r="L24" s="287"/>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27"/>
    </row>
    <row r="25" spans="1:39" s="49" customFormat="1" ht="17.25" customHeight="1">
      <c r="A25" s="73"/>
      <c r="B25" s="68"/>
      <c r="C25" s="286"/>
      <c r="D25" s="286"/>
      <c r="E25" s="286"/>
      <c r="F25" s="286"/>
      <c r="G25" s="286"/>
      <c r="H25" s="286"/>
      <c r="I25" s="286"/>
      <c r="J25" s="286"/>
      <c r="K25" s="286"/>
      <c r="L25" s="287"/>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27"/>
    </row>
    <row r="26" spans="1:39" s="49" customFormat="1" ht="17.25" customHeight="1">
      <c r="A26" s="73"/>
      <c r="B26" s="68"/>
      <c r="C26" s="286"/>
      <c r="D26" s="286"/>
      <c r="E26" s="286"/>
      <c r="F26" s="286"/>
      <c r="G26" s="286"/>
      <c r="H26" s="286"/>
      <c r="I26" s="286"/>
      <c r="J26" s="286"/>
      <c r="K26" s="286"/>
      <c r="L26" s="287"/>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27"/>
    </row>
    <row r="27" spans="1:39" s="49" customFormat="1" ht="17.25" customHeight="1">
      <c r="A27" s="73"/>
      <c r="B27" s="68"/>
      <c r="C27" s="286"/>
      <c r="D27" s="286"/>
      <c r="E27" s="286"/>
      <c r="F27" s="286"/>
      <c r="G27" s="286"/>
      <c r="H27" s="286"/>
      <c r="I27" s="286"/>
      <c r="J27" s="286"/>
      <c r="K27" s="286"/>
      <c r="L27" s="287"/>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27"/>
    </row>
    <row r="28" spans="1:39" s="49" customFormat="1" ht="17.25" customHeight="1">
      <c r="A28" s="48"/>
      <c r="B28" s="47"/>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26"/>
    </row>
    <row r="29" spans="1:39" s="49" customFormat="1" ht="18.75" customHeight="1">
      <c r="A29" s="57" t="s">
        <v>174</v>
      </c>
      <c r="B29" s="79"/>
      <c r="C29" s="79"/>
      <c r="D29" s="79"/>
      <c r="E29" s="248"/>
      <c r="F29" s="249"/>
      <c r="G29" s="249"/>
      <c r="H29" s="249"/>
      <c r="I29" s="249"/>
      <c r="J29" s="249"/>
      <c r="K29" s="249"/>
      <c r="L29" s="249"/>
      <c r="M29" s="249"/>
      <c r="N29" s="249"/>
      <c r="O29" s="249"/>
      <c r="P29" s="249"/>
      <c r="Q29" s="249"/>
      <c r="R29" s="249"/>
      <c r="S29" s="249"/>
      <c r="T29" s="249"/>
      <c r="U29" s="249"/>
      <c r="V29" s="249"/>
      <c r="W29" s="249"/>
      <c r="X29" s="249"/>
      <c r="Y29" s="247"/>
      <c r="Z29" s="247"/>
      <c r="AA29" s="247"/>
      <c r="AB29" s="247"/>
      <c r="AC29" s="247"/>
      <c r="AD29" s="247"/>
      <c r="AE29" s="247"/>
      <c r="AF29" s="247"/>
      <c r="AG29" s="247"/>
      <c r="AH29" s="247"/>
      <c r="AI29" s="247"/>
      <c r="AJ29" s="247"/>
      <c r="AK29" s="247"/>
      <c r="AL29" s="247"/>
      <c r="AM29" s="227"/>
    </row>
    <row r="30" spans="1:39" s="49" customFormat="1" ht="18.75" customHeight="1">
      <c r="A30" s="252"/>
      <c r="B30" s="250" t="s">
        <v>219</v>
      </c>
      <c r="C30" s="250"/>
      <c r="D30" s="250"/>
      <c r="E30" s="251"/>
      <c r="F30" s="253"/>
      <c r="G30" s="253"/>
      <c r="H30" s="253"/>
      <c r="I30" s="253"/>
      <c r="J30" s="253"/>
      <c r="K30" s="253"/>
      <c r="L30" s="253"/>
      <c r="M30" s="253"/>
      <c r="N30" s="253"/>
      <c r="O30" s="253"/>
      <c r="P30" s="253"/>
      <c r="Q30" s="253"/>
      <c r="R30" s="253"/>
      <c r="S30" s="253"/>
      <c r="T30" s="253"/>
      <c r="U30" s="253"/>
      <c r="V30" s="253"/>
      <c r="W30" s="253"/>
      <c r="X30" s="253"/>
      <c r="Y30" s="254"/>
      <c r="Z30" s="254"/>
      <c r="AA30" s="254"/>
      <c r="AB30" s="254"/>
      <c r="AC30" s="254"/>
      <c r="AD30" s="254"/>
      <c r="AE30" s="254"/>
      <c r="AF30" s="254"/>
      <c r="AG30" s="254"/>
      <c r="AH30" s="254"/>
      <c r="AI30" s="254"/>
      <c r="AJ30" s="254"/>
      <c r="AK30" s="254"/>
      <c r="AL30" s="254"/>
      <c r="AM30" s="255"/>
    </row>
    <row r="31" spans="1:39" s="49" customFormat="1" ht="18.75" customHeight="1">
      <c r="A31" s="259"/>
      <c r="B31" s="258"/>
      <c r="C31" s="267" t="s">
        <v>221</v>
      </c>
      <c r="D31" s="263"/>
      <c r="E31" s="264"/>
      <c r="F31" s="256"/>
      <c r="G31" s="256"/>
      <c r="H31" s="256"/>
      <c r="I31" s="256"/>
      <c r="J31" s="256"/>
      <c r="K31" s="256"/>
      <c r="L31" s="256"/>
      <c r="M31" s="256"/>
      <c r="N31" s="256"/>
      <c r="O31" s="256"/>
      <c r="P31" s="256"/>
      <c r="Q31" s="256"/>
      <c r="R31" s="256"/>
      <c r="S31" s="256"/>
      <c r="T31" s="256"/>
      <c r="U31" s="256"/>
      <c r="V31" s="257"/>
      <c r="W31" s="257"/>
      <c r="X31" s="257"/>
      <c r="Y31" s="257"/>
      <c r="Z31" s="257"/>
      <c r="AA31" s="257"/>
      <c r="AB31" s="265"/>
      <c r="AC31" s="265"/>
      <c r="AD31" s="265"/>
      <c r="AE31" s="265"/>
      <c r="AF31" s="265"/>
      <c r="AG31" s="265"/>
      <c r="AH31" s="265"/>
      <c r="AI31" s="265"/>
      <c r="AJ31" s="265"/>
      <c r="AK31" s="265"/>
      <c r="AL31" s="265"/>
      <c r="AM31" s="266"/>
    </row>
    <row r="32" spans="1:39" s="49" customFormat="1" ht="18.75" customHeight="1">
      <c r="A32" s="259"/>
      <c r="B32" s="258"/>
      <c r="C32" s="260" t="s">
        <v>220</v>
      </c>
      <c r="D32" s="260"/>
      <c r="E32" s="261"/>
      <c r="F32" s="262"/>
      <c r="G32" s="262"/>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68"/>
    </row>
    <row r="33" spans="1:85" ht="18" customHeight="1">
      <c r="A33" s="319" t="s">
        <v>98</v>
      </c>
      <c r="B33" s="320"/>
      <c r="C33" s="320"/>
      <c r="D33" s="320"/>
      <c r="E33" s="321"/>
      <c r="F33" s="322" t="s">
        <v>177</v>
      </c>
      <c r="G33" s="323"/>
      <c r="H33" s="324"/>
      <c r="I33" s="323"/>
      <c r="J33" s="323"/>
      <c r="K33" s="325" t="s">
        <v>96</v>
      </c>
      <c r="L33" s="325"/>
      <c r="M33" s="325"/>
      <c r="N33" s="325"/>
      <c r="O33" s="325"/>
      <c r="P33" s="325"/>
      <c r="Q33" s="325"/>
      <c r="R33" s="325"/>
      <c r="S33" s="325"/>
      <c r="T33" s="325"/>
      <c r="U33" s="325"/>
      <c r="V33" s="325"/>
      <c r="W33" s="325"/>
      <c r="X33" s="325"/>
      <c r="Y33" s="326"/>
      <c r="Z33" s="326"/>
      <c r="AA33" s="326"/>
      <c r="AB33" s="326"/>
      <c r="AC33" s="326"/>
      <c r="AD33" s="326"/>
      <c r="AE33" s="326"/>
      <c r="AF33" s="326"/>
      <c r="AG33" s="326"/>
      <c r="AH33" s="326"/>
      <c r="AI33" s="326"/>
      <c r="AJ33" s="326"/>
      <c r="AK33" s="326"/>
      <c r="AL33" s="326"/>
      <c r="AM33" s="326"/>
    </row>
    <row r="34" spans="1:85" ht="9.75" customHeight="1">
      <c r="A34" s="334"/>
      <c r="B34" s="334"/>
      <c r="C34" s="334"/>
      <c r="D34" s="334"/>
      <c r="E34" s="335"/>
      <c r="F34" s="335"/>
      <c r="G34" s="335"/>
      <c r="H34" s="336"/>
      <c r="I34" s="335"/>
      <c r="J34" s="335"/>
      <c r="K34" s="337"/>
      <c r="L34" s="337"/>
      <c r="M34" s="337"/>
      <c r="N34" s="337"/>
      <c r="O34" s="337"/>
      <c r="P34" s="337"/>
      <c r="Q34" s="337"/>
      <c r="R34" s="337"/>
      <c r="S34" s="337"/>
      <c r="T34" s="337"/>
      <c r="U34" s="337"/>
      <c r="V34" s="337"/>
      <c r="W34" s="337"/>
      <c r="X34" s="337"/>
      <c r="Y34" s="338"/>
      <c r="Z34" s="338"/>
      <c r="AA34" s="338"/>
      <c r="AB34" s="338"/>
      <c r="AC34" s="338"/>
      <c r="AD34" s="338"/>
      <c r="AE34" s="338"/>
      <c r="AF34" s="338"/>
      <c r="AG34" s="338"/>
      <c r="AH34" s="338"/>
      <c r="AI34" s="338"/>
      <c r="AJ34" s="338"/>
      <c r="AK34" s="338"/>
      <c r="AL34" s="338"/>
      <c r="AM34" s="338"/>
    </row>
    <row r="35" spans="1:85" ht="9.75" customHeight="1">
      <c r="A35" s="334"/>
      <c r="B35" s="334"/>
      <c r="C35" s="334"/>
      <c r="D35" s="334"/>
      <c r="E35" s="335"/>
      <c r="F35" s="335"/>
      <c r="G35" s="335"/>
      <c r="H35" s="336"/>
      <c r="I35" s="335"/>
      <c r="J35" s="335"/>
      <c r="K35" s="337"/>
      <c r="L35" s="337"/>
      <c r="M35" s="337"/>
      <c r="N35" s="337"/>
      <c r="O35" s="337"/>
      <c r="P35" s="337"/>
      <c r="Q35" s="337"/>
      <c r="R35" s="337"/>
      <c r="S35" s="337"/>
      <c r="T35" s="337"/>
      <c r="U35" s="337"/>
      <c r="V35" s="337"/>
      <c r="W35" s="337"/>
      <c r="X35" s="337"/>
      <c r="Y35" s="338"/>
      <c r="Z35" s="338"/>
      <c r="AA35" s="338"/>
      <c r="AB35" s="338"/>
      <c r="AC35" s="338"/>
      <c r="AD35" s="338"/>
      <c r="AE35" s="338"/>
      <c r="AF35" s="338"/>
      <c r="AG35" s="338"/>
      <c r="AH35" s="338"/>
      <c r="AI35" s="338"/>
      <c r="AJ35" s="338"/>
      <c r="AK35" s="338"/>
      <c r="AL35" s="338"/>
      <c r="AM35" s="338"/>
    </row>
    <row r="36" spans="1:85" ht="9.75" customHeight="1">
      <c r="A36" s="334"/>
      <c r="B36" s="334"/>
      <c r="C36" s="334"/>
      <c r="D36" s="334"/>
      <c r="E36" s="335"/>
      <c r="F36" s="335"/>
      <c r="G36" s="335"/>
      <c r="H36" s="336"/>
      <c r="I36" s="335"/>
      <c r="J36" s="335"/>
      <c r="K36" s="337"/>
      <c r="L36" s="337"/>
      <c r="M36" s="337"/>
      <c r="N36" s="337"/>
      <c r="O36" s="337"/>
      <c r="P36" s="337"/>
      <c r="Q36" s="337"/>
      <c r="R36" s="337"/>
      <c r="S36" s="337"/>
      <c r="T36" s="337"/>
      <c r="U36" s="337"/>
      <c r="V36" s="337"/>
      <c r="W36" s="337"/>
      <c r="X36" s="337"/>
      <c r="Y36" s="338"/>
      <c r="Z36" s="338"/>
      <c r="AA36" s="338"/>
      <c r="AB36" s="338"/>
      <c r="AC36" s="338"/>
      <c r="AD36" s="338"/>
      <c r="AE36" s="338"/>
      <c r="AF36" s="338"/>
      <c r="AG36" s="338"/>
      <c r="AH36" s="338"/>
      <c r="AI36" s="338"/>
      <c r="AJ36" s="338"/>
      <c r="AK36" s="338"/>
      <c r="AL36" s="338"/>
      <c r="AM36" s="338"/>
    </row>
    <row r="37" spans="1:85" ht="9.75" customHeight="1">
      <c r="A37" s="334"/>
      <c r="B37" s="334"/>
      <c r="C37" s="334"/>
      <c r="D37" s="334"/>
      <c r="E37" s="335"/>
      <c r="F37" s="335"/>
      <c r="G37" s="335"/>
      <c r="H37" s="336"/>
      <c r="I37" s="335"/>
      <c r="J37" s="335"/>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row>
    <row r="38" spans="1:85" ht="9.75" customHeight="1">
      <c r="A38" s="334"/>
      <c r="B38" s="334"/>
      <c r="C38" s="334"/>
      <c r="D38" s="334"/>
      <c r="E38" s="335"/>
      <c r="F38" s="335"/>
      <c r="G38" s="335"/>
      <c r="H38" s="335"/>
      <c r="I38" s="335"/>
      <c r="J38" s="335"/>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row>
    <row r="39" spans="1:85" ht="9.75" customHeight="1">
      <c r="A39" s="334"/>
      <c r="B39" s="334"/>
      <c r="C39" s="334"/>
      <c r="D39" s="334"/>
      <c r="E39" s="335"/>
      <c r="F39" s="335"/>
      <c r="G39" s="335"/>
      <c r="H39" s="335"/>
      <c r="I39" s="335"/>
      <c r="J39" s="335"/>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row>
    <row r="40" spans="1:85" ht="9.75" customHeight="1">
      <c r="A40" s="334"/>
      <c r="B40" s="334"/>
      <c r="C40" s="334"/>
      <c r="D40" s="334"/>
      <c r="E40" s="335"/>
      <c r="F40" s="335"/>
      <c r="G40" s="335"/>
      <c r="H40" s="335"/>
      <c r="I40" s="335"/>
      <c r="J40" s="335"/>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row>
    <row r="41" spans="1:85" ht="9.75" customHeight="1">
      <c r="A41" s="334"/>
      <c r="B41" s="334"/>
      <c r="C41" s="334"/>
      <c r="D41" s="334"/>
      <c r="E41" s="335"/>
      <c r="F41" s="335"/>
      <c r="G41" s="335"/>
      <c r="H41" s="335"/>
      <c r="I41" s="335"/>
      <c r="J41" s="335"/>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row>
    <row r="42" spans="1:85" ht="9.75" customHeight="1">
      <c r="A42" s="334"/>
      <c r="B42" s="334"/>
      <c r="C42" s="334"/>
      <c r="D42" s="334"/>
      <c r="E42" s="335"/>
      <c r="F42" s="335"/>
      <c r="G42" s="335"/>
      <c r="H42" s="335"/>
      <c r="I42" s="335"/>
      <c r="J42" s="335"/>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CG42" s="25" t="s">
        <v>149</v>
      </c>
    </row>
    <row r="43" spans="1:85" ht="9.75" customHeight="1">
      <c r="A43" s="334"/>
      <c r="B43" s="334"/>
      <c r="C43" s="334"/>
      <c r="D43" s="334"/>
      <c r="E43" s="335"/>
      <c r="F43" s="335"/>
      <c r="G43" s="335"/>
      <c r="H43" s="335"/>
      <c r="I43" s="335"/>
      <c r="J43" s="335"/>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row>
    <row r="44" spans="1:85" ht="9.75" customHeight="1">
      <c r="A44" s="334"/>
      <c r="B44" s="334"/>
      <c r="C44" s="334"/>
      <c r="D44" s="334"/>
      <c r="E44" s="335"/>
      <c r="F44" s="335"/>
      <c r="G44" s="335"/>
      <c r="H44" s="335"/>
      <c r="I44" s="335"/>
      <c r="J44" s="335"/>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row>
    <row r="45" spans="1:85" ht="9.75" customHeight="1">
      <c r="A45" s="334"/>
      <c r="B45" s="334"/>
      <c r="C45" s="334"/>
      <c r="D45" s="334"/>
      <c r="E45" s="335"/>
      <c r="F45" s="335"/>
      <c r="G45" s="335"/>
      <c r="H45" s="335"/>
      <c r="I45" s="335"/>
      <c r="J45" s="335"/>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row>
    <row r="46" spans="1:85" ht="9.75" customHeight="1">
      <c r="A46" s="334"/>
      <c r="B46" s="334"/>
      <c r="C46" s="334"/>
      <c r="D46" s="334"/>
      <c r="E46" s="335"/>
      <c r="F46" s="335"/>
      <c r="G46" s="335"/>
      <c r="H46" s="335"/>
      <c r="I46" s="335"/>
      <c r="J46" s="335"/>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row>
    <row r="47" spans="1:85" ht="9.75" customHeight="1">
      <c r="A47" s="334"/>
      <c r="B47" s="334"/>
      <c r="C47" s="334"/>
      <c r="D47" s="334"/>
      <c r="E47" s="335"/>
      <c r="F47" s="335"/>
      <c r="G47" s="335"/>
      <c r="H47" s="335"/>
      <c r="I47" s="335"/>
      <c r="J47" s="335"/>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row>
    <row r="48" spans="1:85" ht="9.75" customHeight="1">
      <c r="A48" s="334"/>
      <c r="B48" s="334"/>
      <c r="C48" s="334"/>
      <c r="D48" s="334"/>
      <c r="E48" s="335"/>
      <c r="F48" s="335"/>
      <c r="G48" s="335"/>
      <c r="H48" s="335"/>
      <c r="I48" s="335"/>
      <c r="J48" s="335"/>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row>
    <row r="49" spans="1:39" ht="9.75" customHeight="1">
      <c r="A49" s="334"/>
      <c r="B49" s="334"/>
      <c r="C49" s="334"/>
      <c r="D49" s="334"/>
      <c r="E49" s="335"/>
      <c r="F49" s="335"/>
      <c r="G49" s="335"/>
      <c r="H49" s="335"/>
      <c r="I49" s="335"/>
      <c r="J49" s="335"/>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row>
    <row r="50" spans="1:39" ht="9.75" customHeight="1">
      <c r="A50" s="334"/>
      <c r="B50" s="334"/>
      <c r="C50" s="334"/>
      <c r="D50" s="334"/>
      <c r="E50" s="335"/>
      <c r="F50" s="335"/>
      <c r="G50" s="335"/>
      <c r="H50" s="335"/>
      <c r="I50" s="335"/>
      <c r="J50" s="335"/>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row>
    <row r="51" spans="1:39" ht="9.75" customHeight="1">
      <c r="A51" s="334"/>
      <c r="B51" s="334"/>
      <c r="C51" s="334"/>
      <c r="D51" s="334"/>
      <c r="E51" s="335"/>
      <c r="F51" s="335"/>
      <c r="G51" s="335"/>
      <c r="H51" s="335"/>
      <c r="I51" s="335"/>
      <c r="J51" s="335"/>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row>
    <row r="52" spans="1:39" ht="9.75" customHeight="1">
      <c r="A52" s="334"/>
      <c r="B52" s="334"/>
      <c r="C52" s="334"/>
      <c r="D52" s="334"/>
      <c r="E52" s="335"/>
      <c r="F52" s="335"/>
      <c r="G52" s="335"/>
      <c r="H52" s="335"/>
      <c r="I52" s="335"/>
      <c r="J52" s="335"/>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row>
    <row r="53" spans="1:39" ht="9.75" customHeight="1" thickBot="1">
      <c r="A53" s="334"/>
      <c r="B53" s="334"/>
      <c r="C53" s="334"/>
      <c r="D53" s="334"/>
      <c r="E53" s="335"/>
      <c r="F53" s="375"/>
      <c r="G53" s="376"/>
      <c r="H53" s="376"/>
      <c r="I53" s="376"/>
      <c r="J53" s="377"/>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row>
    <row r="54" spans="1:39" ht="22.5" customHeight="1" thickTop="1">
      <c r="A54" s="379" t="s">
        <v>126</v>
      </c>
      <c r="B54" s="380"/>
      <c r="C54" s="380"/>
      <c r="D54" s="380"/>
      <c r="E54" s="380"/>
      <c r="F54" s="381">
        <f>SUM(F34:J53)</f>
        <v>0</v>
      </c>
      <c r="G54" s="382"/>
      <c r="H54" s="382"/>
      <c r="I54" s="382"/>
      <c r="J54" s="383"/>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row>
    <row r="55" spans="1:39" ht="10.5" customHeight="1">
      <c r="A55" s="160"/>
      <c r="B55" s="161"/>
      <c r="C55" s="161"/>
      <c r="D55" s="161"/>
      <c r="E55" s="161"/>
      <c r="F55" s="162"/>
      <c r="G55" s="162"/>
      <c r="H55" s="162"/>
      <c r="I55" s="162"/>
      <c r="J55" s="162"/>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4"/>
    </row>
    <row r="56" spans="1:39" s="49" customFormat="1" ht="18.75" customHeight="1">
      <c r="A56" s="158" t="s">
        <v>175</v>
      </c>
      <c r="B56" s="159"/>
      <c r="C56" s="159"/>
      <c r="D56" s="159"/>
      <c r="E56" s="159"/>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7"/>
    </row>
    <row r="57" spans="1:39" ht="18" customHeight="1">
      <c r="A57" s="319" t="s">
        <v>98</v>
      </c>
      <c r="B57" s="320"/>
      <c r="C57" s="320"/>
      <c r="D57" s="320"/>
      <c r="E57" s="389"/>
      <c r="F57" s="319" t="s">
        <v>176</v>
      </c>
      <c r="G57" s="320"/>
      <c r="H57" s="320"/>
      <c r="I57" s="320"/>
      <c r="J57" s="320"/>
      <c r="K57" s="326" t="s">
        <v>178</v>
      </c>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row>
    <row r="58" spans="1:39" ht="9.75" customHeight="1">
      <c r="A58" s="334" t="s">
        <v>166</v>
      </c>
      <c r="B58" s="334"/>
      <c r="C58" s="334"/>
      <c r="D58" s="334"/>
      <c r="E58" s="334"/>
      <c r="F58" s="335"/>
      <c r="G58" s="335"/>
      <c r="H58" s="335"/>
      <c r="I58" s="335"/>
      <c r="J58" s="335"/>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K58" s="338"/>
      <c r="AL58" s="338"/>
      <c r="AM58" s="338"/>
    </row>
    <row r="59" spans="1:39" ht="9.75" customHeight="1">
      <c r="A59" s="334" t="s">
        <v>166</v>
      </c>
      <c r="B59" s="334"/>
      <c r="C59" s="334"/>
      <c r="D59" s="334"/>
      <c r="E59" s="334"/>
      <c r="F59" s="335"/>
      <c r="G59" s="335"/>
      <c r="H59" s="335"/>
      <c r="I59" s="335"/>
      <c r="J59" s="335"/>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row>
    <row r="60" spans="1:39" ht="9.75" customHeight="1" thickBot="1">
      <c r="A60" s="334" t="s">
        <v>166</v>
      </c>
      <c r="B60" s="334"/>
      <c r="C60" s="334"/>
      <c r="D60" s="334"/>
      <c r="E60" s="334"/>
      <c r="F60" s="335"/>
      <c r="G60" s="335"/>
      <c r="H60" s="335"/>
      <c r="I60" s="335"/>
      <c r="J60" s="335"/>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row>
    <row r="61" spans="1:39" ht="22.5" customHeight="1" thickTop="1">
      <c r="A61" s="379" t="s">
        <v>126</v>
      </c>
      <c r="B61" s="380"/>
      <c r="C61" s="380"/>
      <c r="D61" s="380"/>
      <c r="E61" s="380"/>
      <c r="F61" s="381">
        <f>SUM(F58:J60)</f>
        <v>0</v>
      </c>
      <c r="G61" s="382"/>
      <c r="H61" s="382"/>
      <c r="I61" s="382"/>
      <c r="J61" s="383"/>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row>
    <row r="62" spans="1:39" ht="9.6" customHeight="1">
      <c r="A62" s="217"/>
      <c r="B62" s="218"/>
      <c r="C62" s="219"/>
      <c r="D62" s="220"/>
      <c r="E62" s="221"/>
      <c r="F62" s="220"/>
      <c r="G62" s="220"/>
      <c r="H62" s="220"/>
      <c r="I62" s="220"/>
      <c r="J62" s="222"/>
      <c r="K62" s="222"/>
      <c r="L62" s="222"/>
      <c r="M62" s="222"/>
      <c r="N62" s="222"/>
      <c r="O62" s="218"/>
      <c r="P62" s="219"/>
      <c r="Q62" s="217"/>
      <c r="R62" s="217"/>
      <c r="S62" s="222"/>
      <c r="T62" s="223"/>
      <c r="U62" s="222"/>
      <c r="V62" s="222"/>
      <c r="W62" s="222"/>
      <c r="X62" s="222"/>
      <c r="Y62" s="220"/>
      <c r="Z62" s="220"/>
      <c r="AA62" s="220"/>
      <c r="AB62" s="218"/>
      <c r="AC62" s="219"/>
      <c r="AD62" s="222"/>
      <c r="AE62" s="222"/>
      <c r="AF62" s="222"/>
      <c r="AG62" s="222"/>
      <c r="AH62" s="222"/>
      <c r="AI62" s="224"/>
      <c r="AJ62" s="224"/>
      <c r="AK62" s="224"/>
      <c r="AL62" s="224"/>
      <c r="AM62" s="222"/>
    </row>
    <row r="63" spans="1:39" ht="9.6" customHeight="1">
      <c r="B63" s="68"/>
      <c r="C63" s="71"/>
      <c r="D63" s="49"/>
      <c r="E63" s="72"/>
      <c r="F63" s="49"/>
      <c r="G63" s="49"/>
      <c r="H63" s="49"/>
      <c r="I63" s="49"/>
      <c r="J63" s="69"/>
      <c r="K63" s="69"/>
      <c r="L63" s="69"/>
      <c r="M63" s="69"/>
      <c r="N63" s="69"/>
      <c r="O63" s="68"/>
      <c r="P63" s="71"/>
      <c r="S63" s="69"/>
      <c r="T63" s="70"/>
      <c r="U63" s="69"/>
      <c r="V63" s="69"/>
      <c r="W63" s="59"/>
      <c r="X63" s="59"/>
      <c r="Y63" s="64"/>
      <c r="Z63" s="64"/>
      <c r="AA63" s="64"/>
      <c r="AB63" s="68"/>
      <c r="AC63" s="62"/>
      <c r="AD63" s="59"/>
      <c r="AE63" s="59"/>
      <c r="AF63" s="59"/>
      <c r="AG63" s="59"/>
      <c r="AH63" s="59"/>
      <c r="AI63" s="67"/>
      <c r="AJ63" s="67"/>
      <c r="AK63" s="67"/>
      <c r="AL63" s="67"/>
      <c r="AM63" s="59"/>
    </row>
    <row r="64" spans="1:39" ht="18.75" customHeight="1">
      <c r="A64" s="66" t="s">
        <v>106</v>
      </c>
      <c r="B64" s="64"/>
      <c r="C64" s="62"/>
      <c r="D64" s="64"/>
      <c r="E64" s="65"/>
      <c r="F64" s="64"/>
      <c r="G64" s="64"/>
      <c r="H64" s="64"/>
      <c r="I64" s="64"/>
      <c r="J64" s="59"/>
      <c r="K64" s="59"/>
      <c r="L64" s="59"/>
      <c r="M64" s="59"/>
      <c r="N64" s="59"/>
      <c r="O64" s="63"/>
      <c r="P64" s="62"/>
      <c r="Q64" s="61"/>
      <c r="R64" s="61"/>
      <c r="S64" s="59"/>
      <c r="T64" s="60"/>
      <c r="U64" s="59"/>
      <c r="V64" s="58"/>
      <c r="W64" s="369" t="s">
        <v>105</v>
      </c>
      <c r="X64" s="370"/>
      <c r="Y64" s="370"/>
      <c r="Z64" s="371"/>
      <c r="AA64" s="385" t="str">
        <f>IF(L5="","",VLOOKUP(L5,$A$118:$C$152,3,FALSE))</f>
        <v/>
      </c>
      <c r="AB64" s="386"/>
      <c r="AC64" s="386"/>
      <c r="AD64" s="370" t="s">
        <v>103</v>
      </c>
      <c r="AE64" s="371"/>
      <c r="AF64" s="369" t="s">
        <v>104</v>
      </c>
      <c r="AG64" s="370"/>
      <c r="AH64" s="371"/>
      <c r="AI64" s="387">
        <f>ROUNDDOWN($F$85/1000,0)</f>
        <v>0</v>
      </c>
      <c r="AJ64" s="388"/>
      <c r="AK64" s="388"/>
      <c r="AL64" s="370" t="s">
        <v>103</v>
      </c>
      <c r="AM64" s="371"/>
    </row>
    <row r="65" spans="1:39" ht="18.75" customHeight="1">
      <c r="A65" s="57" t="s">
        <v>102</v>
      </c>
      <c r="B65" s="56"/>
      <c r="C65" s="52"/>
      <c r="D65" s="52"/>
      <c r="E65" s="52"/>
      <c r="F65" s="52"/>
      <c r="G65" s="52"/>
      <c r="H65" s="390"/>
      <c r="I65" s="391"/>
      <c r="J65" s="392"/>
      <c r="K65" s="393" t="s">
        <v>101</v>
      </c>
      <c r="L65" s="333"/>
      <c r="M65" s="333"/>
      <c r="N65" s="333"/>
      <c r="O65" s="333"/>
      <c r="P65" s="333"/>
      <c r="Q65" s="333"/>
      <c r="R65" s="333"/>
      <c r="S65" s="333"/>
      <c r="T65" s="333"/>
      <c r="U65" s="333"/>
      <c r="V65" s="333"/>
      <c r="W65" s="333"/>
      <c r="X65" s="333"/>
      <c r="Y65" s="333"/>
      <c r="Z65" s="333"/>
      <c r="AA65" s="333"/>
      <c r="AB65" s="333"/>
      <c r="AC65" s="333"/>
      <c r="AD65" s="333"/>
      <c r="AE65" s="333"/>
      <c r="AF65" s="55" t="s">
        <v>100</v>
      </c>
      <c r="AG65" s="54"/>
      <c r="AH65" s="54"/>
      <c r="AI65" s="52"/>
      <c r="AJ65" s="52"/>
      <c r="AK65" s="53"/>
      <c r="AL65" s="52"/>
      <c r="AM65" s="51"/>
    </row>
    <row r="66" spans="1:39" ht="25.5" customHeight="1">
      <c r="A66" s="50"/>
      <c r="B66" s="49"/>
      <c r="C66" s="284" t="s">
        <v>205</v>
      </c>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394"/>
    </row>
    <row r="67" spans="1:39" ht="25.5" customHeight="1">
      <c r="A67" s="48"/>
      <c r="B67" s="47"/>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395"/>
    </row>
    <row r="68" spans="1:39" s="49" customFormat="1" ht="18.75" customHeight="1">
      <c r="A68" s="57" t="s">
        <v>99</v>
      </c>
      <c r="B68" s="79"/>
      <c r="C68" s="79"/>
      <c r="D68" s="79"/>
      <c r="E68" s="248"/>
      <c r="F68" s="249"/>
      <c r="G68" s="249"/>
      <c r="H68" s="249"/>
      <c r="I68" s="249"/>
      <c r="J68" s="249"/>
      <c r="K68" s="249"/>
      <c r="L68" s="249"/>
      <c r="M68" s="249"/>
      <c r="N68" s="249"/>
      <c r="O68" s="249"/>
      <c r="P68" s="249"/>
      <c r="Q68" s="249"/>
      <c r="R68" s="249"/>
      <c r="S68" s="249"/>
      <c r="T68" s="249"/>
      <c r="U68" s="249"/>
      <c r="V68" s="249"/>
      <c r="W68" s="249"/>
      <c r="X68" s="249"/>
      <c r="Y68" s="247"/>
      <c r="Z68" s="247"/>
      <c r="AA68" s="247"/>
      <c r="AB68" s="247"/>
      <c r="AC68" s="247"/>
      <c r="AD68" s="247"/>
      <c r="AE68" s="247"/>
      <c r="AF68" s="247"/>
      <c r="AG68" s="247"/>
      <c r="AH68" s="247"/>
      <c r="AI68" s="247"/>
      <c r="AJ68" s="247"/>
      <c r="AK68" s="247"/>
      <c r="AL68" s="247"/>
      <c r="AM68" s="227"/>
    </row>
    <row r="69" spans="1:39" s="49" customFormat="1" ht="18.75" customHeight="1">
      <c r="A69" s="252"/>
      <c r="B69" s="250" t="s">
        <v>219</v>
      </c>
      <c r="C69" s="250"/>
      <c r="D69" s="250"/>
      <c r="E69" s="251"/>
      <c r="F69" s="253"/>
      <c r="G69" s="253"/>
      <c r="H69" s="253"/>
      <c r="I69" s="253"/>
      <c r="J69" s="253"/>
      <c r="K69" s="253"/>
      <c r="L69" s="253"/>
      <c r="M69" s="253"/>
      <c r="N69" s="253"/>
      <c r="O69" s="253"/>
      <c r="P69" s="253"/>
      <c r="Q69" s="253"/>
      <c r="R69" s="253"/>
      <c r="S69" s="253"/>
      <c r="T69" s="253"/>
      <c r="U69" s="253"/>
      <c r="V69" s="253"/>
      <c r="W69" s="253"/>
      <c r="X69" s="253"/>
      <c r="Y69" s="254"/>
      <c r="Z69" s="254"/>
      <c r="AA69" s="254"/>
      <c r="AB69" s="254"/>
      <c r="AC69" s="254"/>
      <c r="AD69" s="254"/>
      <c r="AE69" s="254"/>
      <c r="AF69" s="254"/>
      <c r="AG69" s="254"/>
      <c r="AH69" s="254"/>
      <c r="AI69" s="254"/>
      <c r="AJ69" s="254"/>
      <c r="AK69" s="254"/>
      <c r="AL69" s="254"/>
      <c r="AM69" s="255"/>
    </row>
    <row r="70" spans="1:39" s="49" customFormat="1" ht="18.75" customHeight="1">
      <c r="A70" s="259"/>
      <c r="B70" s="258"/>
      <c r="C70" s="267" t="s">
        <v>221</v>
      </c>
      <c r="D70" s="263"/>
      <c r="E70" s="264"/>
      <c r="F70" s="256"/>
      <c r="G70" s="256"/>
      <c r="H70" s="256"/>
      <c r="I70" s="256"/>
      <c r="J70" s="256"/>
      <c r="K70" s="256"/>
      <c r="L70" s="256"/>
      <c r="M70" s="256"/>
      <c r="N70" s="256"/>
      <c r="O70" s="256"/>
      <c r="P70" s="256"/>
      <c r="Q70" s="256"/>
      <c r="R70" s="256"/>
      <c r="S70" s="256"/>
      <c r="T70" s="256"/>
      <c r="U70" s="256"/>
      <c r="V70" s="257"/>
      <c r="W70" s="257"/>
      <c r="X70" s="257"/>
      <c r="Y70" s="257"/>
      <c r="Z70" s="257"/>
      <c r="AA70" s="257"/>
      <c r="AB70" s="265"/>
      <c r="AC70" s="265"/>
      <c r="AD70" s="265"/>
      <c r="AE70" s="265"/>
      <c r="AF70" s="265"/>
      <c r="AG70" s="265"/>
      <c r="AH70" s="265"/>
      <c r="AI70" s="265"/>
      <c r="AJ70" s="265"/>
      <c r="AK70" s="265"/>
      <c r="AL70" s="265"/>
      <c r="AM70" s="266"/>
    </row>
    <row r="71" spans="1:39" s="49" customFormat="1" ht="18.75" customHeight="1">
      <c r="A71" s="259"/>
      <c r="B71" s="258"/>
      <c r="C71" s="260" t="s">
        <v>220</v>
      </c>
      <c r="D71" s="260"/>
      <c r="E71" s="261"/>
      <c r="F71" s="262"/>
      <c r="G71" s="262"/>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68"/>
    </row>
    <row r="72" spans="1:39" ht="18" customHeight="1">
      <c r="A72" s="319" t="s">
        <v>98</v>
      </c>
      <c r="B72" s="320"/>
      <c r="C72" s="320"/>
      <c r="D72" s="320"/>
      <c r="E72" s="389"/>
      <c r="F72" s="319" t="s">
        <v>97</v>
      </c>
      <c r="G72" s="320"/>
      <c r="H72" s="320"/>
      <c r="I72" s="320"/>
      <c r="J72" s="320"/>
      <c r="K72" s="326" t="s">
        <v>96</v>
      </c>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row>
    <row r="73" spans="1:39" ht="9.75" customHeight="1">
      <c r="A73" s="334"/>
      <c r="B73" s="334"/>
      <c r="C73" s="334"/>
      <c r="D73" s="334"/>
      <c r="E73" s="334"/>
      <c r="F73" s="335"/>
      <c r="G73" s="335"/>
      <c r="H73" s="335"/>
      <c r="I73" s="335"/>
      <c r="J73" s="335"/>
      <c r="K73" s="338"/>
      <c r="L73" s="338"/>
      <c r="M73" s="338"/>
      <c r="N73" s="338"/>
      <c r="O73" s="338"/>
      <c r="P73" s="338"/>
      <c r="Q73" s="338"/>
      <c r="R73" s="338"/>
      <c r="S73" s="338"/>
      <c r="T73" s="338"/>
      <c r="U73" s="338"/>
      <c r="V73" s="338"/>
      <c r="W73" s="338"/>
      <c r="X73" s="338"/>
      <c r="Y73" s="338"/>
      <c r="Z73" s="338"/>
      <c r="AA73" s="338"/>
      <c r="AB73" s="338"/>
      <c r="AC73" s="338"/>
      <c r="AD73" s="338"/>
      <c r="AE73" s="338"/>
      <c r="AF73" s="338"/>
      <c r="AG73" s="338"/>
      <c r="AH73" s="338"/>
      <c r="AI73" s="338"/>
      <c r="AJ73" s="338"/>
      <c r="AK73" s="338"/>
      <c r="AL73" s="338"/>
      <c r="AM73" s="338"/>
    </row>
    <row r="74" spans="1:39" ht="9.75" customHeight="1">
      <c r="A74" s="334"/>
      <c r="B74" s="334"/>
      <c r="C74" s="334"/>
      <c r="D74" s="334"/>
      <c r="E74" s="334"/>
      <c r="F74" s="335"/>
      <c r="G74" s="335"/>
      <c r="H74" s="335"/>
      <c r="I74" s="335"/>
      <c r="J74" s="335"/>
      <c r="K74" s="338"/>
      <c r="L74" s="338"/>
      <c r="M74" s="338"/>
      <c r="N74" s="338"/>
      <c r="O74" s="338"/>
      <c r="P74" s="338"/>
      <c r="Q74" s="338"/>
      <c r="R74" s="338"/>
      <c r="S74" s="338"/>
      <c r="T74" s="338"/>
      <c r="U74" s="338"/>
      <c r="V74" s="338"/>
      <c r="W74" s="338"/>
      <c r="X74" s="338"/>
      <c r="Y74" s="338"/>
      <c r="Z74" s="338"/>
      <c r="AA74" s="338"/>
      <c r="AB74" s="338"/>
      <c r="AC74" s="338"/>
      <c r="AD74" s="338"/>
      <c r="AE74" s="338"/>
      <c r="AF74" s="338"/>
      <c r="AG74" s="338"/>
      <c r="AH74" s="338"/>
      <c r="AI74" s="338"/>
      <c r="AJ74" s="338"/>
      <c r="AK74" s="338"/>
      <c r="AL74" s="338"/>
      <c r="AM74" s="338"/>
    </row>
    <row r="75" spans="1:39" ht="9.75" customHeight="1">
      <c r="A75" s="334"/>
      <c r="B75" s="334"/>
      <c r="C75" s="334"/>
      <c r="D75" s="334"/>
      <c r="E75" s="334"/>
      <c r="F75" s="335"/>
      <c r="G75" s="335"/>
      <c r="H75" s="335"/>
      <c r="I75" s="335"/>
      <c r="J75" s="335"/>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c r="AH75" s="338"/>
      <c r="AI75" s="338"/>
      <c r="AJ75" s="338"/>
      <c r="AK75" s="338"/>
      <c r="AL75" s="338"/>
      <c r="AM75" s="338"/>
    </row>
    <row r="76" spans="1:39" ht="9.75" customHeight="1">
      <c r="A76" s="334"/>
      <c r="B76" s="334"/>
      <c r="C76" s="334"/>
      <c r="D76" s="334"/>
      <c r="E76" s="334"/>
      <c r="F76" s="335"/>
      <c r="G76" s="335"/>
      <c r="H76" s="335"/>
      <c r="I76" s="335"/>
      <c r="J76" s="335"/>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row>
    <row r="77" spans="1:39" ht="9.75" customHeight="1">
      <c r="A77" s="334"/>
      <c r="B77" s="334"/>
      <c r="C77" s="334"/>
      <c r="D77" s="334"/>
      <c r="E77" s="334"/>
      <c r="F77" s="335"/>
      <c r="G77" s="335"/>
      <c r="H77" s="335"/>
      <c r="I77" s="335"/>
      <c r="J77" s="335"/>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38"/>
      <c r="AK77" s="338"/>
      <c r="AL77" s="338"/>
      <c r="AM77" s="338"/>
    </row>
    <row r="78" spans="1:39" ht="9.75" customHeight="1">
      <c r="A78" s="334"/>
      <c r="B78" s="334"/>
      <c r="C78" s="334"/>
      <c r="D78" s="334"/>
      <c r="E78" s="334"/>
      <c r="F78" s="335"/>
      <c r="G78" s="335"/>
      <c r="H78" s="335"/>
      <c r="I78" s="335"/>
      <c r="J78" s="335"/>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row>
    <row r="79" spans="1:39" ht="9.75" customHeight="1">
      <c r="A79" s="334"/>
      <c r="B79" s="334"/>
      <c r="C79" s="334"/>
      <c r="D79" s="334"/>
      <c r="E79" s="334"/>
      <c r="F79" s="335"/>
      <c r="G79" s="335"/>
      <c r="H79" s="335"/>
      <c r="I79" s="335"/>
      <c r="J79" s="335"/>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row>
    <row r="80" spans="1:39" ht="9.75" customHeight="1">
      <c r="A80" s="334"/>
      <c r="B80" s="334"/>
      <c r="C80" s="334"/>
      <c r="D80" s="334"/>
      <c r="E80" s="334"/>
      <c r="F80" s="335"/>
      <c r="G80" s="335"/>
      <c r="H80" s="335"/>
      <c r="I80" s="335"/>
      <c r="J80" s="335"/>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row>
    <row r="81" spans="1:39" ht="9.75" customHeight="1">
      <c r="A81" s="334"/>
      <c r="B81" s="334"/>
      <c r="C81" s="334"/>
      <c r="D81" s="334"/>
      <c r="E81" s="334"/>
      <c r="F81" s="335"/>
      <c r="G81" s="335"/>
      <c r="H81" s="335"/>
      <c r="I81" s="335"/>
      <c r="J81" s="335"/>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row>
    <row r="82" spans="1:39" ht="9.75" customHeight="1">
      <c r="A82" s="334"/>
      <c r="B82" s="334"/>
      <c r="C82" s="334"/>
      <c r="D82" s="334"/>
      <c r="E82" s="334"/>
      <c r="F82" s="335"/>
      <c r="G82" s="335"/>
      <c r="H82" s="335"/>
      <c r="I82" s="335"/>
      <c r="J82" s="335"/>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338"/>
      <c r="AK82" s="338"/>
      <c r="AL82" s="338"/>
      <c r="AM82" s="338"/>
    </row>
    <row r="83" spans="1:39" ht="9.75" customHeight="1">
      <c r="A83" s="334"/>
      <c r="B83" s="334"/>
      <c r="C83" s="334"/>
      <c r="D83" s="334"/>
      <c r="E83" s="334"/>
      <c r="F83" s="335"/>
      <c r="G83" s="335"/>
      <c r="H83" s="335"/>
      <c r="I83" s="335"/>
      <c r="J83" s="335"/>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338"/>
      <c r="AK83" s="338"/>
      <c r="AL83" s="338"/>
      <c r="AM83" s="338"/>
    </row>
    <row r="84" spans="1:39" ht="9.75" customHeight="1" thickBot="1">
      <c r="A84" s="405"/>
      <c r="B84" s="406"/>
      <c r="C84" s="406"/>
      <c r="D84" s="406"/>
      <c r="E84" s="407"/>
      <c r="F84" s="375"/>
      <c r="G84" s="376"/>
      <c r="H84" s="376"/>
      <c r="I84" s="376"/>
      <c r="J84" s="376"/>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row>
    <row r="85" spans="1:39" ht="22.5" customHeight="1" thickTop="1">
      <c r="A85" s="379" t="s">
        <v>179</v>
      </c>
      <c r="B85" s="380"/>
      <c r="C85" s="380"/>
      <c r="D85" s="380"/>
      <c r="E85" s="401"/>
      <c r="F85" s="402">
        <f>SUM(F73:J84)</f>
        <v>0</v>
      </c>
      <c r="G85" s="403"/>
      <c r="H85" s="403"/>
      <c r="I85" s="403"/>
      <c r="J85" s="403"/>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row>
    <row r="86" spans="1:39" ht="4.5" customHeight="1">
      <c r="A86" s="46"/>
      <c r="B86" s="46"/>
      <c r="C86" s="46"/>
      <c r="D86" s="46"/>
      <c r="E86" s="46"/>
      <c r="F86" s="46"/>
      <c r="G86" s="46"/>
      <c r="H86" s="46"/>
      <c r="I86" s="46"/>
      <c r="J86" s="46"/>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row>
    <row r="87" spans="1:39" ht="3.75" customHeight="1">
      <c r="A87" s="44"/>
      <c r="B87" s="43"/>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1"/>
      <c r="AL87" s="41"/>
      <c r="AM87" s="40"/>
    </row>
    <row r="88" spans="1:39" ht="11.25" customHeight="1">
      <c r="A88" s="35" t="s">
        <v>95</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M88" s="26"/>
    </row>
    <row r="89" spans="1:39" ht="11.25" customHeight="1">
      <c r="A89" s="30" t="s">
        <v>94</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9"/>
      <c r="AM89" s="38"/>
    </row>
    <row r="90" spans="1:39" ht="11.25" customHeight="1">
      <c r="A90" s="35" t="s">
        <v>93</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7"/>
      <c r="AM90" s="36"/>
    </row>
    <row r="91" spans="1:39" ht="11.25" customHeight="1">
      <c r="A91" s="35" t="s">
        <v>92</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2"/>
      <c r="AM91" s="26"/>
    </row>
    <row r="92" spans="1:39" ht="4.5" customHeight="1">
      <c r="A92" s="35"/>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2"/>
      <c r="AM92" s="26"/>
    </row>
    <row r="93" spans="1:39" ht="11.25" customHeight="1">
      <c r="A93" s="397" t="s">
        <v>91</v>
      </c>
      <c r="B93" s="398"/>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M93" s="26"/>
    </row>
    <row r="94" spans="1:39" ht="11.25" customHeight="1">
      <c r="A94" s="30" t="s">
        <v>90</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M94" s="26"/>
    </row>
    <row r="95" spans="1:39" ht="11.25" customHeight="1">
      <c r="A95" s="30" t="s">
        <v>89</v>
      </c>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2"/>
      <c r="AM95" s="26"/>
    </row>
    <row r="96" spans="1:39" ht="11.25" customHeight="1">
      <c r="A96" s="30" t="s">
        <v>88</v>
      </c>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2"/>
      <c r="AM96" s="26"/>
    </row>
    <row r="97" spans="1:39" ht="4.5" customHeight="1">
      <c r="A97" s="30"/>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2"/>
      <c r="AM97" s="26"/>
    </row>
    <row r="98" spans="1:39" ht="11.25" customHeight="1">
      <c r="A98" s="399" t="s">
        <v>87</v>
      </c>
      <c r="B98" s="400"/>
      <c r="C98" s="400"/>
      <c r="D98" s="400"/>
      <c r="E98" s="400"/>
      <c r="F98" s="400"/>
      <c r="G98" s="400"/>
      <c r="H98" s="400"/>
      <c r="I98" s="400"/>
      <c r="J98" s="400"/>
      <c r="K98" s="400"/>
      <c r="L98" s="400"/>
      <c r="M98" s="400"/>
      <c r="N98" s="400"/>
      <c r="O98" s="400"/>
      <c r="P98" s="400"/>
      <c r="Q98" s="400"/>
      <c r="R98" s="400"/>
      <c r="S98" s="400"/>
      <c r="T98" s="400"/>
      <c r="U98" s="400"/>
      <c r="V98" s="400"/>
      <c r="W98" s="400"/>
      <c r="X98" s="400"/>
      <c r="Y98" s="400"/>
      <c r="Z98" s="400"/>
      <c r="AA98" s="400"/>
      <c r="AB98" s="400"/>
      <c r="AC98" s="400"/>
      <c r="AD98" s="400"/>
      <c r="AE98" s="400"/>
      <c r="AF98" s="400"/>
      <c r="AG98" s="400"/>
      <c r="AH98" s="400"/>
      <c r="AI98" s="400"/>
      <c r="AJ98" s="400"/>
      <c r="AK98" s="400"/>
      <c r="AM98" s="26"/>
    </row>
    <row r="99" spans="1:39" ht="11.25" customHeight="1">
      <c r="A99" s="30" t="s">
        <v>86</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M99" s="26"/>
    </row>
    <row r="100" spans="1:39" ht="11.25" customHeight="1">
      <c r="A100" s="30" t="s">
        <v>85</v>
      </c>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M100" s="26"/>
    </row>
    <row r="101" spans="1:39" ht="3" customHeight="1">
      <c r="A101" s="30"/>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M101" s="26"/>
    </row>
    <row r="102" spans="1:39" ht="11.25" customHeight="1">
      <c r="A102" s="397" t="s">
        <v>84</v>
      </c>
      <c r="B102" s="398"/>
      <c r="C102" s="398"/>
      <c r="D102" s="398"/>
      <c r="E102" s="398"/>
      <c r="F102" s="398"/>
      <c r="G102" s="398"/>
      <c r="H102" s="398"/>
      <c r="I102" s="398"/>
      <c r="J102" s="398"/>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M102" s="26"/>
    </row>
    <row r="103" spans="1:39" ht="11.25" customHeight="1">
      <c r="A103" s="30" t="s">
        <v>83</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M103" s="26"/>
    </row>
    <row r="104" spans="1:39" ht="11.25" customHeight="1">
      <c r="A104" s="30" t="s">
        <v>82</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M104" s="26"/>
    </row>
    <row r="105" spans="1:39" ht="3" customHeight="1">
      <c r="A105" s="30"/>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M105" s="26"/>
    </row>
    <row r="106" spans="1:39" ht="11.25" customHeight="1">
      <c r="A106" s="30" t="s">
        <v>81</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M106" s="26"/>
    </row>
    <row r="107" spans="1:39">
      <c r="A107" s="28" t="s">
        <v>80</v>
      </c>
      <c r="B107" s="27"/>
      <c r="AM107" s="26"/>
    </row>
    <row r="108" spans="1:39">
      <c r="A108" s="28" t="s">
        <v>79</v>
      </c>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6"/>
    </row>
    <row r="109" spans="1:39" ht="3" customHeight="1">
      <c r="A109" s="228"/>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M109" s="26"/>
    </row>
    <row r="110" spans="1:39" ht="11.25" customHeight="1">
      <c r="A110" s="228" t="s">
        <v>216</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M110" s="26"/>
    </row>
    <row r="111" spans="1:39">
      <c r="A111" s="28" t="s">
        <v>217</v>
      </c>
      <c r="B111" s="27"/>
      <c r="AM111" s="26"/>
    </row>
    <row r="112" spans="1:39">
      <c r="A112" s="232" t="s">
        <v>218</v>
      </c>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4"/>
    </row>
    <row r="117" spans="1:8" s="5" customFormat="1" ht="6">
      <c r="B117" s="5" t="s">
        <v>49</v>
      </c>
      <c r="C117" s="5" t="s">
        <v>48</v>
      </c>
      <c r="D117" s="5" t="s">
        <v>47</v>
      </c>
      <c r="E117" s="5" t="s">
        <v>46</v>
      </c>
    </row>
    <row r="118" spans="1:8" s="5" customFormat="1" ht="6">
      <c r="A118" s="5" t="s">
        <v>45</v>
      </c>
      <c r="B118" s="6">
        <v>537</v>
      </c>
      <c r="C118" s="6">
        <v>268</v>
      </c>
      <c r="D118" s="6">
        <v>537</v>
      </c>
      <c r="E118" s="6">
        <v>268</v>
      </c>
      <c r="F118" s="5" t="s">
        <v>24</v>
      </c>
      <c r="G118" s="6"/>
      <c r="H118" s="5" t="s">
        <v>172</v>
      </c>
    </row>
    <row r="119" spans="1:8" s="5" customFormat="1" ht="6">
      <c r="A119" s="5" t="s">
        <v>44</v>
      </c>
      <c r="B119" s="6">
        <v>684</v>
      </c>
      <c r="C119" s="6">
        <v>342</v>
      </c>
      <c r="D119" s="6">
        <v>684</v>
      </c>
      <c r="E119" s="6">
        <v>342</v>
      </c>
      <c r="F119" s="5" t="s">
        <v>24</v>
      </c>
      <c r="G119" s="6"/>
      <c r="H119" s="5" t="s">
        <v>152</v>
      </c>
    </row>
    <row r="120" spans="1:8" s="5" customFormat="1" ht="6">
      <c r="A120" s="5" t="s">
        <v>43</v>
      </c>
      <c r="B120" s="6">
        <v>889</v>
      </c>
      <c r="C120" s="6">
        <v>445</v>
      </c>
      <c r="D120" s="6">
        <v>889</v>
      </c>
      <c r="E120" s="6">
        <v>445</v>
      </c>
      <c r="F120" s="5" t="s">
        <v>24</v>
      </c>
      <c r="G120" s="6"/>
      <c r="H120" s="5" t="s">
        <v>153</v>
      </c>
    </row>
    <row r="121" spans="1:8" s="5" customFormat="1" ht="6">
      <c r="A121" s="5" t="s">
        <v>42</v>
      </c>
      <c r="B121" s="6">
        <v>231</v>
      </c>
      <c r="C121" s="6">
        <v>115</v>
      </c>
      <c r="D121" s="6">
        <v>231</v>
      </c>
      <c r="E121" s="6">
        <v>115</v>
      </c>
      <c r="F121" s="5" t="s">
        <v>24</v>
      </c>
      <c r="G121" s="6"/>
      <c r="H121" s="5" t="s">
        <v>154</v>
      </c>
    </row>
    <row r="122" spans="1:8" s="5" customFormat="1" ht="6">
      <c r="A122" s="5" t="s">
        <v>41</v>
      </c>
      <c r="B122" s="6">
        <v>226</v>
      </c>
      <c r="C122" s="6">
        <v>113</v>
      </c>
      <c r="D122" s="6">
        <v>226</v>
      </c>
      <c r="E122" s="6">
        <v>113</v>
      </c>
      <c r="F122" s="5" t="s">
        <v>24</v>
      </c>
      <c r="G122" s="6"/>
      <c r="H122" s="5" t="s">
        <v>155</v>
      </c>
    </row>
    <row r="123" spans="1:8" s="5" customFormat="1" ht="6">
      <c r="A123" s="5" t="s">
        <v>40</v>
      </c>
      <c r="B123" s="6">
        <v>564</v>
      </c>
      <c r="C123" s="6">
        <v>282</v>
      </c>
      <c r="D123" s="6">
        <v>564</v>
      </c>
      <c r="E123" s="6">
        <v>282</v>
      </c>
      <c r="F123" s="5" t="s">
        <v>24</v>
      </c>
      <c r="G123" s="6"/>
      <c r="H123" s="5" t="s">
        <v>156</v>
      </c>
    </row>
    <row r="124" spans="1:8" s="5" customFormat="1" ht="6">
      <c r="A124" s="5" t="s">
        <v>39</v>
      </c>
      <c r="B124" s="6">
        <v>710</v>
      </c>
      <c r="C124" s="6">
        <v>355</v>
      </c>
      <c r="D124" s="6">
        <v>710</v>
      </c>
      <c r="E124" s="6">
        <v>355</v>
      </c>
      <c r="F124" s="5" t="s">
        <v>24</v>
      </c>
      <c r="G124" s="6"/>
      <c r="H124" s="5" t="s">
        <v>157</v>
      </c>
    </row>
    <row r="125" spans="1:8" s="5" customFormat="1" ht="6">
      <c r="A125" s="5" t="s">
        <v>38</v>
      </c>
      <c r="B125" s="6">
        <v>1133</v>
      </c>
      <c r="C125" s="6">
        <v>567</v>
      </c>
      <c r="D125" s="6">
        <v>1133</v>
      </c>
      <c r="E125" s="6">
        <v>567</v>
      </c>
      <c r="F125" s="5" t="s">
        <v>24</v>
      </c>
      <c r="G125" s="6"/>
      <c r="H125" s="5" t="s">
        <v>158</v>
      </c>
    </row>
    <row r="126" spans="1:8" s="5" customFormat="1" ht="6">
      <c r="A126" s="5" t="s">
        <v>37</v>
      </c>
      <c r="B126" s="134">
        <f>D126*$AG$5</f>
        <v>0</v>
      </c>
      <c r="C126" s="134">
        <f>E126*$AG$5</f>
        <v>0</v>
      </c>
      <c r="D126" s="6">
        <v>27</v>
      </c>
      <c r="E126" s="6">
        <v>13</v>
      </c>
      <c r="F126" s="5" t="s">
        <v>9</v>
      </c>
      <c r="G126" s="6"/>
      <c r="H126" s="5" t="s">
        <v>159</v>
      </c>
    </row>
    <row r="127" spans="1:8" s="5" customFormat="1" ht="6">
      <c r="A127" s="5" t="s">
        <v>36</v>
      </c>
      <c r="B127" s="134">
        <f>D127*$AG$5</f>
        <v>0</v>
      </c>
      <c r="C127" s="134">
        <f>E127*$AG$5</f>
        <v>0</v>
      </c>
      <c r="D127" s="6">
        <v>27</v>
      </c>
      <c r="E127" s="6">
        <v>13</v>
      </c>
      <c r="F127" s="5" t="s">
        <v>9</v>
      </c>
      <c r="G127" s="6"/>
      <c r="H127" s="5" t="s">
        <v>160</v>
      </c>
    </row>
    <row r="128" spans="1:8" s="5" customFormat="1" ht="6">
      <c r="A128" s="5" t="s">
        <v>35</v>
      </c>
      <c r="B128" s="6">
        <v>320</v>
      </c>
      <c r="C128" s="6">
        <v>160</v>
      </c>
      <c r="D128" s="6">
        <v>320</v>
      </c>
      <c r="E128" s="6">
        <v>160</v>
      </c>
      <c r="F128" s="5" t="s">
        <v>24</v>
      </c>
      <c r="G128" s="6"/>
      <c r="H128" s="5" t="s">
        <v>161</v>
      </c>
    </row>
    <row r="129" spans="1:8" s="5" customFormat="1" ht="6">
      <c r="A129" s="5" t="s">
        <v>34</v>
      </c>
      <c r="B129" s="6">
        <v>339</v>
      </c>
      <c r="C129" s="6">
        <v>169</v>
      </c>
      <c r="D129" s="6">
        <v>339</v>
      </c>
      <c r="E129" s="6">
        <v>169</v>
      </c>
      <c r="F129" s="5" t="s">
        <v>24</v>
      </c>
      <c r="G129" s="6"/>
      <c r="H129" s="5" t="s">
        <v>162</v>
      </c>
    </row>
    <row r="130" spans="1:8" s="5" customFormat="1" ht="6">
      <c r="A130" s="5" t="s">
        <v>33</v>
      </c>
      <c r="B130" s="6">
        <v>311</v>
      </c>
      <c r="C130" s="6">
        <v>156</v>
      </c>
      <c r="D130" s="6">
        <v>311</v>
      </c>
      <c r="E130" s="6">
        <v>156</v>
      </c>
      <c r="F130" s="5" t="s">
        <v>24</v>
      </c>
      <c r="G130" s="6"/>
      <c r="H130" s="5" t="s">
        <v>163</v>
      </c>
    </row>
    <row r="131" spans="1:8" s="5" customFormat="1" ht="6">
      <c r="A131" s="5" t="s">
        <v>32</v>
      </c>
      <c r="B131" s="6">
        <v>137</v>
      </c>
      <c r="C131" s="6">
        <v>68</v>
      </c>
      <c r="D131" s="6">
        <v>137</v>
      </c>
      <c r="E131" s="6">
        <v>68</v>
      </c>
      <c r="F131" s="5" t="s">
        <v>24</v>
      </c>
      <c r="G131" s="6"/>
      <c r="H131" s="5" t="s">
        <v>164</v>
      </c>
    </row>
    <row r="132" spans="1:8" s="5" customFormat="1" ht="6">
      <c r="A132" s="5" t="s">
        <v>31</v>
      </c>
      <c r="B132" s="6">
        <v>508</v>
      </c>
      <c r="C132" s="6">
        <v>254</v>
      </c>
      <c r="D132" s="6">
        <v>508</v>
      </c>
      <c r="E132" s="6">
        <v>254</v>
      </c>
      <c r="F132" s="5" t="s">
        <v>24</v>
      </c>
      <c r="G132" s="6"/>
      <c r="H132" s="5" t="s">
        <v>165</v>
      </c>
    </row>
    <row r="133" spans="1:8" s="5" customFormat="1" ht="6">
      <c r="A133" s="5" t="s">
        <v>30</v>
      </c>
      <c r="B133" s="6">
        <v>204</v>
      </c>
      <c r="C133" s="6">
        <v>102</v>
      </c>
      <c r="D133" s="6">
        <v>204</v>
      </c>
      <c r="E133" s="6">
        <v>102</v>
      </c>
      <c r="F133" s="5" t="s">
        <v>24</v>
      </c>
      <c r="G133" s="6"/>
      <c r="H133" s="5" t="s">
        <v>167</v>
      </c>
    </row>
    <row r="134" spans="1:8" s="5" customFormat="1" ht="6">
      <c r="A134" s="5" t="s">
        <v>29</v>
      </c>
      <c r="B134" s="6">
        <v>148</v>
      </c>
      <c r="C134" s="6">
        <v>74</v>
      </c>
      <c r="D134" s="6">
        <v>148</v>
      </c>
      <c r="E134" s="6">
        <v>74</v>
      </c>
      <c r="F134" s="5" t="s">
        <v>24</v>
      </c>
      <c r="G134" s="6"/>
      <c r="H134" s="5" t="s">
        <v>168</v>
      </c>
    </row>
    <row r="135" spans="1:8" s="5" customFormat="1" ht="6">
      <c r="A135" s="5" t="s">
        <v>28</v>
      </c>
      <c r="B135" s="6"/>
      <c r="C135" s="6">
        <v>282</v>
      </c>
      <c r="D135" s="6"/>
      <c r="E135" s="6">
        <v>282</v>
      </c>
      <c r="F135" s="5" t="s">
        <v>24</v>
      </c>
      <c r="G135" s="6"/>
      <c r="H135" s="5" t="s">
        <v>169</v>
      </c>
    </row>
    <row r="136" spans="1:8" s="5" customFormat="1" ht="6">
      <c r="A136" s="5" t="s">
        <v>27</v>
      </c>
      <c r="B136" s="6">
        <v>33</v>
      </c>
      <c r="C136" s="6">
        <v>16</v>
      </c>
      <c r="D136" s="6">
        <v>33</v>
      </c>
      <c r="E136" s="6">
        <v>16</v>
      </c>
      <c r="F136" s="5" t="s">
        <v>24</v>
      </c>
      <c r="G136" s="6"/>
      <c r="H136" s="5" t="s">
        <v>170</v>
      </c>
    </row>
    <row r="137" spans="1:8" s="5" customFormat="1" ht="6">
      <c r="A137" s="5" t="s">
        <v>26</v>
      </c>
      <c r="B137" s="6">
        <v>475</v>
      </c>
      <c r="C137" s="6">
        <v>237</v>
      </c>
      <c r="D137" s="6">
        <v>475</v>
      </c>
      <c r="E137" s="6">
        <v>237</v>
      </c>
      <c r="F137" s="5" t="s">
        <v>24</v>
      </c>
      <c r="G137" s="6"/>
      <c r="H137" s="5" t="s">
        <v>171</v>
      </c>
    </row>
    <row r="138" spans="1:8" s="5" customFormat="1" ht="6">
      <c r="A138" s="5" t="s">
        <v>25</v>
      </c>
      <c r="B138" s="6">
        <v>638</v>
      </c>
      <c r="C138" s="6">
        <v>319</v>
      </c>
      <c r="D138" s="6">
        <v>638</v>
      </c>
      <c r="E138" s="6">
        <v>319</v>
      </c>
      <c r="F138" s="5" t="s">
        <v>24</v>
      </c>
      <c r="G138" s="6"/>
      <c r="H138" s="5" t="s">
        <v>222</v>
      </c>
    </row>
    <row r="139" spans="1:8" s="5" customFormat="1" ht="6">
      <c r="A139" s="5" t="s">
        <v>23</v>
      </c>
      <c r="B139" s="6">
        <f>D139*$AG$5</f>
        <v>0</v>
      </c>
      <c r="C139" s="6">
        <f t="shared" ref="C139:C152" si="0">E139*$AG$5</f>
        <v>0</v>
      </c>
      <c r="D139" s="6">
        <v>38</v>
      </c>
      <c r="E139" s="6">
        <v>19</v>
      </c>
      <c r="F139" s="5" t="s">
        <v>9</v>
      </c>
      <c r="G139" s="6"/>
    </row>
    <row r="140" spans="1:8" s="5" customFormat="1" ht="6">
      <c r="A140" s="5" t="s">
        <v>22</v>
      </c>
      <c r="B140" s="6">
        <f t="shared" ref="B140:B152" si="1">D140*$AG$5</f>
        <v>0</v>
      </c>
      <c r="C140" s="6">
        <f t="shared" si="0"/>
        <v>0</v>
      </c>
      <c r="D140" s="6">
        <v>40</v>
      </c>
      <c r="E140" s="6">
        <v>20</v>
      </c>
      <c r="F140" s="5" t="s">
        <v>9</v>
      </c>
      <c r="G140" s="6"/>
    </row>
    <row r="141" spans="1:8" s="5" customFormat="1" ht="6">
      <c r="A141" s="5" t="s">
        <v>21</v>
      </c>
      <c r="B141" s="6">
        <f>D141*$AG$5</f>
        <v>0</v>
      </c>
      <c r="C141" s="6">
        <f t="shared" si="0"/>
        <v>0</v>
      </c>
      <c r="D141" s="6">
        <v>38</v>
      </c>
      <c r="E141" s="6">
        <v>19</v>
      </c>
      <c r="F141" s="5" t="s">
        <v>9</v>
      </c>
      <c r="G141" s="6"/>
    </row>
    <row r="142" spans="1:8" s="5" customFormat="1" ht="6">
      <c r="A142" s="5" t="s">
        <v>20</v>
      </c>
      <c r="B142" s="6">
        <f t="shared" si="1"/>
        <v>0</v>
      </c>
      <c r="C142" s="6">
        <f t="shared" si="0"/>
        <v>0</v>
      </c>
      <c r="D142" s="6">
        <v>48</v>
      </c>
      <c r="E142" s="6">
        <v>24</v>
      </c>
      <c r="F142" s="5" t="s">
        <v>9</v>
      </c>
      <c r="G142" s="6"/>
    </row>
    <row r="143" spans="1:8" s="5" customFormat="1" ht="6">
      <c r="A143" s="5" t="s">
        <v>19</v>
      </c>
      <c r="B143" s="6">
        <f t="shared" si="1"/>
        <v>0</v>
      </c>
      <c r="C143" s="6">
        <f t="shared" si="0"/>
        <v>0</v>
      </c>
      <c r="D143" s="6">
        <v>43</v>
      </c>
      <c r="E143" s="6">
        <v>21</v>
      </c>
      <c r="F143" s="5" t="s">
        <v>9</v>
      </c>
      <c r="G143" s="6"/>
    </row>
    <row r="144" spans="1:8" s="5" customFormat="1" ht="6">
      <c r="A144" s="5" t="s">
        <v>18</v>
      </c>
      <c r="B144" s="6">
        <f t="shared" si="1"/>
        <v>0</v>
      </c>
      <c r="C144" s="6">
        <f t="shared" si="0"/>
        <v>0</v>
      </c>
      <c r="D144" s="6">
        <v>36</v>
      </c>
      <c r="E144" s="6">
        <v>18</v>
      </c>
      <c r="F144" s="5" t="s">
        <v>9</v>
      </c>
      <c r="G144" s="6"/>
    </row>
    <row r="145" spans="1:7" s="5" customFormat="1" ht="6">
      <c r="A145" s="5" t="s">
        <v>17</v>
      </c>
      <c r="B145" s="6">
        <f t="shared" si="1"/>
        <v>0</v>
      </c>
      <c r="C145" s="6">
        <f t="shared" si="0"/>
        <v>0</v>
      </c>
      <c r="D145" s="6">
        <v>37</v>
      </c>
      <c r="E145" s="6">
        <v>19</v>
      </c>
      <c r="F145" s="5" t="s">
        <v>9</v>
      </c>
      <c r="G145" s="6"/>
    </row>
    <row r="146" spans="1:7" s="5" customFormat="1" ht="6">
      <c r="A146" s="5" t="s">
        <v>16</v>
      </c>
      <c r="B146" s="6">
        <f t="shared" si="1"/>
        <v>0</v>
      </c>
      <c r="C146" s="6">
        <f t="shared" si="0"/>
        <v>0</v>
      </c>
      <c r="D146" s="6">
        <v>35</v>
      </c>
      <c r="E146" s="6">
        <v>18</v>
      </c>
      <c r="F146" s="5" t="s">
        <v>9</v>
      </c>
      <c r="G146" s="6"/>
    </row>
    <row r="147" spans="1:7" s="5" customFormat="1" ht="6">
      <c r="A147" s="5" t="s">
        <v>15</v>
      </c>
      <c r="B147" s="6">
        <f t="shared" si="1"/>
        <v>0</v>
      </c>
      <c r="C147" s="6">
        <f t="shared" si="0"/>
        <v>0</v>
      </c>
      <c r="D147" s="6">
        <v>37</v>
      </c>
      <c r="E147" s="6">
        <v>19</v>
      </c>
      <c r="F147" s="5" t="s">
        <v>9</v>
      </c>
      <c r="G147" s="6"/>
    </row>
    <row r="148" spans="1:7" s="5" customFormat="1" ht="6">
      <c r="A148" s="5" t="s">
        <v>14</v>
      </c>
      <c r="B148" s="6">
        <f t="shared" si="1"/>
        <v>0</v>
      </c>
      <c r="C148" s="6">
        <f t="shared" si="0"/>
        <v>0</v>
      </c>
      <c r="D148" s="6">
        <v>35</v>
      </c>
      <c r="E148" s="6">
        <v>18</v>
      </c>
      <c r="F148" s="5" t="s">
        <v>9</v>
      </c>
      <c r="G148" s="6"/>
    </row>
    <row r="149" spans="1:7" s="5" customFormat="1" ht="4.5" customHeight="1">
      <c r="A149" s="5" t="s">
        <v>13</v>
      </c>
      <c r="B149" s="6">
        <f t="shared" si="1"/>
        <v>0</v>
      </c>
      <c r="C149" s="6">
        <f t="shared" si="0"/>
        <v>0</v>
      </c>
      <c r="D149" s="6">
        <v>37</v>
      </c>
      <c r="E149" s="6">
        <v>19</v>
      </c>
      <c r="F149" s="5" t="s">
        <v>9</v>
      </c>
      <c r="G149" s="6"/>
    </row>
    <row r="150" spans="1:7" s="5" customFormat="1" ht="6">
      <c r="A150" s="5" t="s">
        <v>12</v>
      </c>
      <c r="B150" s="6">
        <f t="shared" si="1"/>
        <v>0</v>
      </c>
      <c r="C150" s="6">
        <f t="shared" si="0"/>
        <v>0</v>
      </c>
      <c r="D150" s="6">
        <v>35</v>
      </c>
      <c r="E150" s="6">
        <v>18</v>
      </c>
      <c r="F150" s="5" t="s">
        <v>9</v>
      </c>
      <c r="G150" s="6"/>
    </row>
    <row r="151" spans="1:7" s="5" customFormat="1" ht="6">
      <c r="A151" s="5" t="s">
        <v>11</v>
      </c>
      <c r="B151" s="6">
        <f t="shared" si="1"/>
        <v>0</v>
      </c>
      <c r="C151" s="6">
        <f t="shared" si="0"/>
        <v>0</v>
      </c>
      <c r="D151" s="6">
        <v>37</v>
      </c>
      <c r="E151" s="6">
        <v>19</v>
      </c>
      <c r="F151" s="5" t="s">
        <v>9</v>
      </c>
      <c r="G151" s="6"/>
    </row>
    <row r="152" spans="1:7" s="5" customFormat="1" ht="6">
      <c r="A152" s="5" t="s">
        <v>10</v>
      </c>
      <c r="B152" s="6">
        <f t="shared" si="1"/>
        <v>0</v>
      </c>
      <c r="C152" s="6">
        <f t="shared" si="0"/>
        <v>0</v>
      </c>
      <c r="D152" s="6">
        <v>35</v>
      </c>
      <c r="E152" s="6">
        <v>18</v>
      </c>
      <c r="F152" s="5" t="s">
        <v>9</v>
      </c>
      <c r="G152" s="6"/>
    </row>
    <row r="153" spans="1:7" s="5" customFormat="1" ht="6"/>
    <row r="154" spans="1:7" s="5" customFormat="1" ht="6">
      <c r="A154" s="5" t="s">
        <v>8</v>
      </c>
      <c r="B154" s="5" t="s">
        <v>7</v>
      </c>
    </row>
    <row r="155" spans="1:7" s="5" customFormat="1" ht="6">
      <c r="A155" s="5" t="s">
        <v>6</v>
      </c>
      <c r="B155" s="5">
        <v>0</v>
      </c>
      <c r="C155" s="5" t="b">
        <v>0</v>
      </c>
      <c r="D155" s="5" t="b">
        <v>0</v>
      </c>
      <c r="E155" s="5" t="b">
        <v>0</v>
      </c>
      <c r="F155" s="5">
        <v>0</v>
      </c>
      <c r="G155" s="5">
        <v>0</v>
      </c>
    </row>
    <row r="156" spans="1:7" s="5" customFormat="1" ht="6">
      <c r="A156" s="5" t="s">
        <v>5</v>
      </c>
    </row>
    <row r="157" spans="1:7" s="5" customFormat="1" ht="6">
      <c r="A157" s="5" t="s">
        <v>4</v>
      </c>
    </row>
    <row r="158" spans="1:7" s="5" customFormat="1" ht="6">
      <c r="A158" s="5" t="s">
        <v>2</v>
      </c>
    </row>
    <row r="159" spans="1:7" s="5" customFormat="1" ht="6">
      <c r="A159" s="5" t="s">
        <v>1</v>
      </c>
    </row>
    <row r="160" spans="1:7" s="5" customFormat="1" ht="6">
      <c r="A160" s="5" t="s">
        <v>0</v>
      </c>
    </row>
  </sheetData>
  <sheetProtection formatCells="0" formatColumns="0" formatRows="0" insertColumns="0" insertRows="0" autoFilter="0"/>
  <mergeCells count="241">
    <mergeCell ref="A12:C18"/>
    <mergeCell ref="D18:AM18"/>
    <mergeCell ref="AG16:AI16"/>
    <mergeCell ref="AJ16:AK16"/>
    <mergeCell ref="AL16:AM16"/>
    <mergeCell ref="E17:H17"/>
    <mergeCell ref="I17:K17"/>
    <mergeCell ref="L17:M17"/>
    <mergeCell ref="N17:O17"/>
    <mergeCell ref="Q17:T17"/>
    <mergeCell ref="U17:W17"/>
    <mergeCell ref="X17:Y17"/>
    <mergeCell ref="Z17:AA17"/>
    <mergeCell ref="AC17:AF17"/>
    <mergeCell ref="AG17:AI17"/>
    <mergeCell ref="AJ17:AK17"/>
    <mergeCell ref="AL17:AM17"/>
    <mergeCell ref="E16:H16"/>
    <mergeCell ref="I16:K16"/>
    <mergeCell ref="L16:M16"/>
    <mergeCell ref="N16:O16"/>
    <mergeCell ref="Q16:T16"/>
    <mergeCell ref="U16:W16"/>
    <mergeCell ref="X16:Y16"/>
    <mergeCell ref="AG14:AI14"/>
    <mergeCell ref="AJ14:AK14"/>
    <mergeCell ref="AL14:AM14"/>
    <mergeCell ref="E15:H15"/>
    <mergeCell ref="I15:K15"/>
    <mergeCell ref="L15:M15"/>
    <mergeCell ref="N15:O15"/>
    <mergeCell ref="Q15:T15"/>
    <mergeCell ref="U15:W15"/>
    <mergeCell ref="X15:Y15"/>
    <mergeCell ref="Z15:AA15"/>
    <mergeCell ref="AC15:AF15"/>
    <mergeCell ref="AG15:AI15"/>
    <mergeCell ref="AJ15:AK15"/>
    <mergeCell ref="AL15:AM15"/>
    <mergeCell ref="E14:H14"/>
    <mergeCell ref="I14:K14"/>
    <mergeCell ref="L14:M14"/>
    <mergeCell ref="N14:O14"/>
    <mergeCell ref="Q14:T14"/>
    <mergeCell ref="U14:W14"/>
    <mergeCell ref="X14:Y14"/>
    <mergeCell ref="E12:H12"/>
    <mergeCell ref="I12:K12"/>
    <mergeCell ref="L12:M12"/>
    <mergeCell ref="N12:O12"/>
    <mergeCell ref="Q12:T12"/>
    <mergeCell ref="U12:W12"/>
    <mergeCell ref="X12:Y12"/>
    <mergeCell ref="Z16:AA16"/>
    <mergeCell ref="AC16:AF16"/>
    <mergeCell ref="N13:O13"/>
    <mergeCell ref="Q13:T13"/>
    <mergeCell ref="U13:W13"/>
    <mergeCell ref="X13:Y13"/>
    <mergeCell ref="Z13:AA13"/>
    <mergeCell ref="AC13:AF13"/>
    <mergeCell ref="AG13:AI13"/>
    <mergeCell ref="AJ13:AK13"/>
    <mergeCell ref="AL13:AM13"/>
    <mergeCell ref="A102:AK102"/>
    <mergeCell ref="A98:AK98"/>
    <mergeCell ref="A93:AK93"/>
    <mergeCell ref="A85:E85"/>
    <mergeCell ref="F85:J85"/>
    <mergeCell ref="K85:AM85"/>
    <mergeCell ref="A82:E82"/>
    <mergeCell ref="F82:J82"/>
    <mergeCell ref="K82:AM82"/>
    <mergeCell ref="A83:E83"/>
    <mergeCell ref="F83:J83"/>
    <mergeCell ref="K83:AM83"/>
    <mergeCell ref="A84:E84"/>
    <mergeCell ref="F84:J84"/>
    <mergeCell ref="K84:AM84"/>
    <mergeCell ref="F81:J81"/>
    <mergeCell ref="K81:AM81"/>
    <mergeCell ref="A76:E76"/>
    <mergeCell ref="F76:J76"/>
    <mergeCell ref="K76:AM76"/>
    <mergeCell ref="A77:E77"/>
    <mergeCell ref="A81:E81"/>
    <mergeCell ref="A73:E73"/>
    <mergeCell ref="F73:J73"/>
    <mergeCell ref="K73:AM73"/>
    <mergeCell ref="A74:E74"/>
    <mergeCell ref="F74:J74"/>
    <mergeCell ref="K74:AM74"/>
    <mergeCell ref="A75:E75"/>
    <mergeCell ref="F75:J75"/>
    <mergeCell ref="K75:AM75"/>
    <mergeCell ref="F77:J77"/>
    <mergeCell ref="K77:AM77"/>
    <mergeCell ref="A78:E78"/>
    <mergeCell ref="F78:J78"/>
    <mergeCell ref="K78:AM78"/>
    <mergeCell ref="A79:E79"/>
    <mergeCell ref="F79:J79"/>
    <mergeCell ref="K79:AM79"/>
    <mergeCell ref="A80:E80"/>
    <mergeCell ref="F80:J80"/>
    <mergeCell ref="K80:AM80"/>
    <mergeCell ref="A61:E61"/>
    <mergeCell ref="F61:J61"/>
    <mergeCell ref="K61:AM61"/>
    <mergeCell ref="H65:J65"/>
    <mergeCell ref="K65:AE65"/>
    <mergeCell ref="C66:AM67"/>
    <mergeCell ref="A72:E72"/>
    <mergeCell ref="F72:J72"/>
    <mergeCell ref="K72:AM72"/>
    <mergeCell ref="A53:E53"/>
    <mergeCell ref="F53:J53"/>
    <mergeCell ref="K53:AM53"/>
    <mergeCell ref="A54:E54"/>
    <mergeCell ref="F54:J54"/>
    <mergeCell ref="K54:AM54"/>
    <mergeCell ref="W64:Z64"/>
    <mergeCell ref="AA64:AC64"/>
    <mergeCell ref="AD64:AE64"/>
    <mergeCell ref="AF64:AH64"/>
    <mergeCell ref="AI64:AK64"/>
    <mergeCell ref="AL64:AM64"/>
    <mergeCell ref="A57:E57"/>
    <mergeCell ref="F57:J57"/>
    <mergeCell ref="K57:AM57"/>
    <mergeCell ref="A58:E58"/>
    <mergeCell ref="F58:J58"/>
    <mergeCell ref="K58:AM58"/>
    <mergeCell ref="A59:E59"/>
    <mergeCell ref="F59:J59"/>
    <mergeCell ref="K59:AM59"/>
    <mergeCell ref="A60:E60"/>
    <mergeCell ref="F60:J60"/>
    <mergeCell ref="K60:AM60"/>
    <mergeCell ref="A50:E50"/>
    <mergeCell ref="F50:J50"/>
    <mergeCell ref="K50:AM50"/>
    <mergeCell ref="A51:E51"/>
    <mergeCell ref="F51:J51"/>
    <mergeCell ref="K51:AM51"/>
    <mergeCell ref="A52:E52"/>
    <mergeCell ref="F52:J52"/>
    <mergeCell ref="K52:AM52"/>
    <mergeCell ref="A47:E47"/>
    <mergeCell ref="F47:J47"/>
    <mergeCell ref="K47:AM47"/>
    <mergeCell ref="A48:E48"/>
    <mergeCell ref="F48:J48"/>
    <mergeCell ref="K48:AM48"/>
    <mergeCell ref="A49:E49"/>
    <mergeCell ref="F49:J49"/>
    <mergeCell ref="K49:AM49"/>
    <mergeCell ref="A44:E44"/>
    <mergeCell ref="F44:J44"/>
    <mergeCell ref="K44:AM44"/>
    <mergeCell ref="A45:E45"/>
    <mergeCell ref="F45:J45"/>
    <mergeCell ref="K45:AM45"/>
    <mergeCell ref="A46:E46"/>
    <mergeCell ref="F46:J46"/>
    <mergeCell ref="K46:AM46"/>
    <mergeCell ref="A41:E41"/>
    <mergeCell ref="F41:J41"/>
    <mergeCell ref="K41:AM41"/>
    <mergeCell ref="A42:E42"/>
    <mergeCell ref="F42:J42"/>
    <mergeCell ref="K42:AM42"/>
    <mergeCell ref="A43:E43"/>
    <mergeCell ref="F43:J43"/>
    <mergeCell ref="K43:AM43"/>
    <mergeCell ref="A38:E38"/>
    <mergeCell ref="F38:J38"/>
    <mergeCell ref="K38:AM38"/>
    <mergeCell ref="A39:E39"/>
    <mergeCell ref="F39:J39"/>
    <mergeCell ref="K39:AM39"/>
    <mergeCell ref="A40:E40"/>
    <mergeCell ref="F40:J40"/>
    <mergeCell ref="K40:AM40"/>
    <mergeCell ref="A35:E35"/>
    <mergeCell ref="F35:J35"/>
    <mergeCell ref="K35:AM35"/>
    <mergeCell ref="A36:E36"/>
    <mergeCell ref="F36:J36"/>
    <mergeCell ref="K36:AM36"/>
    <mergeCell ref="A37:E37"/>
    <mergeCell ref="F37:J37"/>
    <mergeCell ref="K37:AM37"/>
    <mergeCell ref="A33:E33"/>
    <mergeCell ref="F33:J33"/>
    <mergeCell ref="K33:AM33"/>
    <mergeCell ref="H20:J20"/>
    <mergeCell ref="K20:AE20"/>
    <mergeCell ref="A34:E34"/>
    <mergeCell ref="F34:J34"/>
    <mergeCell ref="K34:AM34"/>
    <mergeCell ref="AP4:AT4"/>
    <mergeCell ref="L5:AB5"/>
    <mergeCell ref="AC5:AF5"/>
    <mergeCell ref="AG5:AK5"/>
    <mergeCell ref="AL5:AM5"/>
    <mergeCell ref="AP5:AT5"/>
    <mergeCell ref="B6:K7"/>
    <mergeCell ref="Q6:R6"/>
    <mergeCell ref="T6:V6"/>
    <mergeCell ref="AT6:AT7"/>
    <mergeCell ref="L7:AM7"/>
    <mergeCell ref="A3:A9"/>
    <mergeCell ref="L3:AF3"/>
    <mergeCell ref="AG3:AM3"/>
    <mergeCell ref="L4:AF4"/>
    <mergeCell ref="AG4:AM4"/>
    <mergeCell ref="C21:AL28"/>
    <mergeCell ref="S8:Y8"/>
    <mergeCell ref="AG8:AM8"/>
    <mergeCell ref="L9:AM9"/>
    <mergeCell ref="A10:H11"/>
    <mergeCell ref="AB19:AC19"/>
    <mergeCell ref="AD19:AH19"/>
    <mergeCell ref="K19:N19"/>
    <mergeCell ref="O19:Q19"/>
    <mergeCell ref="R19:S19"/>
    <mergeCell ref="Y19:AA19"/>
    <mergeCell ref="T19:X19"/>
    <mergeCell ref="AI19:AK19"/>
    <mergeCell ref="AL19:AM19"/>
    <mergeCell ref="Z12:AA12"/>
    <mergeCell ref="AC12:AF12"/>
    <mergeCell ref="Z14:AA14"/>
    <mergeCell ref="AC14:AF14"/>
    <mergeCell ref="AG12:AI12"/>
    <mergeCell ref="AJ12:AK12"/>
    <mergeCell ref="AL12:AM12"/>
    <mergeCell ref="E13:H13"/>
    <mergeCell ref="I13:K13"/>
    <mergeCell ref="L13:M13"/>
  </mergeCells>
  <phoneticPr fontId="3"/>
  <dataValidations count="9">
    <dataValidation imeMode="halfAlpha" allowBlank="1" showInputMessage="1" showErrorMessage="1" sqref="S64:V64 AD62:AH63 S62:X63 AM62:AM63 J62:N64" xr:uid="{00000000-0002-0000-0200-000000000000}"/>
    <dataValidation type="list" allowBlank="1" showInputMessage="1" showErrorMessage="1" sqref="H65:J65" xr:uid="{00000000-0002-0000-0200-000001000000}">
      <formula1>$A$159:$A$160</formula1>
    </dataValidation>
    <dataValidation type="list" allowBlank="1" showInputMessage="1" showErrorMessage="1" sqref="A58:E60" xr:uid="{00000000-0002-0000-0200-000002000000}">
      <formula1>$H$138</formula1>
    </dataValidation>
    <dataValidation type="date" operator="greaterThanOrEqual" allowBlank="1" showInputMessage="1" showErrorMessage="1" sqref="I13:K13" xr:uid="{00000000-0002-0000-0200-000003000000}">
      <formula1>45017</formula1>
    </dataValidation>
    <dataValidation type="list" allowBlank="1" showInputMessage="1" showErrorMessage="1" sqref="AJ13:AM17 X13:AA17 L13:O17" xr:uid="{00000000-0002-0000-0200-000004000000}">
      <formula1>" ,1"</formula1>
    </dataValidation>
    <dataValidation type="date" operator="greaterThanOrEqual" allowBlank="1" showInputMessage="1" showErrorMessage="1" sqref="I14:K17 U13:W17 AG13:AI17" xr:uid="{00000000-0002-0000-0200-000005000000}">
      <formula1>44927</formula1>
    </dataValidation>
    <dataValidation type="list" allowBlank="1" showInputMessage="1" showErrorMessage="1" sqref="L5:AB5" xr:uid="{00000000-0002-0000-0200-000006000000}">
      <formula1>$A$118:$A$152</formula1>
    </dataValidation>
    <dataValidation type="list" allowBlank="1" showInputMessage="1" showErrorMessage="1" sqref="H20:J20" xr:uid="{00000000-0002-0000-0200-000007000000}">
      <formula1>$A$154:$A$158</formula1>
    </dataValidation>
    <dataValidation type="list" allowBlank="1" showInputMessage="1" showErrorMessage="1" sqref="A34:E53" xr:uid="{00000000-0002-0000-0200-000008000000}">
      <formula1>$H$118:$H$138</formula1>
    </dataValidation>
  </dataValidations>
  <printOptions horizontalCentered="1"/>
  <pageMargins left="0.55118110236220474" right="0.55118110236220474" top="0.82677165354330717" bottom="0.23622047244094491" header="0.51181102362204722" footer="0.35433070866141736"/>
  <pageSetup paperSize="9" scale="93" orientation="portrait" r:id="rId1"/>
  <headerFooter alignWithMargins="0"/>
  <rowBreaks count="1" manualBreakCount="1">
    <brk id="6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093" r:id="rId4" name="Check Box 45">
              <controlPr defaultSize="0" autoFill="0" autoLine="0" autoPict="0">
                <anchor moveWithCells="1">
                  <from>
                    <xdr:col>0</xdr:col>
                    <xdr:colOff>161925</xdr:colOff>
                    <xdr:row>69</xdr:row>
                    <xdr:rowOff>219075</xdr:rowOff>
                  </from>
                  <to>
                    <xdr:col>2</xdr:col>
                    <xdr:colOff>38100</xdr:colOff>
                    <xdr:row>71</xdr:row>
                    <xdr:rowOff>0</xdr:rowOff>
                  </to>
                </anchor>
              </controlPr>
            </control>
          </mc:Choice>
        </mc:AlternateContent>
        <mc:AlternateContent xmlns:mc="http://schemas.openxmlformats.org/markup-compatibility/2006">
          <mc:Choice Requires="x14">
            <control shapeId="2094" r:id="rId5" name="Check Box 46">
              <controlPr defaultSize="0" autoFill="0" autoLine="0" autoPict="0">
                <anchor moveWithCells="1">
                  <from>
                    <xdr:col>0</xdr:col>
                    <xdr:colOff>161925</xdr:colOff>
                    <xdr:row>68</xdr:row>
                    <xdr:rowOff>219075</xdr:rowOff>
                  </from>
                  <to>
                    <xdr:col>2</xdr:col>
                    <xdr:colOff>38100</xdr:colOff>
                    <xdr:row>70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152400</xdr:colOff>
                    <xdr:row>8</xdr:row>
                    <xdr:rowOff>257175</xdr:rowOff>
                  </from>
                  <to>
                    <xdr:col>9</xdr:col>
                    <xdr:colOff>38100</xdr:colOff>
                    <xdr:row>10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152400</xdr:colOff>
                    <xdr:row>9</xdr:row>
                    <xdr:rowOff>219075</xdr:rowOff>
                  </from>
                  <to>
                    <xdr:col>9</xdr:col>
                    <xdr:colOff>38100</xdr:colOff>
                    <xdr:row>11</xdr:row>
                    <xdr:rowOff>19050</xdr:rowOff>
                  </to>
                </anchor>
              </controlPr>
            </control>
          </mc:Choice>
        </mc:AlternateContent>
        <mc:AlternateContent xmlns:mc="http://schemas.openxmlformats.org/markup-compatibility/2006">
          <mc:Choice Requires="x14">
            <control shapeId="2089" r:id="rId8" name="Check Box 41">
              <controlPr defaultSize="0" autoFill="0" autoLine="0" autoPict="0">
                <anchor moveWithCells="1">
                  <from>
                    <xdr:col>0</xdr:col>
                    <xdr:colOff>161925</xdr:colOff>
                    <xdr:row>30</xdr:row>
                    <xdr:rowOff>219075</xdr:rowOff>
                  </from>
                  <to>
                    <xdr:col>2</xdr:col>
                    <xdr:colOff>38100</xdr:colOff>
                    <xdr:row>32</xdr:row>
                    <xdr:rowOff>0</xdr:rowOff>
                  </to>
                </anchor>
              </controlPr>
            </control>
          </mc:Choice>
        </mc:AlternateContent>
        <mc:AlternateContent xmlns:mc="http://schemas.openxmlformats.org/markup-compatibility/2006">
          <mc:Choice Requires="x14">
            <control shapeId="2090" r:id="rId9" name="Check Box 42">
              <controlPr defaultSize="0" autoFill="0" autoLine="0" autoPict="0">
                <anchor moveWithCells="1">
                  <from>
                    <xdr:col>0</xdr:col>
                    <xdr:colOff>161925</xdr:colOff>
                    <xdr:row>29</xdr:row>
                    <xdr:rowOff>219075</xdr:rowOff>
                  </from>
                  <to>
                    <xdr:col>2</xdr:col>
                    <xdr:colOff>38100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55"/>
  <sheetViews>
    <sheetView view="pageBreakPreview" zoomScaleNormal="100" zoomScaleSheetLayoutView="100" workbookViewId="0">
      <selection activeCell="AD56" sqref="AD56"/>
    </sheetView>
  </sheetViews>
  <sheetFormatPr defaultRowHeight="13.5"/>
  <cols>
    <col min="1" max="1" width="2.125" customWidth="1"/>
    <col min="2" max="2" width="3.25" customWidth="1"/>
    <col min="3" max="3" width="13" customWidth="1"/>
    <col min="4" max="4" width="9.375" bestFit="1" customWidth="1"/>
    <col min="7" max="7" width="3.625" customWidth="1"/>
    <col min="8" max="8" width="13" customWidth="1"/>
    <col min="9" max="9" width="9.375" bestFit="1" customWidth="1"/>
  </cols>
  <sheetData>
    <row r="1" spans="1:12">
      <c r="A1" t="s">
        <v>202</v>
      </c>
    </row>
    <row r="3" spans="1:12">
      <c r="A3" t="s">
        <v>203</v>
      </c>
    </row>
    <row r="4" spans="1:12" ht="27" customHeight="1">
      <c r="B4" s="207"/>
      <c r="C4" s="208" t="s">
        <v>194</v>
      </c>
      <c r="D4" s="207" t="s">
        <v>195</v>
      </c>
      <c r="E4" s="207" t="s">
        <v>196</v>
      </c>
      <c r="F4" s="207" t="s">
        <v>197</v>
      </c>
      <c r="G4" s="209"/>
      <c r="H4" s="208" t="s">
        <v>194</v>
      </c>
      <c r="I4" s="207" t="s">
        <v>195</v>
      </c>
      <c r="J4" s="207" t="s">
        <v>196</v>
      </c>
      <c r="K4" s="207" t="s">
        <v>197</v>
      </c>
    </row>
    <row r="5" spans="1:12">
      <c r="B5" s="210" t="s">
        <v>198</v>
      </c>
      <c r="C5" s="211" t="s">
        <v>199</v>
      </c>
      <c r="D5" s="212">
        <v>45047</v>
      </c>
      <c r="E5" s="211"/>
      <c r="F5" s="211">
        <v>1</v>
      </c>
      <c r="G5" s="213"/>
      <c r="H5" s="213"/>
      <c r="I5" s="214"/>
      <c r="J5" s="213"/>
      <c r="K5" s="213"/>
    </row>
    <row r="6" spans="1:12">
      <c r="B6" s="211">
        <v>1</v>
      </c>
      <c r="C6" s="215"/>
      <c r="D6" s="216"/>
      <c r="E6" s="215"/>
      <c r="F6" s="215"/>
      <c r="G6" s="211">
        <v>51</v>
      </c>
      <c r="H6" s="215"/>
      <c r="I6" s="216"/>
      <c r="J6" s="215"/>
      <c r="K6" s="215"/>
    </row>
    <row r="7" spans="1:12">
      <c r="B7" s="211">
        <v>2</v>
      </c>
      <c r="C7" s="215"/>
      <c r="D7" s="216"/>
      <c r="E7" s="215"/>
      <c r="F7" s="215"/>
      <c r="G7" s="211">
        <f>G6+1</f>
        <v>52</v>
      </c>
      <c r="H7" s="215"/>
      <c r="I7" s="216"/>
      <c r="J7" s="215"/>
      <c r="K7" s="215"/>
    </row>
    <row r="8" spans="1:12">
      <c r="B8" s="211">
        <f>B7+1</f>
        <v>3</v>
      </c>
      <c r="C8" s="215"/>
      <c r="D8" s="216"/>
      <c r="E8" s="215"/>
      <c r="F8" s="215"/>
      <c r="G8" s="211">
        <f t="shared" ref="G8:G55" si="0">G7+1</f>
        <v>53</v>
      </c>
      <c r="H8" s="215"/>
      <c r="I8" s="216"/>
      <c r="J8" s="215"/>
      <c r="K8" s="215"/>
    </row>
    <row r="9" spans="1:12">
      <c r="B9" s="211">
        <f t="shared" ref="B9:B55" si="1">B8+1</f>
        <v>4</v>
      </c>
      <c r="C9" s="215"/>
      <c r="D9" s="216"/>
      <c r="E9" s="215"/>
      <c r="F9" s="215"/>
      <c r="G9" s="211">
        <f t="shared" si="0"/>
        <v>54</v>
      </c>
      <c r="H9" s="215"/>
      <c r="I9" s="216"/>
      <c r="J9" s="215"/>
      <c r="K9" s="215"/>
    </row>
    <row r="10" spans="1:12">
      <c r="B10" s="211">
        <f t="shared" si="1"/>
        <v>5</v>
      </c>
      <c r="C10" s="215"/>
      <c r="D10" s="216"/>
      <c r="E10" s="215"/>
      <c r="F10" s="215"/>
      <c r="G10" s="211">
        <f t="shared" si="0"/>
        <v>55</v>
      </c>
      <c r="H10" s="215"/>
      <c r="I10" s="216"/>
      <c r="J10" s="215"/>
      <c r="K10" s="215"/>
    </row>
    <row r="11" spans="1:12">
      <c r="B11" s="211">
        <f t="shared" si="1"/>
        <v>6</v>
      </c>
      <c r="C11" s="215"/>
      <c r="D11" s="216"/>
      <c r="E11" s="215"/>
      <c r="F11" s="215"/>
      <c r="G11" s="211">
        <f t="shared" si="0"/>
        <v>56</v>
      </c>
      <c r="H11" s="215"/>
      <c r="I11" s="216"/>
      <c r="J11" s="215"/>
      <c r="K11" s="215"/>
    </row>
    <row r="12" spans="1:12">
      <c r="B12" s="211">
        <f t="shared" si="1"/>
        <v>7</v>
      </c>
      <c r="C12" s="215"/>
      <c r="D12" s="216"/>
      <c r="E12" s="215"/>
      <c r="F12" s="215"/>
      <c r="G12" s="211">
        <f t="shared" si="0"/>
        <v>57</v>
      </c>
      <c r="H12" s="215"/>
      <c r="I12" s="243"/>
      <c r="J12" s="244"/>
      <c r="K12" s="244"/>
    </row>
    <row r="13" spans="1:12">
      <c r="B13" s="211">
        <v>8</v>
      </c>
      <c r="C13" s="215"/>
      <c r="D13" s="216"/>
      <c r="E13" s="215"/>
      <c r="F13" s="215"/>
      <c r="G13" s="211">
        <f t="shared" si="0"/>
        <v>58</v>
      </c>
      <c r="H13" s="215"/>
      <c r="I13" s="216"/>
      <c r="J13" s="215"/>
      <c r="K13" s="215"/>
      <c r="L13" s="246"/>
    </row>
    <row r="14" spans="1:12">
      <c r="B14" s="211">
        <f t="shared" si="1"/>
        <v>9</v>
      </c>
      <c r="C14" s="215"/>
      <c r="D14" s="216"/>
      <c r="E14" s="215"/>
      <c r="F14" s="215"/>
      <c r="G14" s="211">
        <f t="shared" si="0"/>
        <v>59</v>
      </c>
      <c r="H14" s="215"/>
      <c r="I14" s="216"/>
      <c r="J14" s="215"/>
      <c r="K14" s="215"/>
      <c r="L14" s="246"/>
    </row>
    <row r="15" spans="1:12">
      <c r="B15" s="211">
        <f t="shared" si="1"/>
        <v>10</v>
      </c>
      <c r="C15" s="215"/>
      <c r="D15" s="216"/>
      <c r="E15" s="215"/>
      <c r="F15" s="215"/>
      <c r="G15" s="211">
        <f t="shared" si="0"/>
        <v>60</v>
      </c>
      <c r="H15" s="215"/>
      <c r="I15" s="216"/>
      <c r="J15" s="215"/>
      <c r="K15" s="215"/>
      <c r="L15" s="246"/>
    </row>
    <row r="16" spans="1:12">
      <c r="B16" s="211">
        <f t="shared" si="1"/>
        <v>11</v>
      </c>
      <c r="C16" s="215"/>
      <c r="D16" s="216"/>
      <c r="E16" s="215"/>
      <c r="F16" s="215"/>
      <c r="G16" s="211">
        <f t="shared" si="0"/>
        <v>61</v>
      </c>
      <c r="H16" s="215"/>
      <c r="I16" s="216"/>
      <c r="J16" s="215"/>
      <c r="K16" s="215"/>
      <c r="L16" s="246"/>
    </row>
    <row r="17" spans="2:12">
      <c r="B17" s="211">
        <f t="shared" si="1"/>
        <v>12</v>
      </c>
      <c r="C17" s="215"/>
      <c r="D17" s="216"/>
      <c r="E17" s="215"/>
      <c r="F17" s="215"/>
      <c r="G17" s="211">
        <f t="shared" si="0"/>
        <v>62</v>
      </c>
      <c r="H17" s="215"/>
      <c r="I17" s="216"/>
      <c r="J17" s="215"/>
      <c r="K17" s="215"/>
      <c r="L17" s="246"/>
    </row>
    <row r="18" spans="2:12">
      <c r="B18" s="211">
        <f t="shared" si="1"/>
        <v>13</v>
      </c>
      <c r="C18" s="215"/>
      <c r="D18" s="216"/>
      <c r="E18" s="215"/>
      <c r="F18" s="215"/>
      <c r="G18" s="211">
        <f t="shared" si="0"/>
        <v>63</v>
      </c>
      <c r="H18" s="215"/>
      <c r="I18" s="216"/>
      <c r="J18" s="215"/>
      <c r="K18" s="215"/>
      <c r="L18" s="246"/>
    </row>
    <row r="19" spans="2:12">
      <c r="B19" s="211">
        <f t="shared" si="1"/>
        <v>14</v>
      </c>
      <c r="C19" s="215"/>
      <c r="D19" s="216"/>
      <c r="E19" s="215"/>
      <c r="F19" s="215"/>
      <c r="G19" s="211">
        <f t="shared" si="0"/>
        <v>64</v>
      </c>
      <c r="H19" s="215"/>
      <c r="I19" s="216"/>
      <c r="J19" s="215"/>
      <c r="K19" s="215"/>
      <c r="L19" s="246"/>
    </row>
    <row r="20" spans="2:12">
      <c r="B20" s="211">
        <f t="shared" si="1"/>
        <v>15</v>
      </c>
      <c r="C20" s="215"/>
      <c r="D20" s="216"/>
      <c r="E20" s="215"/>
      <c r="F20" s="215"/>
      <c r="G20" s="211">
        <f t="shared" si="0"/>
        <v>65</v>
      </c>
      <c r="H20" s="215"/>
      <c r="I20" s="216"/>
      <c r="J20" s="215"/>
      <c r="K20" s="215"/>
      <c r="L20" s="246"/>
    </row>
    <row r="21" spans="2:12">
      <c r="B21" s="211">
        <f t="shared" si="1"/>
        <v>16</v>
      </c>
      <c r="C21" s="215"/>
      <c r="D21" s="216"/>
      <c r="E21" s="215"/>
      <c r="F21" s="215"/>
      <c r="G21" s="211">
        <f t="shared" si="0"/>
        <v>66</v>
      </c>
      <c r="H21" s="215"/>
      <c r="I21" s="216"/>
      <c r="J21" s="215"/>
      <c r="K21" s="215"/>
      <c r="L21" s="246"/>
    </row>
    <row r="22" spans="2:12">
      <c r="B22" s="211">
        <f t="shared" si="1"/>
        <v>17</v>
      </c>
      <c r="C22" s="215"/>
      <c r="D22" s="216"/>
      <c r="E22" s="215"/>
      <c r="F22" s="215"/>
      <c r="G22" s="211">
        <f t="shared" si="0"/>
        <v>67</v>
      </c>
      <c r="H22" s="215"/>
      <c r="I22" s="216"/>
      <c r="J22" s="215"/>
      <c r="K22" s="215"/>
      <c r="L22" s="246"/>
    </row>
    <row r="23" spans="2:12">
      <c r="B23" s="211">
        <f t="shared" si="1"/>
        <v>18</v>
      </c>
      <c r="C23" s="215"/>
      <c r="D23" s="216"/>
      <c r="E23" s="215"/>
      <c r="F23" s="215"/>
      <c r="G23" s="211">
        <f t="shared" si="0"/>
        <v>68</v>
      </c>
      <c r="H23" s="215"/>
      <c r="I23" s="216"/>
      <c r="J23" s="215"/>
      <c r="K23" s="215"/>
      <c r="L23" s="246"/>
    </row>
    <row r="24" spans="2:12">
      <c r="B24" s="211">
        <f t="shared" si="1"/>
        <v>19</v>
      </c>
      <c r="C24" s="215"/>
      <c r="D24" s="216"/>
      <c r="E24" s="215"/>
      <c r="F24" s="215"/>
      <c r="G24" s="211">
        <f t="shared" si="0"/>
        <v>69</v>
      </c>
      <c r="H24" s="215"/>
      <c r="I24" s="216"/>
      <c r="J24" s="215"/>
      <c r="K24" s="215"/>
      <c r="L24" s="246"/>
    </row>
    <row r="25" spans="2:12">
      <c r="B25" s="211">
        <f t="shared" si="1"/>
        <v>20</v>
      </c>
      <c r="C25" s="215"/>
      <c r="D25" s="216"/>
      <c r="E25" s="215"/>
      <c r="F25" s="215"/>
      <c r="G25" s="211">
        <f t="shared" si="0"/>
        <v>70</v>
      </c>
      <c r="H25" s="215"/>
      <c r="I25" s="216"/>
      <c r="J25" s="215"/>
      <c r="K25" s="215"/>
      <c r="L25" s="246"/>
    </row>
    <row r="26" spans="2:12">
      <c r="B26" s="211">
        <f t="shared" si="1"/>
        <v>21</v>
      </c>
      <c r="C26" s="215"/>
      <c r="D26" s="216"/>
      <c r="E26" s="215"/>
      <c r="F26" s="215"/>
      <c r="G26" s="211">
        <f t="shared" si="0"/>
        <v>71</v>
      </c>
      <c r="H26" s="215"/>
      <c r="I26" s="216"/>
      <c r="J26" s="215"/>
      <c r="K26" s="215"/>
      <c r="L26" s="246"/>
    </row>
    <row r="27" spans="2:12">
      <c r="B27" s="211">
        <f t="shared" si="1"/>
        <v>22</v>
      </c>
      <c r="C27" s="215"/>
      <c r="D27" s="216"/>
      <c r="E27" s="215"/>
      <c r="F27" s="215"/>
      <c r="G27" s="211">
        <f t="shared" si="0"/>
        <v>72</v>
      </c>
      <c r="H27" s="215"/>
      <c r="I27" s="216"/>
      <c r="J27" s="215"/>
      <c r="K27" s="215"/>
      <c r="L27" s="246"/>
    </row>
    <row r="28" spans="2:12">
      <c r="B28" s="211">
        <f t="shared" si="1"/>
        <v>23</v>
      </c>
      <c r="C28" s="215"/>
      <c r="D28" s="216"/>
      <c r="E28" s="215"/>
      <c r="F28" s="215"/>
      <c r="G28" s="211">
        <f t="shared" si="0"/>
        <v>73</v>
      </c>
      <c r="H28" s="231"/>
      <c r="I28" s="216"/>
      <c r="J28" s="215"/>
      <c r="K28" s="215"/>
      <c r="L28" s="246"/>
    </row>
    <row r="29" spans="2:12">
      <c r="B29" s="211">
        <f t="shared" si="1"/>
        <v>24</v>
      </c>
      <c r="C29" s="215"/>
      <c r="D29" s="216"/>
      <c r="E29" s="215"/>
      <c r="F29" s="215"/>
      <c r="G29" s="211">
        <f t="shared" si="0"/>
        <v>74</v>
      </c>
      <c r="H29" s="215"/>
      <c r="I29" s="216"/>
      <c r="J29" s="215"/>
      <c r="K29" s="215"/>
      <c r="L29" s="246"/>
    </row>
    <row r="30" spans="2:12">
      <c r="B30" s="211">
        <f t="shared" si="1"/>
        <v>25</v>
      </c>
      <c r="C30" s="215"/>
      <c r="D30" s="216"/>
      <c r="E30" s="215"/>
      <c r="F30" s="215"/>
      <c r="G30" s="211">
        <f t="shared" si="0"/>
        <v>75</v>
      </c>
      <c r="H30" s="215"/>
      <c r="I30" s="216"/>
      <c r="J30" s="215"/>
      <c r="K30" s="215"/>
      <c r="L30" s="246"/>
    </row>
    <row r="31" spans="2:12">
      <c r="B31" s="211">
        <f t="shared" si="1"/>
        <v>26</v>
      </c>
      <c r="C31" s="215"/>
      <c r="D31" s="216"/>
      <c r="E31" s="215"/>
      <c r="F31" s="215"/>
      <c r="G31" s="211">
        <f t="shared" si="0"/>
        <v>76</v>
      </c>
      <c r="H31" s="215"/>
      <c r="I31" s="216"/>
      <c r="J31" s="215"/>
      <c r="K31" s="215"/>
    </row>
    <row r="32" spans="2:12">
      <c r="B32" s="211">
        <f t="shared" si="1"/>
        <v>27</v>
      </c>
      <c r="C32" s="215"/>
      <c r="D32" s="216"/>
      <c r="E32" s="215"/>
      <c r="F32" s="215"/>
      <c r="G32" s="211">
        <f t="shared" si="0"/>
        <v>77</v>
      </c>
      <c r="H32" s="215"/>
      <c r="I32" s="216"/>
      <c r="J32" s="215"/>
      <c r="K32" s="215"/>
    </row>
    <row r="33" spans="2:11">
      <c r="B33" s="211">
        <f t="shared" si="1"/>
        <v>28</v>
      </c>
      <c r="C33" s="215"/>
      <c r="D33" s="216"/>
      <c r="E33" s="215"/>
      <c r="F33" s="215"/>
      <c r="G33" s="211">
        <f t="shared" si="0"/>
        <v>78</v>
      </c>
      <c r="H33" s="215"/>
      <c r="I33" s="216"/>
      <c r="J33" s="215"/>
      <c r="K33" s="215"/>
    </row>
    <row r="34" spans="2:11">
      <c r="B34" s="211">
        <f t="shared" si="1"/>
        <v>29</v>
      </c>
      <c r="C34" s="215"/>
      <c r="D34" s="216"/>
      <c r="E34" s="215"/>
      <c r="F34" s="215"/>
      <c r="G34" s="211">
        <f t="shared" si="0"/>
        <v>79</v>
      </c>
      <c r="H34" s="215"/>
      <c r="I34" s="216"/>
      <c r="J34" s="215"/>
      <c r="K34" s="215"/>
    </row>
    <row r="35" spans="2:11">
      <c r="B35" s="211">
        <f t="shared" si="1"/>
        <v>30</v>
      </c>
      <c r="C35" s="215"/>
      <c r="D35" s="216"/>
      <c r="E35" s="215"/>
      <c r="F35" s="215"/>
      <c r="G35" s="211">
        <f t="shared" si="0"/>
        <v>80</v>
      </c>
      <c r="H35" s="215"/>
      <c r="I35" s="216"/>
      <c r="J35" s="215"/>
      <c r="K35" s="215"/>
    </row>
    <row r="36" spans="2:11">
      <c r="B36" s="211">
        <f t="shared" si="1"/>
        <v>31</v>
      </c>
      <c r="C36" s="215"/>
      <c r="D36" s="216"/>
      <c r="E36" s="215"/>
      <c r="F36" s="215"/>
      <c r="G36" s="211">
        <f t="shared" si="0"/>
        <v>81</v>
      </c>
      <c r="H36" s="215"/>
      <c r="I36" s="216"/>
      <c r="J36" s="215"/>
      <c r="K36" s="215"/>
    </row>
    <row r="37" spans="2:11">
      <c r="B37" s="211">
        <f t="shared" si="1"/>
        <v>32</v>
      </c>
      <c r="C37" s="215"/>
      <c r="D37" s="216"/>
      <c r="E37" s="215"/>
      <c r="F37" s="215"/>
      <c r="G37" s="211">
        <f t="shared" si="0"/>
        <v>82</v>
      </c>
      <c r="H37" s="215"/>
      <c r="I37" s="216"/>
      <c r="J37" s="215"/>
      <c r="K37" s="215"/>
    </row>
    <row r="38" spans="2:11">
      <c r="B38" s="211">
        <f t="shared" si="1"/>
        <v>33</v>
      </c>
      <c r="C38" s="215"/>
      <c r="D38" s="216"/>
      <c r="E38" s="215"/>
      <c r="F38" s="215"/>
      <c r="G38" s="211">
        <f t="shared" si="0"/>
        <v>83</v>
      </c>
      <c r="H38" s="215"/>
      <c r="I38" s="216"/>
      <c r="J38" s="215"/>
      <c r="K38" s="215"/>
    </row>
    <row r="39" spans="2:11">
      <c r="B39" s="211">
        <f t="shared" si="1"/>
        <v>34</v>
      </c>
      <c r="C39" s="215"/>
      <c r="D39" s="216"/>
      <c r="E39" s="215"/>
      <c r="F39" s="215"/>
      <c r="G39" s="211">
        <f t="shared" si="0"/>
        <v>84</v>
      </c>
      <c r="H39" s="215"/>
      <c r="I39" s="216"/>
      <c r="J39" s="215"/>
      <c r="K39" s="215"/>
    </row>
    <row r="40" spans="2:11">
      <c r="B40" s="211">
        <f t="shared" si="1"/>
        <v>35</v>
      </c>
      <c r="C40" s="215"/>
      <c r="D40" s="216"/>
      <c r="E40" s="215"/>
      <c r="F40" s="215"/>
      <c r="G40" s="211">
        <f t="shared" si="0"/>
        <v>85</v>
      </c>
      <c r="H40" s="215"/>
      <c r="I40" s="216"/>
      <c r="J40" s="215"/>
      <c r="K40" s="215"/>
    </row>
    <row r="41" spans="2:11">
      <c r="B41" s="211">
        <f t="shared" si="1"/>
        <v>36</v>
      </c>
      <c r="C41" s="215"/>
      <c r="D41" s="216"/>
      <c r="E41" s="215"/>
      <c r="F41" s="215"/>
      <c r="G41" s="211">
        <f t="shared" si="0"/>
        <v>86</v>
      </c>
      <c r="H41" s="215"/>
      <c r="I41" s="216"/>
      <c r="J41" s="215"/>
      <c r="K41" s="215"/>
    </row>
    <row r="42" spans="2:11">
      <c r="B42" s="211">
        <f t="shared" si="1"/>
        <v>37</v>
      </c>
      <c r="C42" s="215"/>
      <c r="D42" s="216"/>
      <c r="E42" s="215"/>
      <c r="F42" s="215"/>
      <c r="G42" s="211">
        <f t="shared" si="0"/>
        <v>87</v>
      </c>
      <c r="H42" s="215"/>
      <c r="I42" s="216"/>
      <c r="J42" s="215"/>
      <c r="K42" s="215"/>
    </row>
    <row r="43" spans="2:11">
      <c r="B43" s="211">
        <f t="shared" si="1"/>
        <v>38</v>
      </c>
      <c r="C43" s="215"/>
      <c r="D43" s="216"/>
      <c r="E43" s="215"/>
      <c r="F43" s="215"/>
      <c r="G43" s="211">
        <f t="shared" si="0"/>
        <v>88</v>
      </c>
      <c r="H43" s="215"/>
      <c r="I43" s="216"/>
      <c r="J43" s="215"/>
      <c r="K43" s="215"/>
    </row>
    <row r="44" spans="2:11">
      <c r="B44" s="211">
        <f t="shared" si="1"/>
        <v>39</v>
      </c>
      <c r="C44" s="215"/>
      <c r="D44" s="216"/>
      <c r="E44" s="215"/>
      <c r="F44" s="215"/>
      <c r="G44" s="211">
        <f t="shared" si="0"/>
        <v>89</v>
      </c>
      <c r="H44" s="215"/>
      <c r="I44" s="216"/>
      <c r="J44" s="215"/>
      <c r="K44" s="215"/>
    </row>
    <row r="45" spans="2:11">
      <c r="B45" s="211">
        <f t="shared" si="1"/>
        <v>40</v>
      </c>
      <c r="C45" s="215"/>
      <c r="D45" s="216"/>
      <c r="E45" s="215"/>
      <c r="F45" s="215"/>
      <c r="G45" s="211">
        <f t="shared" si="0"/>
        <v>90</v>
      </c>
      <c r="H45" s="215"/>
      <c r="I45" s="216"/>
      <c r="J45" s="215"/>
      <c r="K45" s="215"/>
    </row>
    <row r="46" spans="2:11">
      <c r="B46" s="211">
        <f t="shared" si="1"/>
        <v>41</v>
      </c>
      <c r="C46" s="215"/>
      <c r="D46" s="216"/>
      <c r="E46" s="215"/>
      <c r="F46" s="215"/>
      <c r="G46" s="211">
        <f t="shared" si="0"/>
        <v>91</v>
      </c>
      <c r="H46" s="215"/>
      <c r="I46" s="216"/>
      <c r="J46" s="215"/>
      <c r="K46" s="215"/>
    </row>
    <row r="47" spans="2:11">
      <c r="B47" s="211">
        <f t="shared" si="1"/>
        <v>42</v>
      </c>
      <c r="C47" s="215"/>
      <c r="D47" s="216"/>
      <c r="E47" s="215"/>
      <c r="F47" s="215"/>
      <c r="G47" s="211">
        <f t="shared" si="0"/>
        <v>92</v>
      </c>
      <c r="H47" s="215"/>
      <c r="I47" s="216"/>
      <c r="J47" s="215"/>
      <c r="K47" s="215"/>
    </row>
    <row r="48" spans="2:11">
      <c r="B48" s="211">
        <f t="shared" si="1"/>
        <v>43</v>
      </c>
      <c r="C48" s="215"/>
      <c r="D48" s="216"/>
      <c r="E48" s="215"/>
      <c r="F48" s="215"/>
      <c r="G48" s="211">
        <f t="shared" si="0"/>
        <v>93</v>
      </c>
      <c r="H48" s="215"/>
      <c r="I48" s="216"/>
      <c r="J48" s="215"/>
      <c r="K48" s="215"/>
    </row>
    <row r="49" spans="2:11">
      <c r="B49" s="211">
        <f t="shared" si="1"/>
        <v>44</v>
      </c>
      <c r="C49" s="215"/>
      <c r="D49" s="216"/>
      <c r="E49" s="215"/>
      <c r="F49" s="215"/>
      <c r="G49" s="211">
        <f t="shared" si="0"/>
        <v>94</v>
      </c>
      <c r="H49" s="215"/>
      <c r="I49" s="216"/>
      <c r="J49" s="215"/>
      <c r="K49" s="215"/>
    </row>
    <row r="50" spans="2:11">
      <c r="B50" s="211">
        <f t="shared" si="1"/>
        <v>45</v>
      </c>
      <c r="C50" s="215"/>
      <c r="D50" s="216"/>
      <c r="E50" s="215"/>
      <c r="F50" s="215"/>
      <c r="G50" s="211">
        <f t="shared" si="0"/>
        <v>95</v>
      </c>
      <c r="H50" s="215"/>
      <c r="I50" s="216"/>
      <c r="J50" s="215"/>
      <c r="K50" s="215"/>
    </row>
    <row r="51" spans="2:11">
      <c r="B51" s="211">
        <f t="shared" si="1"/>
        <v>46</v>
      </c>
      <c r="C51" s="215"/>
      <c r="D51" s="216"/>
      <c r="E51" s="215"/>
      <c r="F51" s="215"/>
      <c r="G51" s="211">
        <f t="shared" si="0"/>
        <v>96</v>
      </c>
      <c r="H51" s="215"/>
      <c r="I51" s="216"/>
      <c r="J51" s="215"/>
      <c r="K51" s="215"/>
    </row>
    <row r="52" spans="2:11">
      <c r="B52" s="211">
        <f t="shared" si="1"/>
        <v>47</v>
      </c>
      <c r="C52" s="215"/>
      <c r="D52" s="216"/>
      <c r="E52" s="215"/>
      <c r="F52" s="215"/>
      <c r="G52" s="211">
        <f t="shared" si="0"/>
        <v>97</v>
      </c>
      <c r="H52" s="215"/>
      <c r="I52" s="216"/>
      <c r="J52" s="215"/>
      <c r="K52" s="215"/>
    </row>
    <row r="53" spans="2:11">
      <c r="B53" s="211">
        <f t="shared" si="1"/>
        <v>48</v>
      </c>
      <c r="C53" s="215"/>
      <c r="D53" s="216"/>
      <c r="E53" s="215"/>
      <c r="F53" s="215"/>
      <c r="G53" s="211">
        <f t="shared" si="0"/>
        <v>98</v>
      </c>
      <c r="H53" s="215"/>
      <c r="I53" s="216"/>
      <c r="J53" s="215"/>
      <c r="K53" s="215"/>
    </row>
    <row r="54" spans="2:11">
      <c r="B54" s="211">
        <f t="shared" si="1"/>
        <v>49</v>
      </c>
      <c r="C54" s="215"/>
      <c r="D54" s="216"/>
      <c r="E54" s="215"/>
      <c r="F54" s="215"/>
      <c r="G54" s="211">
        <f t="shared" si="0"/>
        <v>99</v>
      </c>
      <c r="H54" s="215"/>
      <c r="I54" s="216"/>
      <c r="J54" s="215"/>
      <c r="K54" s="215"/>
    </row>
    <row r="55" spans="2:11">
      <c r="B55" s="211">
        <f t="shared" si="1"/>
        <v>50</v>
      </c>
      <c r="C55" s="215"/>
      <c r="D55" s="216"/>
      <c r="E55" s="215"/>
      <c r="F55" s="215"/>
      <c r="G55" s="211">
        <f t="shared" si="0"/>
        <v>100</v>
      </c>
      <c r="H55" s="215"/>
      <c r="I55" s="216"/>
      <c r="J55" s="215"/>
      <c r="K55" s="215"/>
    </row>
  </sheetData>
  <phoneticPr fontId="3"/>
  <dataValidations count="3">
    <dataValidation type="date" operator="greaterThanOrEqual" allowBlank="1" showInputMessage="1" showErrorMessage="1" sqref="D5 I5" xr:uid="{00000000-0002-0000-0300-000000000000}">
      <formula1>45017</formula1>
    </dataValidation>
    <dataValidation type="list" allowBlank="1" showInputMessage="1" showErrorMessage="1" sqref="E5:F55 J6:K55" xr:uid="{00000000-0002-0000-0300-000001000000}">
      <formula1>" ,1"</formula1>
    </dataValidation>
    <dataValidation type="date" operator="greaterThanOrEqual" allowBlank="1" showInputMessage="1" showErrorMessage="1" sqref="D6 D7:D55 I6:I55" xr:uid="{00000000-0002-0000-0300-000002000000}">
      <formula1>44927</formula1>
    </dataValidation>
  </dataValidations>
  <pageMargins left="0.7" right="0.7" top="0.75" bottom="0.75" header="0.3" footer="0.3"/>
  <pageSetup paperSize="9" scale="99" orientation="portrait" r:id="rId1"/>
  <rowBreaks count="1" manualBreakCount="1">
    <brk id="6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B74"/>
  <sheetViews>
    <sheetView view="pageBreakPreview" zoomScale="115" zoomScaleNormal="120" zoomScaleSheetLayoutView="115" workbookViewId="0">
      <selection activeCell="AD56" sqref="AD56"/>
    </sheetView>
  </sheetViews>
  <sheetFormatPr defaultColWidth="2.25" defaultRowHeight="12"/>
  <cols>
    <col min="1" max="1" width="5.5" style="4" customWidth="1"/>
    <col min="2" max="2" width="13.75" style="4" customWidth="1"/>
    <col min="3" max="3" width="10" style="4" customWidth="1"/>
    <col min="4" max="5" width="11.25" style="4" customWidth="1"/>
    <col min="6" max="6" width="13.25" style="4" customWidth="1"/>
    <col min="7" max="7" width="13.625" style="4" customWidth="1"/>
    <col min="8" max="8" width="39.625" style="4" customWidth="1"/>
    <col min="9" max="16384" width="2.25" style="4"/>
  </cols>
  <sheetData>
    <row r="1" spans="1:19">
      <c r="A1" s="111" t="s">
        <v>189</v>
      </c>
    </row>
    <row r="2" spans="1:19">
      <c r="A2" s="165" t="s">
        <v>226</v>
      </c>
    </row>
    <row r="3" spans="1:19" ht="16.5" customHeight="1">
      <c r="A3" s="418" t="s">
        <v>78</v>
      </c>
      <c r="B3" s="418"/>
      <c r="C3" s="415"/>
      <c r="D3" s="416"/>
      <c r="E3" s="416"/>
      <c r="F3" s="416"/>
      <c r="G3" s="416"/>
      <c r="H3" s="417"/>
    </row>
    <row r="4" spans="1:19" ht="16.5" customHeight="1">
      <c r="A4" s="418" t="s">
        <v>134</v>
      </c>
      <c r="B4" s="418"/>
      <c r="C4" s="415"/>
      <c r="D4" s="416"/>
      <c r="E4" s="416"/>
      <c r="F4" s="416"/>
      <c r="G4" s="416"/>
      <c r="H4" s="417"/>
    </row>
    <row r="5" spans="1:19" ht="28.5" customHeight="1">
      <c r="A5" s="132" t="s">
        <v>132</v>
      </c>
      <c r="B5" s="153" t="s">
        <v>172</v>
      </c>
      <c r="E5" s="131"/>
      <c r="F5" s="133"/>
      <c r="G5" s="133"/>
      <c r="H5" s="133"/>
    </row>
    <row r="6" spans="1:19" ht="55.5" customHeight="1">
      <c r="A6" s="108" t="s">
        <v>131</v>
      </c>
      <c r="B6" s="106" t="s">
        <v>129</v>
      </c>
      <c r="C6" s="106" t="s">
        <v>146</v>
      </c>
      <c r="D6" s="106" t="s">
        <v>128</v>
      </c>
      <c r="E6" s="204" t="s">
        <v>191</v>
      </c>
      <c r="F6" s="107" t="s">
        <v>127</v>
      </c>
      <c r="G6" s="145" t="s">
        <v>150</v>
      </c>
      <c r="H6" s="146" t="s">
        <v>192</v>
      </c>
    </row>
    <row r="7" spans="1:19" ht="12.75" customHeight="1">
      <c r="A7" s="105">
        <v>1</v>
      </c>
      <c r="B7" s="126"/>
      <c r="C7" s="130"/>
      <c r="D7" s="127"/>
      <c r="E7" s="166"/>
      <c r="F7" s="166"/>
      <c r="G7" s="128">
        <f>A7</f>
        <v>1</v>
      </c>
      <c r="H7" s="196"/>
    </row>
    <row r="8" spans="1:19" ht="9.75" customHeight="1">
      <c r="A8" s="105">
        <v>2</v>
      </c>
      <c r="B8" s="129"/>
      <c r="C8" s="130"/>
      <c r="D8" s="129"/>
      <c r="E8" s="166"/>
      <c r="F8" s="166"/>
      <c r="G8" s="128">
        <f t="shared" ref="G8:G11" si="0">A8</f>
        <v>2</v>
      </c>
      <c r="H8" s="196"/>
    </row>
    <row r="9" spans="1:19" ht="9.75" customHeight="1">
      <c r="A9" s="105">
        <v>3</v>
      </c>
      <c r="B9" s="129"/>
      <c r="C9" s="130"/>
      <c r="D9" s="129"/>
      <c r="E9" s="166"/>
      <c r="F9" s="166"/>
      <c r="G9" s="128">
        <f t="shared" si="0"/>
        <v>3</v>
      </c>
      <c r="H9" s="196"/>
    </row>
    <row r="10" spans="1:19" ht="9.75" customHeight="1">
      <c r="A10" s="105">
        <v>4</v>
      </c>
      <c r="B10" s="129"/>
      <c r="C10" s="130"/>
      <c r="D10" s="129"/>
      <c r="E10" s="166"/>
      <c r="F10" s="166"/>
      <c r="G10" s="128">
        <f t="shared" si="0"/>
        <v>4</v>
      </c>
      <c r="H10" s="196"/>
    </row>
    <row r="11" spans="1:19" ht="9.75" customHeight="1">
      <c r="A11" s="105">
        <v>5</v>
      </c>
      <c r="B11" s="129"/>
      <c r="C11" s="130"/>
      <c r="D11" s="129"/>
      <c r="E11" s="166"/>
      <c r="F11" s="166"/>
      <c r="G11" s="128">
        <f t="shared" si="0"/>
        <v>5</v>
      </c>
      <c r="H11" s="196"/>
    </row>
    <row r="12" spans="1:19" ht="22.5" customHeight="1">
      <c r="A12" s="419" t="s">
        <v>126</v>
      </c>
      <c r="B12" s="419"/>
      <c r="C12" s="104"/>
      <c r="D12" s="104"/>
      <c r="E12" s="167">
        <f>SUM(E7:E11)</f>
        <v>0</v>
      </c>
      <c r="F12" s="103"/>
      <c r="G12" s="103"/>
      <c r="H12" s="103"/>
    </row>
    <row r="13" spans="1:19" ht="22.5" customHeight="1">
      <c r="A13" s="110"/>
      <c r="B13" s="110"/>
      <c r="C13" s="110"/>
      <c r="D13" s="110"/>
      <c r="E13" s="185"/>
      <c r="F13" s="186"/>
      <c r="G13" s="186"/>
      <c r="H13" s="186"/>
      <c r="I13" s="177"/>
      <c r="J13" s="177"/>
      <c r="K13" s="177"/>
      <c r="L13" s="177"/>
      <c r="M13" s="177"/>
      <c r="N13" s="177"/>
      <c r="O13" s="177"/>
      <c r="P13" s="177"/>
      <c r="Q13" s="177"/>
      <c r="R13" s="177"/>
      <c r="S13" s="177"/>
    </row>
    <row r="14" spans="1:19" ht="18" customHeight="1">
      <c r="A14" s="109" t="s">
        <v>132</v>
      </c>
      <c r="B14" s="154" t="s">
        <v>153</v>
      </c>
      <c r="E14" s="186"/>
      <c r="F14" s="186"/>
      <c r="G14" s="186"/>
      <c r="H14" s="186"/>
      <c r="I14" s="177"/>
      <c r="J14" s="177"/>
      <c r="K14" s="177"/>
      <c r="L14" s="177"/>
      <c r="M14" s="177"/>
      <c r="N14" s="177"/>
      <c r="O14" s="177"/>
      <c r="P14" s="177"/>
      <c r="Q14" s="177"/>
      <c r="R14" s="177"/>
      <c r="S14" s="177"/>
    </row>
    <row r="15" spans="1:19" ht="50.25" customHeight="1">
      <c r="A15" s="108" t="s">
        <v>131</v>
      </c>
      <c r="B15" s="106" t="s">
        <v>133</v>
      </c>
      <c r="C15" s="106" t="s">
        <v>146</v>
      </c>
      <c r="D15" s="106" t="s">
        <v>128</v>
      </c>
      <c r="E15" s="187" t="s">
        <v>190</v>
      </c>
      <c r="F15" s="188" t="s">
        <v>127</v>
      </c>
      <c r="G15" s="189" t="s">
        <v>151</v>
      </c>
      <c r="H15" s="190" t="s">
        <v>193</v>
      </c>
      <c r="I15" s="177"/>
      <c r="J15" s="177"/>
      <c r="K15" s="177"/>
      <c r="L15" s="177"/>
      <c r="M15" s="177"/>
      <c r="N15" s="177"/>
      <c r="O15" s="177"/>
      <c r="P15" s="177"/>
      <c r="Q15" s="177"/>
      <c r="R15" s="177"/>
      <c r="S15" s="177"/>
    </row>
    <row r="16" spans="1:19" ht="12.75" customHeight="1">
      <c r="A16" s="105">
        <v>6</v>
      </c>
      <c r="B16" s="126"/>
      <c r="C16" s="130"/>
      <c r="D16" s="127"/>
      <c r="E16" s="166"/>
      <c r="F16" s="166"/>
      <c r="G16" s="176">
        <f>A16</f>
        <v>6</v>
      </c>
      <c r="H16" s="200"/>
      <c r="I16" s="177"/>
      <c r="J16" s="177"/>
      <c r="K16" s="177"/>
      <c r="L16" s="177"/>
      <c r="M16" s="177"/>
      <c r="N16" s="177"/>
      <c r="O16" s="177"/>
      <c r="P16" s="177"/>
      <c r="Q16" s="177"/>
      <c r="R16" s="177"/>
      <c r="S16" s="177"/>
    </row>
    <row r="17" spans="1:80" ht="9.75" customHeight="1">
      <c r="A17" s="105">
        <v>7</v>
      </c>
      <c r="B17" s="129"/>
      <c r="C17" s="130"/>
      <c r="D17" s="129"/>
      <c r="E17" s="166"/>
      <c r="F17" s="166"/>
      <c r="G17" s="176">
        <f t="shared" ref="G17:G20" si="1">A17</f>
        <v>7</v>
      </c>
      <c r="H17" s="200"/>
      <c r="I17" s="177"/>
      <c r="J17" s="177"/>
      <c r="K17" s="177"/>
      <c r="L17" s="177"/>
      <c r="M17" s="177"/>
      <c r="N17" s="177"/>
      <c r="O17" s="177"/>
      <c r="P17" s="177"/>
      <c r="Q17" s="177"/>
      <c r="R17" s="177"/>
      <c r="S17" s="177"/>
    </row>
    <row r="18" spans="1:80" ht="9.75" customHeight="1">
      <c r="A18" s="105">
        <v>8</v>
      </c>
      <c r="B18" s="129"/>
      <c r="C18" s="130"/>
      <c r="D18" s="129"/>
      <c r="E18" s="166"/>
      <c r="F18" s="166"/>
      <c r="G18" s="176">
        <f t="shared" si="1"/>
        <v>8</v>
      </c>
      <c r="H18" s="200"/>
      <c r="I18" s="177"/>
      <c r="J18" s="177"/>
      <c r="K18" s="177"/>
      <c r="L18" s="177"/>
      <c r="M18" s="177"/>
      <c r="N18" s="177"/>
      <c r="O18" s="177"/>
      <c r="P18" s="177"/>
      <c r="Q18" s="177"/>
      <c r="R18" s="177"/>
      <c r="S18" s="177"/>
    </row>
    <row r="19" spans="1:80" ht="9.75" customHeight="1">
      <c r="A19" s="105">
        <v>9</v>
      </c>
      <c r="B19" s="129"/>
      <c r="C19" s="130"/>
      <c r="D19" s="129"/>
      <c r="E19" s="166"/>
      <c r="F19" s="166"/>
      <c r="G19" s="176">
        <f t="shared" si="1"/>
        <v>9</v>
      </c>
      <c r="H19" s="200"/>
      <c r="I19" s="177"/>
      <c r="J19" s="177"/>
      <c r="K19" s="177"/>
      <c r="L19" s="177"/>
      <c r="M19" s="177"/>
      <c r="N19" s="177"/>
      <c r="O19" s="177"/>
      <c r="P19" s="177"/>
      <c r="Q19" s="177"/>
      <c r="R19" s="177"/>
      <c r="S19" s="177"/>
    </row>
    <row r="20" spans="1:80" ht="9.75" customHeight="1">
      <c r="A20" s="105">
        <v>10</v>
      </c>
      <c r="B20" s="129"/>
      <c r="C20" s="130"/>
      <c r="D20" s="129"/>
      <c r="E20" s="166"/>
      <c r="F20" s="166"/>
      <c r="G20" s="176">
        <f t="shared" si="1"/>
        <v>10</v>
      </c>
      <c r="H20" s="200"/>
      <c r="I20" s="177"/>
      <c r="J20" s="177"/>
      <c r="K20" s="177"/>
      <c r="L20" s="177"/>
      <c r="M20" s="177"/>
      <c r="N20" s="177"/>
      <c r="O20" s="177"/>
      <c r="P20" s="177"/>
      <c r="Q20" s="177"/>
      <c r="R20" s="177"/>
      <c r="S20" s="177"/>
    </row>
    <row r="21" spans="1:80" ht="22.5" customHeight="1">
      <c r="A21" s="419" t="s">
        <v>126</v>
      </c>
      <c r="B21" s="419"/>
      <c r="C21" s="104"/>
      <c r="D21" s="104"/>
      <c r="E21" s="167">
        <f>SUM(E16:E20)</f>
        <v>0</v>
      </c>
      <c r="F21" s="178"/>
      <c r="G21" s="178"/>
      <c r="H21" s="178"/>
      <c r="I21" s="177"/>
      <c r="J21" s="177"/>
      <c r="K21" s="177"/>
      <c r="L21" s="177"/>
      <c r="M21" s="177"/>
      <c r="N21" s="177"/>
      <c r="O21" s="177"/>
      <c r="P21" s="177"/>
      <c r="Q21" s="177"/>
      <c r="R21" s="177"/>
      <c r="S21" s="177"/>
    </row>
    <row r="22" spans="1:80" ht="22.5" customHeight="1">
      <c r="A22" s="110"/>
      <c r="B22" s="110"/>
      <c r="C22" s="110"/>
      <c r="D22" s="110"/>
      <c r="E22" s="185"/>
      <c r="F22" s="186"/>
      <c r="G22" s="186"/>
      <c r="H22" s="186"/>
      <c r="I22" s="177"/>
      <c r="J22" s="177"/>
      <c r="K22" s="177"/>
      <c r="L22" s="177"/>
      <c r="M22" s="177"/>
      <c r="N22" s="177"/>
      <c r="O22" s="177"/>
      <c r="P22" s="177"/>
      <c r="Q22" s="177"/>
      <c r="R22" s="177"/>
      <c r="S22" s="177"/>
    </row>
    <row r="23" spans="1:80" ht="18" customHeight="1">
      <c r="A23" s="109" t="s">
        <v>132</v>
      </c>
      <c r="B23" s="154" t="s">
        <v>166</v>
      </c>
      <c r="E23" s="186"/>
      <c r="F23" s="186"/>
      <c r="G23" s="186"/>
      <c r="H23" s="186"/>
      <c r="I23" s="177"/>
      <c r="J23" s="177"/>
      <c r="K23" s="177"/>
      <c r="L23" s="177"/>
      <c r="M23" s="177"/>
      <c r="N23" s="177"/>
      <c r="O23" s="177"/>
      <c r="P23" s="177"/>
      <c r="Q23" s="177"/>
      <c r="R23" s="177"/>
      <c r="S23" s="177"/>
    </row>
    <row r="24" spans="1:80" ht="50.25" customHeight="1">
      <c r="A24" s="108" t="s">
        <v>131</v>
      </c>
      <c r="B24" s="106" t="s">
        <v>130</v>
      </c>
      <c r="C24" s="106" t="s">
        <v>146</v>
      </c>
      <c r="D24" s="106" t="s">
        <v>128</v>
      </c>
      <c r="E24" s="187" t="s">
        <v>191</v>
      </c>
      <c r="F24" s="188" t="s">
        <v>127</v>
      </c>
      <c r="G24" s="189" t="s">
        <v>151</v>
      </c>
      <c r="H24" s="190" t="s">
        <v>193</v>
      </c>
      <c r="I24" s="177"/>
      <c r="J24" s="177"/>
      <c r="K24" s="177"/>
      <c r="L24" s="177"/>
      <c r="M24" s="177"/>
      <c r="N24" s="177"/>
      <c r="O24" s="177"/>
      <c r="P24" s="177"/>
      <c r="Q24" s="177"/>
      <c r="R24" s="177"/>
      <c r="S24" s="177"/>
    </row>
    <row r="25" spans="1:80" ht="12.75" customHeight="1">
      <c r="A25" s="105">
        <v>11</v>
      </c>
      <c r="B25" s="126"/>
      <c r="C25" s="130"/>
      <c r="D25" s="127"/>
      <c r="E25" s="166"/>
      <c r="F25" s="166"/>
      <c r="G25" s="176">
        <f t="shared" ref="G25:G29" si="2">A25</f>
        <v>11</v>
      </c>
      <c r="H25" s="200"/>
      <c r="I25" s="177"/>
      <c r="J25" s="177"/>
      <c r="K25" s="177"/>
      <c r="L25" s="177"/>
      <c r="M25" s="177"/>
      <c r="N25" s="177"/>
      <c r="O25" s="177"/>
      <c r="P25" s="177"/>
      <c r="Q25" s="177"/>
      <c r="R25" s="177"/>
      <c r="S25" s="177"/>
    </row>
    <row r="26" spans="1:80" ht="9.75" customHeight="1">
      <c r="A26" s="105">
        <v>12</v>
      </c>
      <c r="B26" s="129"/>
      <c r="C26" s="130"/>
      <c r="D26" s="129"/>
      <c r="E26" s="166"/>
      <c r="F26" s="166"/>
      <c r="G26" s="176">
        <f t="shared" si="2"/>
        <v>12</v>
      </c>
      <c r="H26" s="200"/>
      <c r="I26" s="177"/>
      <c r="J26" s="177"/>
      <c r="K26" s="177"/>
      <c r="L26" s="177"/>
      <c r="M26" s="177"/>
      <c r="N26" s="177"/>
      <c r="O26" s="177"/>
      <c r="P26" s="177"/>
      <c r="Q26" s="177"/>
      <c r="R26" s="177"/>
      <c r="S26" s="177"/>
    </row>
    <row r="27" spans="1:80" ht="9.75" customHeight="1">
      <c r="A27" s="105">
        <v>13</v>
      </c>
      <c r="B27" s="129"/>
      <c r="C27" s="130"/>
      <c r="D27" s="129"/>
      <c r="E27" s="166"/>
      <c r="F27" s="166"/>
      <c r="G27" s="176">
        <f t="shared" si="2"/>
        <v>13</v>
      </c>
      <c r="H27" s="200"/>
      <c r="I27" s="177"/>
      <c r="J27" s="177"/>
      <c r="K27" s="177"/>
      <c r="L27" s="177"/>
      <c r="M27" s="177"/>
      <c r="N27" s="177"/>
      <c r="O27" s="177"/>
      <c r="P27" s="177"/>
      <c r="Q27" s="177"/>
      <c r="R27" s="177"/>
      <c r="S27" s="177"/>
    </row>
    <row r="28" spans="1:80" ht="9.75" customHeight="1">
      <c r="A28" s="105">
        <v>14</v>
      </c>
      <c r="B28" s="129"/>
      <c r="C28" s="130"/>
      <c r="D28" s="129"/>
      <c r="E28" s="166"/>
      <c r="F28" s="166"/>
      <c r="G28" s="176">
        <f t="shared" si="2"/>
        <v>14</v>
      </c>
      <c r="H28" s="230"/>
      <c r="I28" s="177"/>
      <c r="J28" s="177"/>
      <c r="K28" s="177"/>
      <c r="L28" s="177"/>
      <c r="M28" s="177"/>
      <c r="N28" s="177"/>
      <c r="O28" s="177"/>
      <c r="P28" s="177"/>
      <c r="Q28" s="177"/>
      <c r="R28" s="177"/>
      <c r="S28" s="177"/>
    </row>
    <row r="29" spans="1:80" ht="9.75" customHeight="1">
      <c r="A29" s="105">
        <v>15</v>
      </c>
      <c r="B29" s="129"/>
      <c r="C29" s="130"/>
      <c r="D29" s="129"/>
      <c r="E29" s="166"/>
      <c r="F29" s="166"/>
      <c r="G29" s="176">
        <f t="shared" si="2"/>
        <v>15</v>
      </c>
      <c r="H29" s="200"/>
    </row>
    <row r="30" spans="1:80" ht="22.5" customHeight="1">
      <c r="A30" s="419" t="s">
        <v>126</v>
      </c>
      <c r="B30" s="419"/>
      <c r="C30" s="104"/>
      <c r="D30" s="104"/>
      <c r="E30" s="167">
        <f>SUM(E25:E29)</f>
        <v>0</v>
      </c>
      <c r="F30" s="178"/>
      <c r="G30" s="178"/>
      <c r="H30" s="178"/>
    </row>
    <row r="31" spans="1:80">
      <c r="F31" s="177"/>
      <c r="G31" s="177"/>
      <c r="H31" s="177"/>
      <c r="CB31" s="4" t="s">
        <v>149</v>
      </c>
    </row>
    <row r="32" spans="1:80">
      <c r="A32" s="4" t="s">
        <v>135</v>
      </c>
      <c r="F32" s="177"/>
      <c r="G32" s="177"/>
      <c r="H32" s="177"/>
    </row>
    <row r="33" spans="2:8">
      <c r="F33" s="177"/>
      <c r="G33" s="177"/>
      <c r="H33" s="177"/>
    </row>
    <row r="34" spans="2:8">
      <c r="F34" s="177"/>
      <c r="G34" s="177"/>
      <c r="H34" s="177"/>
    </row>
    <row r="35" spans="2:8">
      <c r="B35" s="150" t="s">
        <v>172</v>
      </c>
      <c r="F35" s="177"/>
      <c r="G35" s="177"/>
      <c r="H35" s="177"/>
    </row>
    <row r="36" spans="2:8">
      <c r="B36" s="150" t="s">
        <v>152</v>
      </c>
      <c r="F36" s="177"/>
      <c r="G36" s="177"/>
      <c r="H36" s="177"/>
    </row>
    <row r="37" spans="2:8">
      <c r="B37" s="150" t="s">
        <v>153</v>
      </c>
      <c r="F37" s="177"/>
      <c r="G37" s="177"/>
      <c r="H37" s="177"/>
    </row>
    <row r="38" spans="2:8">
      <c r="B38" s="150" t="s">
        <v>154</v>
      </c>
      <c r="F38" s="177"/>
      <c r="G38" s="177"/>
      <c r="H38" s="177"/>
    </row>
    <row r="39" spans="2:8">
      <c r="B39" s="150" t="s">
        <v>155</v>
      </c>
      <c r="F39" s="177"/>
      <c r="G39" s="177"/>
      <c r="H39" s="177"/>
    </row>
    <row r="40" spans="2:8">
      <c r="B40" s="150" t="s">
        <v>156</v>
      </c>
      <c r="F40" s="177"/>
      <c r="G40" s="177"/>
      <c r="H40" s="177"/>
    </row>
    <row r="41" spans="2:8">
      <c r="B41" s="150" t="s">
        <v>157</v>
      </c>
      <c r="F41" s="177"/>
      <c r="G41" s="177"/>
      <c r="H41" s="177"/>
    </row>
    <row r="42" spans="2:8">
      <c r="B42" s="150" t="s">
        <v>158</v>
      </c>
      <c r="F42" s="177"/>
      <c r="G42" s="177"/>
      <c r="H42" s="177"/>
    </row>
    <row r="43" spans="2:8">
      <c r="B43" s="150" t="s">
        <v>159</v>
      </c>
      <c r="F43" s="177"/>
      <c r="G43" s="177"/>
      <c r="H43" s="177"/>
    </row>
    <row r="44" spans="2:8">
      <c r="B44" s="150" t="s">
        <v>160</v>
      </c>
      <c r="F44" s="177"/>
      <c r="G44" s="177"/>
      <c r="H44" s="177"/>
    </row>
    <row r="45" spans="2:8">
      <c r="B45" s="150" t="s">
        <v>161</v>
      </c>
      <c r="F45" s="177"/>
      <c r="G45" s="177"/>
      <c r="H45" s="177"/>
    </row>
    <row r="46" spans="2:8">
      <c r="B46" s="150" t="s">
        <v>162</v>
      </c>
      <c r="F46" s="177"/>
      <c r="G46" s="177"/>
      <c r="H46" s="177"/>
    </row>
    <row r="47" spans="2:8">
      <c r="B47" s="150" t="s">
        <v>163</v>
      </c>
    </row>
    <row r="48" spans="2:8">
      <c r="B48" s="150" t="s">
        <v>164</v>
      </c>
    </row>
    <row r="49" spans="2:8">
      <c r="B49" s="150" t="s">
        <v>165</v>
      </c>
    </row>
    <row r="50" spans="2:8">
      <c r="B50" s="150" t="s">
        <v>166</v>
      </c>
      <c r="F50" s="177"/>
      <c r="G50" s="177"/>
      <c r="H50" s="177"/>
    </row>
    <row r="51" spans="2:8">
      <c r="B51" s="150" t="s">
        <v>167</v>
      </c>
      <c r="F51" s="177"/>
      <c r="G51" s="177"/>
      <c r="H51" s="177"/>
    </row>
    <row r="52" spans="2:8">
      <c r="B52" s="150" t="s">
        <v>168</v>
      </c>
      <c r="F52" s="177"/>
      <c r="G52" s="177"/>
      <c r="H52" s="177"/>
    </row>
    <row r="53" spans="2:8">
      <c r="B53" s="150" t="s">
        <v>169</v>
      </c>
      <c r="F53" s="177"/>
      <c r="G53" s="177"/>
      <c r="H53" s="177"/>
    </row>
    <row r="54" spans="2:8">
      <c r="B54" s="150" t="s">
        <v>170</v>
      </c>
    </row>
    <row r="55" spans="2:8">
      <c r="B55" s="150" t="s">
        <v>171</v>
      </c>
    </row>
    <row r="56" spans="2:8">
      <c r="B56" s="4" t="s">
        <v>223</v>
      </c>
    </row>
    <row r="59" spans="2:8">
      <c r="B59" s="102"/>
      <c r="C59" s="102"/>
      <c r="D59" s="102"/>
      <c r="E59" s="102"/>
      <c r="F59" s="102"/>
      <c r="G59" s="102"/>
      <c r="H59" s="102"/>
    </row>
    <row r="62" spans="2:8">
      <c r="F62" s="177"/>
      <c r="G62" s="177"/>
      <c r="H62" s="177"/>
    </row>
    <row r="63" spans="2:8">
      <c r="F63" s="177"/>
      <c r="G63" s="177"/>
      <c r="H63" s="177"/>
    </row>
    <row r="64" spans="2:8">
      <c r="F64" s="177"/>
      <c r="G64" s="177"/>
      <c r="H64" s="177"/>
    </row>
    <row r="65" spans="6:8">
      <c r="F65" s="177"/>
      <c r="G65" s="177"/>
      <c r="H65" s="177"/>
    </row>
    <row r="66" spans="6:8">
      <c r="F66" s="177"/>
      <c r="G66" s="177"/>
      <c r="H66" s="177"/>
    </row>
    <row r="67" spans="6:8">
      <c r="F67" s="177"/>
      <c r="G67" s="177"/>
      <c r="H67" s="177"/>
    </row>
    <row r="68" spans="6:8">
      <c r="F68" s="177"/>
      <c r="G68" s="177"/>
      <c r="H68" s="177"/>
    </row>
    <row r="69" spans="6:8">
      <c r="F69" s="177"/>
      <c r="G69" s="177"/>
      <c r="H69" s="177"/>
    </row>
    <row r="70" spans="6:8">
      <c r="F70" s="177"/>
      <c r="G70" s="177"/>
      <c r="H70" s="177"/>
    </row>
    <row r="71" spans="6:8">
      <c r="F71" s="177"/>
      <c r="G71" s="177"/>
      <c r="H71" s="177"/>
    </row>
    <row r="72" spans="6:8">
      <c r="F72" s="177"/>
      <c r="G72" s="177"/>
      <c r="H72" s="177"/>
    </row>
    <row r="73" spans="6:8">
      <c r="F73" s="177"/>
      <c r="G73" s="177"/>
      <c r="H73" s="177"/>
    </row>
    <row r="74" spans="6:8">
      <c r="F74" s="177"/>
      <c r="G74" s="177"/>
      <c r="H74" s="177"/>
    </row>
  </sheetData>
  <sheetProtection formatCells="0" formatColumns="0" formatRows="0" insertColumns="0" insertRows="0" insertHyperlinks="0" deleteColumns="0" deleteRows="0" sort="0" autoFilter="0" pivotTables="0"/>
  <mergeCells count="7">
    <mergeCell ref="C3:H3"/>
    <mergeCell ref="C4:H4"/>
    <mergeCell ref="A3:B3"/>
    <mergeCell ref="A4:B4"/>
    <mergeCell ref="A30:B30"/>
    <mergeCell ref="A21:B21"/>
    <mergeCell ref="A12:B12"/>
  </mergeCells>
  <phoneticPr fontId="3"/>
  <dataValidations count="2">
    <dataValidation type="whole" errorStyle="warning" operator="greaterThanOrEqual" allowBlank="1" showInputMessage="1" showErrorMessage="1" error="数字のみ入力してください" sqref="E7:G11 E16:G20 E25:G29" xr:uid="{00000000-0002-0000-0400-000000000000}">
      <formula1>0</formula1>
    </dataValidation>
    <dataValidation type="list" errorStyle="information" allowBlank="1" showInputMessage="1" showErrorMessage="1" sqref="B23 B5 B14" xr:uid="{00000000-0002-0000-0400-000001000000}">
      <formula1>$B$35:$B$56</formula1>
    </dataValidation>
  </dataValidations>
  <printOptions horizontalCentered="1"/>
  <pageMargins left="0.55118110236220474" right="0.55118110236220474" top="0.82677165354330717" bottom="0.23622047244094491" header="0.51181102362204722" footer="0.35433070866141736"/>
  <pageSetup paperSize="9" scale="74" orientation="portrait" r:id="rId1"/>
  <headerFooter alignWithMargins="0"/>
  <rowBreaks count="1" manualBreakCount="1">
    <brk id="62"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（はじめにお読みください）本申請書の使い方</vt:lpstr>
      <vt:lpstr>別紙１_申請額算出内訳</vt:lpstr>
      <vt:lpstr>別紙２_個票1</vt:lpstr>
      <vt:lpstr>感染状況資料</vt:lpstr>
      <vt:lpstr>別紙３_精算内訳・費目詳細 個票１</vt:lpstr>
      <vt:lpstr>別紙１_申請額算出内訳!Print_Area</vt:lpstr>
      <vt:lpstr>別紙２_個票1!Print_Area</vt:lpstr>
      <vt:lpstr>'別紙３_精算内訳・費目詳細 個票１'!Print_Area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2023-03-28T23:52:46Z</dcterms:created>
  <dcterms:modified xsi:type="dcterms:W3CDTF">2024-05-23T03:28:38Z</dcterms:modified>
</cp:coreProperties>
</file>