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18098043-C7E5-4B4C-BB9A-C2953AE59591}" xr6:coauthVersionLast="47" xr6:coauthVersionMax="47" xr10:uidLastSave="{00000000-0000-0000-0000-000000000000}"/>
  <bookViews>
    <workbookView xWindow="20370" yWindow="-1935" windowWidth="29040" windowHeight="15720" xr2:uid="{00000000-000D-0000-FFFF-FFFF00000000}"/>
  </bookViews>
  <sheets>
    <sheet name="事業所規模点検書（新規等）" sheetId="8" r:id="rId1"/>
    <sheet name="大規模型事業所（特例）計算シート" sheetId="15" r:id="rId2"/>
    <sheet name="記入例" sheetId="14" r:id="rId3"/>
  </sheets>
  <definedNames>
    <definedName name="_xlnm.Print_Area" localSheetId="0">'事業所規模点検書（新規等）'!$A$1:$M$55</definedName>
    <definedName name="_xlnm.Print_Area" localSheetId="1">'大規模型事業所（特例）計算シート'!$A$1:$S$38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4" l="1"/>
  <c r="O19" i="15"/>
  <c r="K7" i="15"/>
  <c r="P12" i="15"/>
  <c r="K12" i="15" s="1"/>
  <c r="T26" i="15"/>
  <c r="T27" i="15"/>
  <c r="T28" i="15"/>
  <c r="T29" i="15"/>
  <c r="T30" i="15"/>
  <c r="T31" i="15"/>
  <c r="T32" i="15"/>
  <c r="T33" i="15"/>
  <c r="T34" i="15"/>
  <c r="T35" i="15"/>
  <c r="T36" i="15"/>
  <c r="T37" i="15"/>
  <c r="O21" i="15" l="1"/>
  <c r="P16" i="15" s="1"/>
  <c r="K16" i="15" s="1"/>
  <c r="P13" i="15"/>
  <c r="P17" i="15" l="1"/>
  <c r="N25" i="15"/>
  <c r="F54" i="8" s="1"/>
  <c r="T30" i="14" l="1"/>
  <c r="T29" i="14"/>
  <c r="T28" i="14"/>
  <c r="T27" i="14"/>
  <c r="O21" i="14" s="1"/>
  <c r="T26" i="14"/>
  <c r="P12" i="14"/>
  <c r="K7" i="14"/>
  <c r="P16" i="14" l="1"/>
  <c r="N25" i="14" s="1"/>
  <c r="K12" i="14"/>
  <c r="P13" i="14"/>
  <c r="K16" i="14" l="1"/>
  <c r="P17" i="14"/>
  <c r="K40" i="8" l="1"/>
  <c r="C45" i="8" s="1"/>
  <c r="K33" i="8"/>
  <c r="F45" i="8" s="1"/>
  <c r="J45" i="8" l="1"/>
</calcChain>
</file>

<file path=xl/sharedStrings.xml><?xml version="1.0" encoding="utf-8"?>
<sst xmlns="http://schemas.openxmlformats.org/spreadsheetml/2006/main" count="254" uniqueCount="103">
  <si>
    <t>記載者（職・氏名）</t>
    <rPh sb="0" eb="2">
      <t>キサイ</t>
    </rPh>
    <rPh sb="2" eb="3">
      <t>モノ</t>
    </rPh>
    <rPh sb="4" eb="5">
      <t>ショク</t>
    </rPh>
    <rPh sb="6" eb="8">
      <t>シメイ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</si>
  <si>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</si>
  <si>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</si>
  <si>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</si>
  <si>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連絡先</t>
    <rPh sb="0" eb="3">
      <t>レンラクサキ</t>
    </rPh>
    <phoneticPr fontId="4"/>
  </si>
  <si>
    <t>電話</t>
    <rPh sb="0" eb="2">
      <t>デンワ</t>
    </rPh>
    <phoneticPr fontId="4"/>
  </si>
  <si>
    <t>事　　業　　所　　の　　概　　要</t>
    <rPh sb="0" eb="1">
      <t>コト</t>
    </rPh>
    <rPh sb="3" eb="4">
      <t>ギョウ</t>
    </rPh>
    <rPh sb="6" eb="7">
      <t>ショ</t>
    </rPh>
    <rPh sb="12" eb="13">
      <t>オオムネ</t>
    </rPh>
    <rPh sb="15" eb="16">
      <t>ヨウ</t>
    </rPh>
    <phoneticPr fontId="4"/>
  </si>
  <si>
    <t>点検年月日</t>
    <rPh sb="0" eb="2">
      <t>テンケン</t>
    </rPh>
    <rPh sb="2" eb="5">
      <t>ネンガッピ</t>
    </rPh>
    <phoneticPr fontId="4"/>
  </si>
  <si>
    <t>利用定員</t>
    <rPh sb="0" eb="2">
      <t>リヨウ</t>
    </rPh>
    <rPh sb="2" eb="4">
      <t>テイイン</t>
    </rPh>
    <phoneticPr fontId="4"/>
  </si>
  <si>
    <t>　　　　人</t>
    <rPh sb="4" eb="5">
      <t>ニン</t>
    </rPh>
    <phoneticPr fontId="4"/>
  </si>
  <si>
    <t>　　　　　人</t>
    <rPh sb="5" eb="6">
      <t>ニン</t>
    </rPh>
    <phoneticPr fontId="4"/>
  </si>
  <si>
    <t>フリガナ</t>
    <phoneticPr fontId="4"/>
  </si>
  <si>
    <t>ＦＡＸ</t>
    <phoneticPr fontId="4"/>
  </si>
  <si>
    <t>(1)</t>
    <phoneticPr fontId="4"/>
  </si>
  <si>
    <t>サービス提供
予定日数</t>
    <rPh sb="4" eb="6">
      <t>テイキョウ</t>
    </rPh>
    <rPh sb="7" eb="9">
      <t>ヨテイ</t>
    </rPh>
    <rPh sb="9" eb="11">
      <t>ニッスウ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</si>
  <si>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</si>
  <si>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</si>
  <si>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</si>
  <si>
    <t>４月</t>
    <rPh sb="1" eb="2">
      <t>ガツ</t>
    </rPh>
    <phoneticPr fontId="4"/>
  </si>
  <si>
    <t>５月</t>
    <rPh sb="1" eb="2">
      <t>ガツ</t>
    </rPh>
    <phoneticPr fontId="4"/>
  </si>
  <si>
    <t>７月</t>
    <phoneticPr fontId="4"/>
  </si>
  <si>
    <t>９月</t>
    <phoneticPr fontId="4"/>
  </si>
  <si>
    <t>１月</t>
    <phoneticPr fontId="4"/>
  </si>
  <si>
    <t>２月</t>
    <phoneticPr fontId="4"/>
  </si>
  <si>
    <t>＝</t>
    <phoneticPr fontId="4"/>
  </si>
  <si>
    <t>①</t>
    <phoneticPr fontId="4"/>
  </si>
  <si>
    <t>人　</t>
    <rPh sb="0" eb="1">
      <t>ニン</t>
    </rPh>
    <phoneticPr fontId="4"/>
  </si>
  <si>
    <t>÷</t>
    <phoneticPr fontId="4"/>
  </si>
  <si>
    <t>以下空欄のうち、色付きセル（黄色）に必要事項を記載してください。</t>
    <rPh sb="0" eb="2">
      <t>イカ</t>
    </rPh>
    <rPh sb="2" eb="4">
      <t>クウラン</t>
    </rPh>
    <rPh sb="8" eb="10">
      <t>イロツ</t>
    </rPh>
    <rPh sb="14" eb="16">
      <t>キイロ</t>
    </rPh>
    <rPh sb="18" eb="20">
      <t>ヒツヨウ</t>
    </rPh>
    <rPh sb="20" eb="22">
      <t>ジコウ</t>
    </rPh>
    <rPh sb="23" eb="25">
      <t>キサイ</t>
    </rPh>
    <phoneticPr fontId="4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</si>
  <si>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ニチ</t>
    </rPh>
    <phoneticPr fontId="4"/>
  </si>
  <si>
    <r>
      <t xml:space="preserve">サービス名
</t>
    </r>
    <r>
      <rPr>
        <sz val="9"/>
        <rFont val="ＭＳ Ｐゴシック"/>
        <family val="3"/>
        <charset val="128"/>
        <scheme val="major"/>
      </rPr>
      <t>（該当を○で囲む）</t>
    </r>
    <rPh sb="4" eb="5">
      <t>メイ</t>
    </rPh>
    <rPh sb="7" eb="9">
      <t>ガイトウ</t>
    </rPh>
    <rPh sb="12" eb="13">
      <t>カコ</t>
    </rPh>
    <phoneticPr fontId="4"/>
  </si>
  <si>
    <t>指定を受けている単位数</t>
    <rPh sb="0" eb="2">
      <t>シテイ</t>
    </rPh>
    <rPh sb="3" eb="4">
      <t>ウ</t>
    </rPh>
    <rPh sb="8" eb="10">
      <t>タンイ</t>
    </rPh>
    <rPh sb="10" eb="11">
      <t>スウ</t>
    </rPh>
    <phoneticPr fontId="4"/>
  </si>
  <si>
    <t>　　　単位</t>
    <rPh sb="3" eb="5">
      <t>タンイ</t>
    </rPh>
    <phoneticPr fontId="4"/>
  </si>
  <si>
    <t>１単位目</t>
    <rPh sb="1" eb="3">
      <t>タンイ</t>
    </rPh>
    <rPh sb="3" eb="4">
      <t>メ</t>
    </rPh>
    <phoneticPr fontId="4"/>
  </si>
  <si>
    <t>３単位目</t>
    <rPh sb="1" eb="3">
      <t>タンイ</t>
    </rPh>
    <rPh sb="3" eb="4">
      <t>メ</t>
    </rPh>
    <phoneticPr fontId="4"/>
  </si>
  <si>
    <t>２単位目</t>
    <rPh sb="1" eb="3">
      <t>タンイ</t>
    </rPh>
    <rPh sb="3" eb="4">
      <t>メ</t>
    </rPh>
    <phoneticPr fontId="4"/>
  </si>
  <si>
    <t>４単位目</t>
    <rPh sb="1" eb="3">
      <t>タンイ</t>
    </rPh>
    <rPh sb="3" eb="4">
      <t>メ</t>
    </rPh>
    <phoneticPr fontId="4"/>
  </si>
  <si>
    <r>
      <t xml:space="preserve">サービス提供日
</t>
    </r>
    <r>
      <rPr>
        <sz val="10"/>
        <rFont val="ＭＳ Ｐゴシック"/>
        <family val="3"/>
        <charset val="128"/>
        <scheme val="major"/>
      </rPr>
      <t>（該当を○で囲む）</t>
    </r>
    <rPh sb="4" eb="6">
      <t>テイキョウ</t>
    </rPh>
    <rPh sb="6" eb="7">
      <t>ビ</t>
    </rPh>
    <phoneticPr fontId="4"/>
  </si>
  <si>
    <t>６月</t>
    <phoneticPr fontId="4"/>
  </si>
  <si>
    <t>８月</t>
    <phoneticPr fontId="4"/>
  </si>
  <si>
    <t>３月</t>
    <phoneticPr fontId="4"/>
  </si>
  <si>
    <t>(2)</t>
    <phoneticPr fontId="4"/>
  </si>
  <si>
    <t>◆下記により平均利用延人数を計算してください。</t>
    <rPh sb="1" eb="3">
      <t>カキ</t>
    </rPh>
    <rPh sb="6" eb="8">
      <t>ヘイキン</t>
    </rPh>
    <rPh sb="8" eb="10">
      <t>リヨウ</t>
    </rPh>
    <rPh sb="10" eb="11">
      <t>ノ</t>
    </rPh>
    <rPh sb="11" eb="13">
      <t>ニンズウ</t>
    </rPh>
    <rPh sb="14" eb="16">
      <t>ケイサン</t>
    </rPh>
    <phoneticPr fontId="4"/>
  </si>
  <si>
    <t>×</t>
    <phoneticPr fontId="4"/>
  </si>
  <si>
    <t>人　②</t>
    <phoneticPr fontId="4"/>
  </si>
  <si>
    <t>②から
転記</t>
    <rPh sb="4" eb="6">
      <t>テンキ</t>
    </rPh>
    <phoneticPr fontId="4"/>
  </si>
  <si>
    <t>①から
転記</t>
    <phoneticPr fontId="4"/>
  </si>
  <si>
    <t>サービス提供営業月数</t>
    <rPh sb="4" eb="6">
      <t>テイキョウ</t>
    </rPh>
    <rPh sb="6" eb="8">
      <t>エイギョウ</t>
    </rPh>
    <rPh sb="8" eb="9">
      <t>ツキ</t>
    </rPh>
    <rPh sb="9" eb="10">
      <t>スウ</t>
    </rPh>
    <phoneticPr fontId="4"/>
  </si>
  <si>
    <t>③</t>
  </si>
  <si>
    <t>←次年度の事業所規模点検に使用し、今年度の事業所規模と異なる場合、届出が必要です。</t>
    <phoneticPr fontId="4"/>
  </si>
  <si>
    <t>（介護予防を一体的に行っている場合はその定員を含む）</t>
    <rPh sb="1" eb="3">
      <t>カイゴ</t>
    </rPh>
    <rPh sb="3" eb="5">
      <t>ヨボウ</t>
    </rPh>
    <phoneticPr fontId="4"/>
  </si>
  <si>
    <t>５単位目</t>
    <rPh sb="1" eb="3">
      <t>タンイ</t>
    </rPh>
    <rPh sb="3" eb="4">
      <t>メ</t>
    </rPh>
    <phoneticPr fontId="4"/>
  </si>
  <si>
    <t>６単位目</t>
    <rPh sb="1" eb="3">
      <t>タンイ</t>
    </rPh>
    <rPh sb="3" eb="4">
      <t>メ</t>
    </rPh>
    <phoneticPr fontId="4"/>
  </si>
  <si>
    <t>７単位目</t>
    <rPh sb="1" eb="3">
      <t>タンイ</t>
    </rPh>
    <rPh sb="3" eb="4">
      <t>メ</t>
    </rPh>
    <phoneticPr fontId="4"/>
  </si>
  <si>
    <t>８単位目</t>
    <rPh sb="1" eb="3">
      <t>タンイ</t>
    </rPh>
    <rPh sb="3" eb="4">
      <t>メ</t>
    </rPh>
    <phoneticPr fontId="4"/>
  </si>
  <si>
    <t>　通所リハビリテーション　　　　介護予防通所リハビリテーション</t>
    <phoneticPr fontId="4"/>
  </si>
  <si>
    <t>　月 　 火　 水 　 木 　 金 　 土 　 日 　 祝　その他の休日（　　　　　　　　）</t>
    <phoneticPr fontId="4"/>
  </si>
  <si>
    <r>
      <rPr>
        <b/>
        <sz val="14"/>
        <color theme="0"/>
        <rFont val="ＭＳ Ｐゴシック"/>
        <family val="3"/>
        <charset val="128"/>
        <scheme val="minor"/>
      </rPr>
      <t>大規模型事業所（特例）計算シート</t>
    </r>
    <r>
      <rPr>
        <sz val="14"/>
        <color theme="0"/>
        <rFont val="ＭＳ Ｐゴシック"/>
        <family val="3"/>
        <charset val="128"/>
        <scheme val="minor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31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</si>
  <si>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31"/>
  </si>
  <si>
    <t>入力項目</t>
    <rPh sb="0" eb="2">
      <t>ニュウリョク</t>
    </rPh>
    <rPh sb="2" eb="4">
      <t>コウモク</t>
    </rPh>
    <phoneticPr fontId="31"/>
  </si>
  <si>
    <t>結果</t>
    <rPh sb="0" eb="2">
      <t>ケッカ</t>
    </rPh>
    <phoneticPr fontId="3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</si>
  <si>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31"/>
  </si>
  <si>
    <t>人</t>
    <rPh sb="0" eb="1">
      <t>ニン</t>
    </rPh>
    <phoneticPr fontId="31"/>
  </si>
  <si>
    <t>■基本となる事業所規模</t>
    <rPh sb="1" eb="3">
      <t>キホン</t>
    </rPh>
    <rPh sb="6" eb="9">
      <t>ジギョウショ</t>
    </rPh>
    <rPh sb="9" eb="11">
      <t>キボ</t>
    </rPh>
    <phoneticPr fontId="3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</si>
  <si>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3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</si>
  <si>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3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</si>
  <si>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3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</si>
  <si>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3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</si>
  <si>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31"/>
  </si>
  <si>
    <t>算定率</t>
    <rPh sb="0" eb="2">
      <t>サンテイ</t>
    </rPh>
    <rPh sb="2" eb="3">
      <t>リツ</t>
    </rPh>
    <phoneticPr fontId="31"/>
  </si>
  <si>
    <t>（あと</t>
    <phoneticPr fontId="31"/>
  </si>
  <si>
    <t>名の算定が必要です）</t>
    <rPh sb="0" eb="1">
      <t>メイ</t>
    </rPh>
    <rPh sb="2" eb="4">
      <t>サンテイ</t>
    </rPh>
    <rPh sb="5" eb="7">
      <t>ヒツヨウ</t>
    </rPh>
    <phoneticPr fontId="3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</si>
  <si>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31"/>
  </si>
  <si>
    <t>１～２時間利用</t>
    <rPh sb="3" eb="5">
      <t>ジカン</t>
    </rPh>
    <rPh sb="5" eb="7">
      <t>リヨウ</t>
    </rPh>
    <phoneticPr fontId="3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</si>
  <si>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31"/>
  </si>
  <si>
    <t>２～３時間利用</t>
    <rPh sb="3" eb="5">
      <t>ジカン</t>
    </rPh>
    <rPh sb="5" eb="7">
      <t>リヨウ</t>
    </rPh>
    <phoneticPr fontId="31"/>
  </si>
  <si>
    <t>配置</t>
    <rPh sb="0" eb="2">
      <t>ハイチ</t>
    </rPh>
    <phoneticPr fontId="31"/>
  </si>
  <si>
    <t>:1配置</t>
    <rPh sb="2" eb="4">
      <t>ハイチ</t>
    </rPh>
    <phoneticPr fontId="31"/>
  </si>
  <si>
    <t>３～４時間利用</t>
    <rPh sb="3" eb="5">
      <t>ジカン</t>
    </rPh>
    <rPh sb="5" eb="7">
      <t>リヨウ</t>
    </rPh>
    <phoneticPr fontId="3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</si>
  <si>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31"/>
  </si>
  <si>
    <t>４～５時間利用</t>
    <rPh sb="3" eb="5">
      <t>ジカン</t>
    </rPh>
    <rPh sb="5" eb="7">
      <t>リヨウ</t>
    </rPh>
    <phoneticPr fontId="31"/>
  </si>
  <si>
    <t>５～６時間利用</t>
    <rPh sb="3" eb="5">
      <t>ジカン</t>
    </rPh>
    <rPh sb="5" eb="7">
      <t>リヨウ</t>
    </rPh>
    <phoneticPr fontId="3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</si>
  <si>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31"/>
  </si>
  <si>
    <t>（人時/月）</t>
    <rPh sb="1" eb="2">
      <t>ヒト</t>
    </rPh>
    <rPh sb="2" eb="3">
      <t>ジ</t>
    </rPh>
    <rPh sb="4" eb="5">
      <t>ツキ</t>
    </rPh>
    <phoneticPr fontId="31"/>
  </si>
  <si>
    <t>６～７時間利用</t>
    <rPh sb="3" eb="5">
      <t>ジカン</t>
    </rPh>
    <rPh sb="5" eb="7">
      <t>リヨウ</t>
    </rPh>
    <phoneticPr fontId="3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</si>
  <si>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3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</si>
  <si>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31"/>
  </si>
  <si>
    <t>勤務時間/日</t>
    <rPh sb="0" eb="2">
      <t>キンム</t>
    </rPh>
    <rPh sb="2" eb="4">
      <t>ジカン</t>
    </rPh>
    <rPh sb="5" eb="6">
      <t>ニチ</t>
    </rPh>
    <phoneticPr fontId="31"/>
  </si>
  <si>
    <t>勤務日/月</t>
    <rPh sb="0" eb="3">
      <t>キンムビ</t>
    </rPh>
    <rPh sb="4" eb="5">
      <t>ツキ</t>
    </rPh>
    <phoneticPr fontId="31"/>
  </si>
  <si>
    <t>該当する人数</t>
    <rPh sb="0" eb="2">
      <t>ガイトウ</t>
    </rPh>
    <rPh sb="4" eb="6">
      <t>ニンズウ</t>
    </rPh>
    <phoneticPr fontId="3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</si>
  <si>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31"/>
  </si>
  <si>
    <t>時間/日</t>
    <rPh sb="0" eb="2">
      <t>ジカン</t>
    </rPh>
    <rPh sb="3" eb="4">
      <t>ニチ</t>
    </rPh>
    <phoneticPr fontId="31"/>
  </si>
  <si>
    <t>日</t>
    <rPh sb="0" eb="1">
      <t>ニチ</t>
    </rPh>
    <phoneticPr fontId="31"/>
  </si>
  <si>
    <t>あなたの事業所は</t>
    <rPh sb="4" eb="7">
      <t>ジギョウショ</t>
    </rPh>
    <phoneticPr fontId="31"/>
  </si>
  <si>
    <t>人時/月</t>
    <rPh sb="0" eb="1">
      <t>ヒト</t>
    </rPh>
    <rPh sb="1" eb="2">
      <t>ジ</t>
    </rPh>
    <rPh sb="3" eb="4">
      <t>ガツ</t>
    </rPh>
    <phoneticPr fontId="31"/>
  </si>
  <si>
    <t>が算定可能です</t>
    <rPh sb="1" eb="3">
      <t>サンテイ</t>
    </rPh>
    <rPh sb="3" eb="5">
      <t>カノウ</t>
    </rPh>
    <phoneticPr fontId="31"/>
  </si>
  <si>
    <t>◆　③の人数が750人を超える場合、【大規模型事業所（特例）計算シート】で「大規模」「大規模（特例）」のいずれに該当するか確認してください。</t>
    <phoneticPr fontId="4"/>
  </si>
  <si>
    <t>７～８時間利用</t>
    <rPh sb="3" eb="5">
      <t>ジカン</t>
    </rPh>
    <rPh sb="5" eb="7">
      <t>リヨウ</t>
    </rPh>
    <phoneticPr fontId="31"/>
  </si>
  <si>
    <t>令和７年度サービス
提供予定合計日数</t>
    <rPh sb="10" eb="12">
      <t>テイキョウ</t>
    </rPh>
    <rPh sb="12" eb="14">
      <t>ヨテイ</t>
    </rPh>
    <rPh sb="14" eb="16">
      <t>ゴウケイ</t>
    </rPh>
    <rPh sb="16" eb="18">
      <t>ニッスウ</t>
    </rPh>
    <phoneticPr fontId="4"/>
  </si>
  <si>
    <r>
      <rPr>
        <b/>
        <sz val="18"/>
        <color rgb="FFFF0000"/>
        <rFont val="ＭＳ Ｐゴシック"/>
        <family val="3"/>
        <charset val="128"/>
      </rPr>
      <t>令和８年度</t>
    </r>
    <r>
      <rPr>
        <b/>
        <sz val="18"/>
        <rFont val="ＭＳ Ｐゴシック"/>
        <family val="3"/>
        <charset val="128"/>
      </rPr>
      <t xml:space="preserve"> 通所リハビリテーション事業所における事業所規模点検書（新規開設等事業所用）</t>
    </r>
    <rPh sb="6" eb="8">
      <t>ツウショ</t>
    </rPh>
    <rPh sb="17" eb="20">
      <t>ジギョウショ</t>
    </rPh>
    <rPh sb="24" eb="27">
      <t>ジギョウショ</t>
    </rPh>
    <rPh sb="27" eb="29">
      <t>キボ</t>
    </rPh>
    <rPh sb="29" eb="31">
      <t>テンケン</t>
    </rPh>
    <rPh sb="31" eb="32">
      <t>ショ</t>
    </rPh>
    <rPh sb="33" eb="35">
      <t>シンキ</t>
    </rPh>
    <rPh sb="35" eb="37">
      <t>カイセツ</t>
    </rPh>
    <rPh sb="37" eb="38">
      <t>トウ</t>
    </rPh>
    <rPh sb="38" eb="41">
      <t>ジギョウショ</t>
    </rPh>
    <rPh sb="41" eb="42">
      <t>ヨウ</t>
    </rPh>
    <phoneticPr fontId="4"/>
  </si>
  <si>
    <r>
      <t>◆②平均利用延人数　に　①</t>
    </r>
    <r>
      <rPr>
        <sz val="12"/>
        <color rgb="FFFF0000"/>
        <rFont val="ＭＳ Ｐゴシック"/>
        <family val="3"/>
        <charset val="128"/>
        <scheme val="major"/>
      </rPr>
      <t>令和８年４月（又は事業開始月）～令和９年３月</t>
    </r>
    <r>
      <rPr>
        <sz val="12"/>
        <rFont val="ＭＳ Ｐゴシック"/>
        <family val="3"/>
        <charset val="128"/>
        <scheme val="major"/>
      </rPr>
      <t>のサービス提供予定日数　を乗じたうえで、サービス提供営業月数で除して、１ヶ月の平均利用者見込数を算出します。</t>
    </r>
    <rPh sb="2" eb="4">
      <t>ヘイキン</t>
    </rPh>
    <rPh sb="4" eb="6">
      <t>リヨウ</t>
    </rPh>
    <rPh sb="6" eb="7">
      <t>ノベ</t>
    </rPh>
    <rPh sb="7" eb="9">
      <t>ニンズウ</t>
    </rPh>
    <rPh sb="48" eb="49">
      <t>ジョウ</t>
    </rPh>
    <rPh sb="59" eb="61">
      <t>テイキョウ</t>
    </rPh>
    <rPh sb="61" eb="63">
      <t>エイギョウ</t>
    </rPh>
    <rPh sb="63" eb="65">
      <t>ゲッスウ</t>
    </rPh>
    <rPh sb="66" eb="67">
      <t>ジョ</t>
    </rPh>
    <rPh sb="79" eb="81">
      <t>ミコミ</t>
    </rPh>
    <phoneticPr fontId="4"/>
  </si>
  <si>
    <r>
      <rPr>
        <b/>
        <sz val="12"/>
        <color rgb="FFFF0000"/>
        <rFont val="ＭＳ Ｐゴシック"/>
        <family val="3"/>
        <charset val="128"/>
        <scheme val="major"/>
      </rPr>
      <t>令和８年度</t>
    </r>
    <r>
      <rPr>
        <b/>
        <sz val="12"/>
        <rFont val="ＭＳ Ｐゴシック"/>
        <family val="3"/>
        <charset val="128"/>
        <scheme val="major"/>
      </rPr>
      <t>の
貴事業所の事業所規模</t>
    </r>
    <rPh sb="7" eb="8">
      <t>キ</t>
    </rPh>
    <rPh sb="8" eb="11">
      <t>ジギョウショ</t>
    </rPh>
    <rPh sb="12" eb="15">
      <t>ジギョウショ</t>
    </rPh>
    <rPh sb="15" eb="17">
      <t>キボ</t>
    </rPh>
    <phoneticPr fontId="4"/>
  </si>
  <si>
    <r>
      <t>◆貴事業所における</t>
    </r>
    <r>
      <rPr>
        <sz val="12"/>
        <color rgb="FFFF0000"/>
        <rFont val="ＭＳ Ｐゴシック"/>
        <family val="3"/>
        <charset val="128"/>
        <scheme val="major"/>
      </rPr>
      <t>令和８年４月（又は事業開始月）～令和９年３月</t>
    </r>
    <r>
      <rPr>
        <sz val="12"/>
        <rFont val="ＭＳ Ｐゴシック"/>
        <family val="3"/>
        <charset val="128"/>
        <scheme val="major"/>
      </rPr>
      <t>のサービス提供予定日数（運営規程に位置づけられている日は全てサービス提供を行なうものとみなします。）を記載してください。</t>
    </r>
    <rPh sb="1" eb="2">
      <t>キ</t>
    </rPh>
    <rPh sb="2" eb="5">
      <t>ジギョウショ</t>
    </rPh>
    <rPh sb="16" eb="17">
      <t>マタ</t>
    </rPh>
    <rPh sb="18" eb="20">
      <t>ジギョウ</t>
    </rPh>
    <rPh sb="20" eb="22">
      <t>カイシ</t>
    </rPh>
    <rPh sb="22" eb="23">
      <t>ツキ</t>
    </rPh>
    <rPh sb="25" eb="27">
      <t>レイワ</t>
    </rPh>
    <rPh sb="30" eb="31">
      <t>ガツ</t>
    </rPh>
    <rPh sb="36" eb="38">
      <t>テイキョウ</t>
    </rPh>
    <rPh sb="38" eb="41">
      <t>ヨテイビ</t>
    </rPh>
    <rPh sb="41" eb="42">
      <t>スウ</t>
    </rPh>
    <rPh sb="43" eb="45">
      <t>ウンエイ</t>
    </rPh>
    <rPh sb="45" eb="47">
      <t>キテイ</t>
    </rPh>
    <rPh sb="48" eb="50">
      <t>イチ</t>
    </rPh>
    <rPh sb="57" eb="58">
      <t>ヒ</t>
    </rPh>
    <rPh sb="59" eb="60">
      <t>スベ</t>
    </rPh>
    <rPh sb="65" eb="67">
      <t>テイキョウ</t>
    </rPh>
    <rPh sb="68" eb="69">
      <t>オコ</t>
    </rPh>
    <rPh sb="82" eb="84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</si>
</sst>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\ &quot;規&quot;&quot;模&quot;"/>
    <numFmt numFmtId="177" formatCode="0.00_);[Red]\(0.00\)"/>
    <numFmt numFmtId="178" formatCode="#,##0_ "/>
    <numFmt numFmtId="179" formatCode="#,##0.0_ ;[Red]\-#,##0.0\ "/>
    <numFmt numFmtId="180" formatCode="0.0_ "/>
  </numFmts>
  <fonts count="44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sz val="18"/>
      <color indexed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2"/>
      <color indexed="12"/>
      <name val="ＭＳ Ｐゴシック"/>
      <family val="3"/>
      <charset val="128"/>
      <scheme val="major"/>
    </font>
    <font>
      <sz val="16"/>
      <color indexed="12"/>
      <name val="ＭＳ Ｐゴシック"/>
      <family val="3"/>
      <charset val="128"/>
      <scheme val="major"/>
    </font>
    <font>
      <b/>
      <sz val="22"/>
      <color indexed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sz val="14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rgb="FF0990FF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0990FF"/>
      <name val="ＭＳ Ｐゴシック"/>
      <family val="3"/>
      <charset val="128"/>
      <scheme val="minor"/>
    </font>
    <font>
      <b/>
      <sz val="14"/>
      <color rgb="FFF444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189EF0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2" fillId="0" borderId="2" xfId="0" applyFont="1" applyBorder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/>
    </xf>
    <xf numFmtId="0" fontId="12" fillId="0" borderId="3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0" fontId="16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38" fontId="23" fillId="0" borderId="0" xfId="1" applyFont="1" applyFill="1" applyBorder="1" applyAlignment="1">
      <alignment vertical="center" wrapText="1"/>
    </xf>
    <xf numFmtId="0" fontId="18" fillId="0" borderId="0" xfId="0" applyFont="1" applyAlignment="1">
      <alignment vertical="center" wrapText="1" shrinkToFit="1"/>
    </xf>
    <xf numFmtId="177" fontId="23" fillId="0" borderId="2" xfId="1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178" fontId="13" fillId="2" borderId="27" xfId="0" applyNumberFormat="1" applyFont="1" applyFill="1" applyBorder="1" applyProtection="1">
      <alignment vertical="center"/>
      <protection locked="0"/>
    </xf>
    <xf numFmtId="178" fontId="13" fillId="2" borderId="25" xfId="0" applyNumberFormat="1" applyFont="1" applyFill="1" applyBorder="1" applyProtection="1">
      <alignment vertical="center"/>
      <protection locked="0"/>
    </xf>
    <xf numFmtId="0" fontId="12" fillId="0" borderId="76" xfId="0" applyFont="1" applyBorder="1">
      <alignment vertical="center"/>
    </xf>
    <xf numFmtId="0" fontId="21" fillId="0" borderId="76" xfId="0" applyFont="1" applyBorder="1" applyAlignment="1">
      <alignment vertical="center" wrapText="1"/>
    </xf>
    <xf numFmtId="0" fontId="29" fillId="3" borderId="0" xfId="2" applyFont="1" applyFill="1">
      <alignment vertical="center"/>
    </xf>
    <xf numFmtId="0" fontId="32" fillId="3" borderId="0" xfId="2" applyFont="1" applyFill="1">
      <alignment vertical="center"/>
    </xf>
    <xf numFmtId="0" fontId="2" fillId="0" borderId="0" xfId="2">
      <alignment vertical="center"/>
    </xf>
    <xf numFmtId="0" fontId="33" fillId="0" borderId="0" xfId="2" applyFont="1">
      <alignment vertical="center"/>
    </xf>
    <xf numFmtId="0" fontId="2" fillId="0" borderId="0" xfId="2" applyAlignment="1">
      <alignment vertical="top"/>
    </xf>
    <xf numFmtId="0" fontId="34" fillId="0" borderId="0" xfId="2" applyFont="1">
      <alignment vertical="center"/>
    </xf>
    <xf numFmtId="0" fontId="35" fillId="0" borderId="0" xfId="2" applyFont="1">
      <alignment vertical="center"/>
    </xf>
    <xf numFmtId="0" fontId="36" fillId="0" borderId="0" xfId="2" applyFont="1">
      <alignment vertical="center"/>
    </xf>
    <xf numFmtId="0" fontId="37" fillId="0" borderId="0" xfId="2" applyFont="1" applyAlignment="1">
      <alignment horizontal="left" vertical="center" wrapText="1"/>
    </xf>
    <xf numFmtId="0" fontId="38" fillId="0" borderId="0" xfId="2" applyFont="1">
      <alignment vertical="center"/>
    </xf>
    <xf numFmtId="0" fontId="39" fillId="0" borderId="0" xfId="2" applyFont="1">
      <alignment vertical="center"/>
    </xf>
    <xf numFmtId="0" fontId="2" fillId="0" borderId="77" xfId="2" applyBorder="1" applyAlignment="1">
      <alignment horizontal="right" vertical="center"/>
    </xf>
    <xf numFmtId="0" fontId="2" fillId="0" borderId="0" xfId="2" applyAlignment="1">
      <alignment horizontal="center" vertical="center" wrapText="1"/>
    </xf>
    <xf numFmtId="0" fontId="38" fillId="4" borderId="0" xfId="2" applyFont="1" applyFill="1">
      <alignment vertical="center"/>
    </xf>
    <xf numFmtId="0" fontId="2" fillId="0" borderId="0" xfId="2" applyAlignment="1">
      <alignment horizontal="right" vertical="center"/>
    </xf>
    <xf numFmtId="0" fontId="40" fillId="0" borderId="0" xfId="2" applyFont="1" applyAlignment="1">
      <alignment horizontal="center" vertical="center"/>
    </xf>
    <xf numFmtId="0" fontId="2" fillId="0" borderId="77" xfId="2" applyBorder="1">
      <alignment vertical="center"/>
    </xf>
    <xf numFmtId="0" fontId="2" fillId="0" borderId="31" xfId="2" applyBorder="1">
      <alignment vertical="center"/>
    </xf>
    <xf numFmtId="0" fontId="41" fillId="4" borderId="0" xfId="2" applyFont="1" applyFill="1">
      <alignment vertical="center"/>
    </xf>
    <xf numFmtId="9" fontId="2" fillId="5" borderId="0" xfId="2" applyNumberFormat="1" applyFill="1" applyAlignment="1">
      <alignment horizontal="right" vertical="center"/>
    </xf>
    <xf numFmtId="0" fontId="2" fillId="5" borderId="0" xfId="2" applyFill="1" applyAlignment="1">
      <alignment horizontal="center" vertical="center"/>
    </xf>
    <xf numFmtId="20" fontId="38" fillId="0" borderId="0" xfId="2" applyNumberFormat="1" applyFont="1">
      <alignment vertical="center"/>
    </xf>
    <xf numFmtId="0" fontId="2" fillId="0" borderId="0" xfId="2" applyAlignment="1">
      <alignment horizontal="center" vertical="center"/>
    </xf>
    <xf numFmtId="0" fontId="2" fillId="0" borderId="17" xfId="2" applyBorder="1">
      <alignment vertical="center"/>
    </xf>
    <xf numFmtId="0" fontId="41" fillId="4" borderId="0" xfId="2" applyFont="1" applyFill="1" applyAlignment="1">
      <alignment horizontal="left" vertical="center"/>
    </xf>
    <xf numFmtId="0" fontId="41" fillId="4" borderId="0" xfId="2" applyFont="1" applyFill="1" applyAlignment="1">
      <alignment horizontal="center" vertical="center"/>
    </xf>
    <xf numFmtId="20" fontId="2" fillId="0" borderId="0" xfId="2" applyNumberFormat="1" applyAlignment="1">
      <alignment horizontal="center" vertical="center"/>
    </xf>
    <xf numFmtId="180" fontId="2" fillId="5" borderId="0" xfId="2" applyNumberFormat="1" applyFill="1">
      <alignment vertical="center"/>
    </xf>
    <xf numFmtId="0" fontId="2" fillId="5" borderId="35" xfId="2" applyFill="1" applyBorder="1">
      <alignment vertical="center"/>
    </xf>
    <xf numFmtId="0" fontId="38" fillId="0" borderId="0" xfId="2" applyFont="1" applyAlignment="1">
      <alignment horizontal="left" vertical="center"/>
    </xf>
    <xf numFmtId="0" fontId="42" fillId="6" borderId="0" xfId="2" applyFont="1" applyFill="1">
      <alignment vertical="center"/>
    </xf>
    <xf numFmtId="0" fontId="2" fillId="0" borderId="30" xfId="2" applyBorder="1">
      <alignment vertical="center"/>
    </xf>
    <xf numFmtId="0" fontId="40" fillId="0" borderId="0" xfId="2" applyFont="1" applyAlignment="1">
      <alignment horizontal="right" vertical="center"/>
    </xf>
    <xf numFmtId="0" fontId="43" fillId="0" borderId="0" xfId="2" applyFont="1">
      <alignment vertical="center"/>
    </xf>
    <xf numFmtId="0" fontId="2" fillId="0" borderId="2" xfId="2" applyBorder="1" applyAlignment="1">
      <alignment vertical="top" wrapText="1"/>
    </xf>
    <xf numFmtId="0" fontId="43" fillId="0" borderId="78" xfId="2" applyFont="1" applyBorder="1">
      <alignment vertical="center"/>
    </xf>
    <xf numFmtId="0" fontId="12" fillId="0" borderId="0" xfId="0" applyFont="1" applyAlignment="1">
      <alignment horizontal="left" vertical="top" wrapText="1"/>
    </xf>
    <xf numFmtId="0" fontId="2" fillId="0" borderId="30" xfId="2" applyBorder="1" applyProtection="1">
      <alignment vertical="center"/>
      <protection locked="0"/>
    </xf>
    <xf numFmtId="0" fontId="2" fillId="0" borderId="77" xfId="2" applyBorder="1" applyProtection="1">
      <alignment vertical="center"/>
      <protection locked="0"/>
    </xf>
    <xf numFmtId="0" fontId="2" fillId="0" borderId="31" xfId="2" applyBorder="1" applyProtection="1">
      <alignment vertical="center"/>
      <protection locked="0"/>
    </xf>
    <xf numFmtId="0" fontId="2" fillId="0" borderId="77" xfId="2" applyBorder="1" applyAlignment="1" applyProtection="1">
      <alignment horizontal="right" vertical="center"/>
      <protection locked="0"/>
    </xf>
    <xf numFmtId="0" fontId="2" fillId="0" borderId="17" xfId="2" applyBorder="1" applyProtection="1">
      <alignment vertical="center"/>
      <protection locked="0"/>
    </xf>
    <xf numFmtId="0" fontId="1" fillId="0" borderId="0" xfId="2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6" fillId="2" borderId="32" xfId="0" applyFont="1" applyFill="1" applyBorder="1" applyAlignment="1" applyProtection="1">
      <alignment horizontal="center" vertical="center"/>
      <protection locked="0"/>
    </xf>
    <xf numFmtId="0" fontId="16" fillId="2" borderId="3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2" fillId="0" borderId="45" xfId="0" applyFont="1" applyBorder="1" applyAlignment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2" borderId="61" xfId="0" applyFont="1" applyFill="1" applyBorder="1" applyAlignment="1" applyProtection="1">
      <alignment horizontal="center" vertical="center"/>
      <protection locked="0"/>
    </xf>
    <xf numFmtId="0" fontId="16" fillId="2" borderId="62" xfId="0" applyFont="1" applyFill="1" applyBorder="1" applyAlignment="1" applyProtection="1">
      <alignment horizontal="center" vertical="center"/>
      <protection locked="0"/>
    </xf>
    <xf numFmtId="0" fontId="16" fillId="2" borderId="63" xfId="0" applyFont="1" applyFill="1" applyBorder="1" applyAlignment="1" applyProtection="1">
      <alignment horizontal="center" vertical="center"/>
      <protection locked="0"/>
    </xf>
    <xf numFmtId="0" fontId="16" fillId="2" borderId="75" xfId="0" applyFont="1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horizontal="center" vertical="center"/>
      <protection locked="0"/>
    </xf>
    <xf numFmtId="0" fontId="16" fillId="2" borderId="53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68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69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12" fillId="2" borderId="72" xfId="0" applyFont="1" applyFill="1" applyBorder="1" applyAlignment="1" applyProtection="1">
      <alignment horizontal="center" vertical="center"/>
      <protection locked="0"/>
    </xf>
    <xf numFmtId="0" fontId="12" fillId="2" borderId="73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0" fillId="2" borderId="30" xfId="0" applyFont="1" applyFill="1" applyBorder="1" applyAlignment="1" applyProtection="1">
      <alignment horizontal="center" vertical="center"/>
      <protection locked="0"/>
    </xf>
    <xf numFmtId="0" fontId="20" fillId="2" borderId="3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176" fontId="25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176" fontId="25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9" fontId="20" fillId="0" borderId="10" xfId="1" applyNumberFormat="1" applyFont="1" applyFill="1" applyBorder="1" applyAlignment="1">
      <alignment horizontal="center" vertical="center" wrapText="1"/>
    </xf>
    <xf numFmtId="179" fontId="20" fillId="0" borderId="6" xfId="1" applyNumberFormat="1" applyFont="1" applyFill="1" applyBorder="1" applyAlignment="1">
      <alignment horizontal="center" vertical="center" wrapText="1"/>
    </xf>
    <xf numFmtId="179" fontId="20" fillId="0" borderId="4" xfId="1" applyNumberFormat="1" applyFont="1" applyFill="1" applyBorder="1" applyAlignment="1">
      <alignment horizontal="center" vertical="center" wrapText="1"/>
    </xf>
    <xf numFmtId="179" fontId="20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" fillId="0" borderId="0" xfId="2" applyAlignment="1">
      <alignment horizontal="right" vertical="top"/>
    </xf>
    <xf numFmtId="0" fontId="2" fillId="0" borderId="2" xfId="2" applyBorder="1" applyAlignment="1">
      <alignment horizontal="center" vertical="top" wrapText="1"/>
    </xf>
    <xf numFmtId="0" fontId="43" fillId="0" borderId="78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F7CFA834-DB3E-45A3-A151-7DCF5702AE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314325</xdr:rowOff>
        </xdr:from>
        <xdr:to>
          <xdr:col>6</xdr:col>
          <xdr:colOff>276225</xdr:colOff>
          <xdr:row>13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476250</xdr:rowOff>
        </xdr:from>
        <xdr:to>
          <xdr:col>8</xdr:col>
          <xdr:colOff>390525</xdr:colOff>
          <xdr:row>13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17</xdr:row>
          <xdr:rowOff>304800</xdr:rowOff>
        </xdr:from>
        <xdr:to>
          <xdr:col>4</xdr:col>
          <xdr:colOff>438150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18</xdr:row>
          <xdr:rowOff>9525</xdr:rowOff>
        </xdr:from>
        <xdr:to>
          <xdr:col>5</xdr:col>
          <xdr:colOff>180975</xdr:colOff>
          <xdr:row>18</xdr:row>
          <xdr:rowOff>371475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57150</xdr:rowOff>
        </xdr:from>
        <xdr:to>
          <xdr:col>5</xdr:col>
          <xdr:colOff>695325</xdr:colOff>
          <xdr:row>18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18</xdr:row>
          <xdr:rowOff>85725</xdr:rowOff>
        </xdr:from>
        <xdr:to>
          <xdr:col>6</xdr:col>
          <xdr:colOff>152400</xdr:colOff>
          <xdr:row>18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85725</xdr:rowOff>
        </xdr:from>
        <xdr:to>
          <xdr:col>6</xdr:col>
          <xdr:colOff>581025</xdr:colOff>
          <xdr:row>18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18</xdr:row>
          <xdr:rowOff>85725</xdr:rowOff>
        </xdr:from>
        <xdr:to>
          <xdr:col>7</xdr:col>
          <xdr:colOff>266700</xdr:colOff>
          <xdr:row>18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18</xdr:row>
          <xdr:rowOff>85725</xdr:rowOff>
        </xdr:from>
        <xdr:to>
          <xdr:col>7</xdr:col>
          <xdr:colOff>714375</xdr:colOff>
          <xdr:row>18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18</xdr:row>
          <xdr:rowOff>85725</xdr:rowOff>
        </xdr:from>
        <xdr:to>
          <xdr:col>8</xdr:col>
          <xdr:colOff>352425</xdr:colOff>
          <xdr:row>18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361950</xdr:rowOff>
        </xdr:from>
        <xdr:to>
          <xdr:col>4</xdr:col>
          <xdr:colOff>438150</xdr:colOff>
          <xdr:row>20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19</xdr:row>
          <xdr:rowOff>9525</xdr:rowOff>
        </xdr:from>
        <xdr:to>
          <xdr:col>5</xdr:col>
          <xdr:colOff>180975</xdr:colOff>
          <xdr:row>19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19</xdr:row>
          <xdr:rowOff>57150</xdr:rowOff>
        </xdr:from>
        <xdr:to>
          <xdr:col>5</xdr:col>
          <xdr:colOff>695325</xdr:colOff>
          <xdr:row>19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19</xdr:row>
          <xdr:rowOff>85725</xdr:rowOff>
        </xdr:from>
        <xdr:to>
          <xdr:col>6</xdr:col>
          <xdr:colOff>152400</xdr:colOff>
          <xdr:row>19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85725</xdr:rowOff>
        </xdr:from>
        <xdr:to>
          <xdr:col>6</xdr:col>
          <xdr:colOff>581025</xdr:colOff>
          <xdr:row>19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85725</xdr:rowOff>
        </xdr:from>
        <xdr:to>
          <xdr:col>7</xdr:col>
          <xdr:colOff>266700</xdr:colOff>
          <xdr:row>19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19</xdr:row>
          <xdr:rowOff>85725</xdr:rowOff>
        </xdr:from>
        <xdr:to>
          <xdr:col>7</xdr:col>
          <xdr:colOff>714375</xdr:colOff>
          <xdr:row>19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19</xdr:row>
          <xdr:rowOff>85725</xdr:rowOff>
        </xdr:from>
        <xdr:to>
          <xdr:col>8</xdr:col>
          <xdr:colOff>352425</xdr:colOff>
          <xdr:row>19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19</xdr:row>
          <xdr:rowOff>361950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20</xdr:row>
          <xdr:rowOff>9525</xdr:rowOff>
        </xdr:from>
        <xdr:to>
          <xdr:col>5</xdr:col>
          <xdr:colOff>180975</xdr:colOff>
          <xdr:row>20</xdr:row>
          <xdr:rowOff>371475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5</xdr:col>
          <xdr:colOff>695325</xdr:colOff>
          <xdr:row>20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20</xdr:row>
          <xdr:rowOff>85725</xdr:rowOff>
        </xdr:from>
        <xdr:to>
          <xdr:col>6</xdr:col>
          <xdr:colOff>152400</xdr:colOff>
          <xdr:row>20</xdr:row>
          <xdr:rowOff>333375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85725</xdr:rowOff>
        </xdr:from>
        <xdr:to>
          <xdr:col>6</xdr:col>
          <xdr:colOff>581025</xdr:colOff>
          <xdr:row>20</xdr:row>
          <xdr:rowOff>333375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20</xdr:row>
          <xdr:rowOff>85725</xdr:rowOff>
        </xdr:from>
        <xdr:to>
          <xdr:col>7</xdr:col>
          <xdr:colOff>266700</xdr:colOff>
          <xdr:row>20</xdr:row>
          <xdr:rowOff>333375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20</xdr:row>
          <xdr:rowOff>85725</xdr:rowOff>
        </xdr:from>
        <xdr:to>
          <xdr:col>7</xdr:col>
          <xdr:colOff>714375</xdr:colOff>
          <xdr:row>20</xdr:row>
          <xdr:rowOff>333375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20</xdr:row>
          <xdr:rowOff>85725</xdr:rowOff>
        </xdr:from>
        <xdr:to>
          <xdr:col>8</xdr:col>
          <xdr:colOff>352425</xdr:colOff>
          <xdr:row>20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20</xdr:row>
          <xdr:rowOff>361950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20</xdr:row>
          <xdr:rowOff>361950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21</xdr:row>
          <xdr:rowOff>9525</xdr:rowOff>
        </xdr:from>
        <xdr:to>
          <xdr:col>5</xdr:col>
          <xdr:colOff>180975</xdr:colOff>
          <xdr:row>21</xdr:row>
          <xdr:rowOff>371475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21</xdr:row>
          <xdr:rowOff>57150</xdr:rowOff>
        </xdr:from>
        <xdr:to>
          <xdr:col>5</xdr:col>
          <xdr:colOff>695325</xdr:colOff>
          <xdr:row>21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21</xdr:row>
          <xdr:rowOff>85725</xdr:rowOff>
        </xdr:from>
        <xdr:to>
          <xdr:col>6</xdr:col>
          <xdr:colOff>152400</xdr:colOff>
          <xdr:row>21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85725</xdr:rowOff>
        </xdr:from>
        <xdr:to>
          <xdr:col>6</xdr:col>
          <xdr:colOff>581025</xdr:colOff>
          <xdr:row>21</xdr:row>
          <xdr:rowOff>333375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21</xdr:row>
          <xdr:rowOff>85725</xdr:rowOff>
        </xdr:from>
        <xdr:to>
          <xdr:col>7</xdr:col>
          <xdr:colOff>266700</xdr:colOff>
          <xdr:row>21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21</xdr:row>
          <xdr:rowOff>85725</xdr:rowOff>
        </xdr:from>
        <xdr:to>
          <xdr:col>7</xdr:col>
          <xdr:colOff>714375</xdr:colOff>
          <xdr:row>21</xdr:row>
          <xdr:rowOff>333375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21</xdr:row>
          <xdr:rowOff>85725</xdr:rowOff>
        </xdr:from>
        <xdr:to>
          <xdr:col>8</xdr:col>
          <xdr:colOff>352425</xdr:colOff>
          <xdr:row>21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21</xdr:row>
          <xdr:rowOff>361950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21</xdr:row>
          <xdr:rowOff>361950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22</xdr:row>
          <xdr:rowOff>9525</xdr:rowOff>
        </xdr:from>
        <xdr:to>
          <xdr:col>5</xdr:col>
          <xdr:colOff>180975</xdr:colOff>
          <xdr:row>22</xdr:row>
          <xdr:rowOff>371475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57150</xdr:rowOff>
        </xdr:from>
        <xdr:to>
          <xdr:col>5</xdr:col>
          <xdr:colOff>695325</xdr:colOff>
          <xdr:row>22</xdr:row>
          <xdr:rowOff>342900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22</xdr:row>
          <xdr:rowOff>85725</xdr:rowOff>
        </xdr:from>
        <xdr:to>
          <xdr:col>6</xdr:col>
          <xdr:colOff>152400</xdr:colOff>
          <xdr:row>22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85725</xdr:rowOff>
        </xdr:from>
        <xdr:to>
          <xdr:col>6</xdr:col>
          <xdr:colOff>581025</xdr:colOff>
          <xdr:row>22</xdr:row>
          <xdr:rowOff>333375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22</xdr:row>
          <xdr:rowOff>85725</xdr:rowOff>
        </xdr:from>
        <xdr:to>
          <xdr:col>7</xdr:col>
          <xdr:colOff>266700</xdr:colOff>
          <xdr:row>22</xdr:row>
          <xdr:rowOff>333375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22</xdr:row>
          <xdr:rowOff>85725</xdr:rowOff>
        </xdr:from>
        <xdr:to>
          <xdr:col>7</xdr:col>
          <xdr:colOff>714375</xdr:colOff>
          <xdr:row>22</xdr:row>
          <xdr:rowOff>333375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22</xdr:row>
          <xdr:rowOff>85725</xdr:rowOff>
        </xdr:from>
        <xdr:to>
          <xdr:col>8</xdr:col>
          <xdr:colOff>352425</xdr:colOff>
          <xdr:row>22</xdr:row>
          <xdr:rowOff>333375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22</xdr:row>
          <xdr:rowOff>361950</xdr:rowOff>
        </xdr:from>
        <xdr:to>
          <xdr:col>4</xdr:col>
          <xdr:colOff>438150</xdr:colOff>
          <xdr:row>24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22</xdr:row>
          <xdr:rowOff>361950</xdr:rowOff>
        </xdr:from>
        <xdr:to>
          <xdr:col>4</xdr:col>
          <xdr:colOff>438150</xdr:colOff>
          <xdr:row>24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23</xdr:row>
          <xdr:rowOff>9525</xdr:rowOff>
        </xdr:from>
        <xdr:to>
          <xdr:col>5</xdr:col>
          <xdr:colOff>180975</xdr:colOff>
          <xdr:row>23</xdr:row>
          <xdr:rowOff>371475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23</xdr:row>
          <xdr:rowOff>57150</xdr:rowOff>
        </xdr:from>
        <xdr:to>
          <xdr:col>5</xdr:col>
          <xdr:colOff>695325</xdr:colOff>
          <xdr:row>23</xdr:row>
          <xdr:rowOff>342900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23</xdr:row>
          <xdr:rowOff>85725</xdr:rowOff>
        </xdr:from>
        <xdr:to>
          <xdr:col>6</xdr:col>
          <xdr:colOff>152400</xdr:colOff>
          <xdr:row>23</xdr:row>
          <xdr:rowOff>333375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85725</xdr:rowOff>
        </xdr:from>
        <xdr:to>
          <xdr:col>6</xdr:col>
          <xdr:colOff>581025</xdr:colOff>
          <xdr:row>23</xdr:row>
          <xdr:rowOff>333375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23</xdr:row>
          <xdr:rowOff>85725</xdr:rowOff>
        </xdr:from>
        <xdr:to>
          <xdr:col>7</xdr:col>
          <xdr:colOff>266700</xdr:colOff>
          <xdr:row>23</xdr:row>
          <xdr:rowOff>333375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23</xdr:row>
          <xdr:rowOff>85725</xdr:rowOff>
        </xdr:from>
        <xdr:to>
          <xdr:col>7</xdr:col>
          <xdr:colOff>714375</xdr:colOff>
          <xdr:row>23</xdr:row>
          <xdr:rowOff>333375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23</xdr:row>
          <xdr:rowOff>85725</xdr:rowOff>
        </xdr:from>
        <xdr:to>
          <xdr:col>8</xdr:col>
          <xdr:colOff>352425</xdr:colOff>
          <xdr:row>23</xdr:row>
          <xdr:rowOff>333375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23</xdr:row>
          <xdr:rowOff>361950</xdr:rowOff>
        </xdr:from>
        <xdr:to>
          <xdr:col>4</xdr:col>
          <xdr:colOff>438150</xdr:colOff>
          <xdr:row>25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23</xdr:row>
          <xdr:rowOff>361950</xdr:rowOff>
        </xdr:from>
        <xdr:to>
          <xdr:col>4</xdr:col>
          <xdr:colOff>438150</xdr:colOff>
          <xdr:row>25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24</xdr:row>
          <xdr:rowOff>9525</xdr:rowOff>
        </xdr:from>
        <xdr:to>
          <xdr:col>5</xdr:col>
          <xdr:colOff>180975</xdr:colOff>
          <xdr:row>24</xdr:row>
          <xdr:rowOff>371475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57150</xdr:rowOff>
        </xdr:from>
        <xdr:to>
          <xdr:col>5</xdr:col>
          <xdr:colOff>695325</xdr:colOff>
          <xdr:row>24</xdr:row>
          <xdr:rowOff>342900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24</xdr:row>
          <xdr:rowOff>85725</xdr:rowOff>
        </xdr:from>
        <xdr:to>
          <xdr:col>6</xdr:col>
          <xdr:colOff>152400</xdr:colOff>
          <xdr:row>24</xdr:row>
          <xdr:rowOff>333375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85725</xdr:rowOff>
        </xdr:from>
        <xdr:to>
          <xdr:col>6</xdr:col>
          <xdr:colOff>581025</xdr:colOff>
          <xdr:row>24</xdr:row>
          <xdr:rowOff>333375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24</xdr:row>
          <xdr:rowOff>85725</xdr:rowOff>
        </xdr:from>
        <xdr:to>
          <xdr:col>7</xdr:col>
          <xdr:colOff>266700</xdr:colOff>
          <xdr:row>24</xdr:row>
          <xdr:rowOff>333375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24</xdr:row>
          <xdr:rowOff>85725</xdr:rowOff>
        </xdr:from>
        <xdr:to>
          <xdr:col>7</xdr:col>
          <xdr:colOff>714375</xdr:colOff>
          <xdr:row>24</xdr:row>
          <xdr:rowOff>333375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24</xdr:row>
          <xdr:rowOff>85725</xdr:rowOff>
        </xdr:from>
        <xdr:to>
          <xdr:col>8</xdr:col>
          <xdr:colOff>352425</xdr:colOff>
          <xdr:row>24</xdr:row>
          <xdr:rowOff>333375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24</xdr:row>
          <xdr:rowOff>361950</xdr:rowOff>
        </xdr:from>
        <xdr:to>
          <xdr:col>4</xdr:col>
          <xdr:colOff>438150</xdr:colOff>
          <xdr:row>26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24</xdr:row>
          <xdr:rowOff>361950</xdr:rowOff>
        </xdr:from>
        <xdr:to>
          <xdr:col>4</xdr:col>
          <xdr:colOff>438150</xdr:colOff>
          <xdr:row>26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25</xdr:row>
          <xdr:rowOff>9525</xdr:rowOff>
        </xdr:from>
        <xdr:to>
          <xdr:col>5</xdr:col>
          <xdr:colOff>180975</xdr:colOff>
          <xdr:row>25</xdr:row>
          <xdr:rowOff>371475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25</xdr:row>
          <xdr:rowOff>57150</xdr:rowOff>
        </xdr:from>
        <xdr:to>
          <xdr:col>5</xdr:col>
          <xdr:colOff>695325</xdr:colOff>
          <xdr:row>25</xdr:row>
          <xdr:rowOff>342900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25</xdr:row>
          <xdr:rowOff>85725</xdr:rowOff>
        </xdr:from>
        <xdr:to>
          <xdr:col>6</xdr:col>
          <xdr:colOff>152400</xdr:colOff>
          <xdr:row>25</xdr:row>
          <xdr:rowOff>333375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85725</xdr:rowOff>
        </xdr:from>
        <xdr:to>
          <xdr:col>6</xdr:col>
          <xdr:colOff>581025</xdr:colOff>
          <xdr:row>25</xdr:row>
          <xdr:rowOff>333375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25</xdr:row>
          <xdr:rowOff>85725</xdr:rowOff>
        </xdr:from>
        <xdr:to>
          <xdr:col>7</xdr:col>
          <xdr:colOff>266700</xdr:colOff>
          <xdr:row>25</xdr:row>
          <xdr:rowOff>333375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25</xdr:row>
          <xdr:rowOff>85725</xdr:rowOff>
        </xdr:from>
        <xdr:to>
          <xdr:col>7</xdr:col>
          <xdr:colOff>714375</xdr:colOff>
          <xdr:row>25</xdr:row>
          <xdr:rowOff>333375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25</xdr:row>
          <xdr:rowOff>85725</xdr:rowOff>
        </xdr:from>
        <xdr:to>
          <xdr:col>8</xdr:col>
          <xdr:colOff>352425</xdr:colOff>
          <xdr:row>25</xdr:row>
          <xdr:rowOff>333375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104775</xdr:colOff>
      <xdr:row>22</xdr:row>
      <xdr:rowOff>133349</xdr:rowOff>
    </xdr:from>
    <xdr:to>
      <xdr:col>18</xdr:col>
      <xdr:colOff>504824</xdr:colOff>
      <xdr:row>26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67525" y="4772024"/>
          <a:ext cx="6019799" cy="70485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21</xdr:row>
      <xdr:rowOff>133350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48475" y="781050"/>
          <a:ext cx="6019800" cy="3771900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22</xdr:row>
      <xdr:rowOff>142874</xdr:rowOff>
    </xdr:from>
    <xdr:to>
      <xdr:col>18</xdr:col>
      <xdr:colOff>476249</xdr:colOff>
      <xdr:row>26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8950" y="4781549"/>
          <a:ext cx="6019799" cy="70485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21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48475" y="781050"/>
          <a:ext cx="6019800" cy="38195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showGridLines="0" tabSelected="1" view="pageBreakPreview" zoomScale="80" zoomScaleNormal="100" zoomScaleSheetLayoutView="80" workbookViewId="0"/>
  </sheetViews>
  <sheetFormatPr defaultRowHeight="14.25" x14ac:dyDescent="0.15"/>
  <cols>
    <col min="1" max="1" width="8.25" customWidth="1"/>
    <col min="2" max="9" width="9.625" customWidth="1"/>
    <col min="10" max="10" width="9.75" customWidth="1"/>
    <col min="11" max="11" width="9.625" customWidth="1"/>
    <col min="12" max="12" width="8.875" customWidth="1"/>
    <col min="13" max="13" width="7.75" customWidth="1"/>
  </cols>
  <sheetData>
    <row r="1" spans="1:13" ht="9" customHeight="1" x14ac:dyDescent="0.15">
      <c r="L1" s="6"/>
      <c r="M1" s="6"/>
    </row>
    <row r="2" spans="1:13" ht="37.5" customHeight="1" x14ac:dyDescent="0.15">
      <c r="A2" s="110" t="s">
        <v>99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9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30" customHeight="1" thickBot="1" x14ac:dyDescent="0.2">
      <c r="A4" s="111" t="s">
        <v>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s="4" customFormat="1" ht="21.75" customHeight="1" x14ac:dyDescent="0.15">
      <c r="A5" s="112" t="s">
        <v>7</v>
      </c>
      <c r="B5" s="113"/>
      <c r="C5" s="113"/>
      <c r="D5" s="114"/>
      <c r="E5" s="112" t="s">
        <v>0</v>
      </c>
      <c r="F5" s="113"/>
      <c r="G5" s="113"/>
      <c r="H5" s="113"/>
      <c r="I5" s="113"/>
      <c r="J5" s="113"/>
      <c r="K5" s="113"/>
      <c r="L5" s="113"/>
      <c r="M5" s="114"/>
    </row>
    <row r="6" spans="1:13" ht="44.25" customHeight="1" thickBot="1" x14ac:dyDescent="0.2">
      <c r="A6" s="115" t="s">
        <v>29</v>
      </c>
      <c r="B6" s="116"/>
      <c r="C6" s="116"/>
      <c r="D6" s="117"/>
      <c r="E6" s="118"/>
      <c r="F6" s="119"/>
      <c r="G6" s="119"/>
      <c r="H6" s="119"/>
      <c r="I6" s="119"/>
      <c r="J6" s="119"/>
      <c r="K6" s="119"/>
      <c r="L6" s="119"/>
      <c r="M6" s="120"/>
    </row>
    <row r="7" spans="1:13" ht="10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spans="1:13" ht="45" customHeight="1" x14ac:dyDescent="0.15">
      <c r="A8" s="121" t="s">
        <v>6</v>
      </c>
      <c r="B8" s="125" t="s">
        <v>1</v>
      </c>
      <c r="C8" s="126"/>
      <c r="D8" s="127"/>
      <c r="E8" s="128"/>
      <c r="F8" s="129"/>
      <c r="G8" s="129"/>
      <c r="H8" s="129"/>
      <c r="I8" s="129"/>
      <c r="J8" s="129"/>
      <c r="K8" s="129"/>
      <c r="L8" s="130"/>
      <c r="M8" s="9"/>
    </row>
    <row r="9" spans="1:13" ht="27.75" customHeight="1" x14ac:dyDescent="0.15">
      <c r="A9" s="122"/>
      <c r="B9" s="131" t="s">
        <v>11</v>
      </c>
      <c r="C9" s="132"/>
      <c r="D9" s="133"/>
      <c r="E9" s="133"/>
      <c r="F9" s="133"/>
      <c r="G9" s="133"/>
      <c r="H9" s="133"/>
      <c r="I9" s="133"/>
      <c r="J9" s="133"/>
      <c r="K9" s="133"/>
      <c r="L9" s="134"/>
      <c r="M9" s="9"/>
    </row>
    <row r="10" spans="1:13" ht="45" customHeight="1" x14ac:dyDescent="0.15">
      <c r="A10" s="122"/>
      <c r="B10" s="135" t="s">
        <v>2</v>
      </c>
      <c r="C10" s="136"/>
      <c r="D10" s="137"/>
      <c r="E10" s="137"/>
      <c r="F10" s="137"/>
      <c r="G10" s="137"/>
      <c r="H10" s="137"/>
      <c r="I10" s="137"/>
      <c r="J10" s="137"/>
      <c r="K10" s="137"/>
      <c r="L10" s="138"/>
      <c r="M10" s="9"/>
    </row>
    <row r="11" spans="1:13" ht="45" customHeight="1" x14ac:dyDescent="0.15">
      <c r="A11" s="122"/>
      <c r="B11" s="139" t="s">
        <v>3</v>
      </c>
      <c r="C11" s="140"/>
      <c r="D11" s="141"/>
      <c r="E11" s="141"/>
      <c r="F11" s="141"/>
      <c r="G11" s="141"/>
      <c r="H11" s="141"/>
      <c r="I11" s="141"/>
      <c r="J11" s="141"/>
      <c r="K11" s="141"/>
      <c r="L11" s="142"/>
      <c r="M11" s="9"/>
    </row>
    <row r="12" spans="1:13" ht="45" customHeight="1" x14ac:dyDescent="0.15">
      <c r="A12" s="122"/>
      <c r="B12" s="139" t="s">
        <v>4</v>
      </c>
      <c r="C12" s="140"/>
      <c r="D12" s="10" t="s">
        <v>5</v>
      </c>
      <c r="E12" s="141"/>
      <c r="F12" s="141"/>
      <c r="G12" s="141"/>
      <c r="H12" s="10" t="s">
        <v>12</v>
      </c>
      <c r="I12" s="141"/>
      <c r="J12" s="141"/>
      <c r="K12" s="141"/>
      <c r="L12" s="142"/>
      <c r="M12" s="9"/>
    </row>
    <row r="13" spans="1:13" ht="30" customHeight="1" x14ac:dyDescent="0.15">
      <c r="A13" s="122"/>
      <c r="B13" s="143" t="s">
        <v>30</v>
      </c>
      <c r="C13" s="144"/>
      <c r="D13" s="145" t="s">
        <v>55</v>
      </c>
      <c r="E13" s="146"/>
      <c r="F13" s="146"/>
      <c r="G13" s="146"/>
      <c r="H13" s="146"/>
      <c r="I13" s="146"/>
      <c r="J13" s="146"/>
      <c r="K13" s="146"/>
      <c r="L13" s="147"/>
      <c r="M13" s="9"/>
    </row>
    <row r="14" spans="1:13" ht="34.5" customHeight="1" x14ac:dyDescent="0.15">
      <c r="A14" s="122"/>
      <c r="B14" s="139" t="s">
        <v>31</v>
      </c>
      <c r="C14" s="148"/>
      <c r="D14" s="140"/>
      <c r="E14" s="149" t="s">
        <v>32</v>
      </c>
      <c r="F14" s="150"/>
      <c r="G14" s="150"/>
      <c r="H14" s="150"/>
      <c r="I14" s="150"/>
      <c r="J14" s="150"/>
      <c r="K14" s="150"/>
      <c r="L14" s="151"/>
      <c r="M14" s="9"/>
    </row>
    <row r="15" spans="1:13" ht="29.25" customHeight="1" x14ac:dyDescent="0.15">
      <c r="A15" s="122"/>
      <c r="B15" s="163" t="s">
        <v>8</v>
      </c>
      <c r="C15" s="152"/>
      <c r="D15" s="11" t="s">
        <v>33</v>
      </c>
      <c r="E15" s="166" t="s">
        <v>9</v>
      </c>
      <c r="F15" s="167"/>
      <c r="G15" s="168"/>
      <c r="H15" s="11" t="s">
        <v>34</v>
      </c>
      <c r="I15" s="166" t="s">
        <v>10</v>
      </c>
      <c r="J15" s="167"/>
      <c r="K15" s="167"/>
      <c r="L15" s="169"/>
      <c r="M15" s="9"/>
    </row>
    <row r="16" spans="1:13" ht="26.25" customHeight="1" x14ac:dyDescent="0.15">
      <c r="A16" s="122"/>
      <c r="B16" s="153"/>
      <c r="C16" s="154"/>
      <c r="D16" s="60" t="s">
        <v>35</v>
      </c>
      <c r="E16" s="174" t="s">
        <v>9</v>
      </c>
      <c r="F16" s="175"/>
      <c r="G16" s="176"/>
      <c r="H16" s="60" t="s">
        <v>36</v>
      </c>
      <c r="I16" s="174" t="s">
        <v>10</v>
      </c>
      <c r="J16" s="175"/>
      <c r="K16" s="175"/>
      <c r="L16" s="177"/>
      <c r="M16" s="9"/>
    </row>
    <row r="17" spans="1:19" ht="26.25" customHeight="1" x14ac:dyDescent="0.15">
      <c r="A17" s="122"/>
      <c r="B17" s="153"/>
      <c r="C17" s="154"/>
      <c r="D17" s="62" t="s">
        <v>51</v>
      </c>
      <c r="E17" s="178" t="s">
        <v>9</v>
      </c>
      <c r="F17" s="179"/>
      <c r="G17" s="180"/>
      <c r="H17" s="62" t="s">
        <v>52</v>
      </c>
      <c r="I17" s="178" t="s">
        <v>10</v>
      </c>
      <c r="J17" s="179"/>
      <c r="K17" s="179"/>
      <c r="L17" s="181"/>
      <c r="M17" s="9"/>
    </row>
    <row r="18" spans="1:19" ht="26.25" customHeight="1" x14ac:dyDescent="0.15">
      <c r="A18" s="122"/>
      <c r="B18" s="164"/>
      <c r="C18" s="165"/>
      <c r="D18" s="61" t="s">
        <v>53</v>
      </c>
      <c r="E18" s="170" t="s">
        <v>9</v>
      </c>
      <c r="F18" s="171"/>
      <c r="G18" s="172"/>
      <c r="H18" s="61" t="s">
        <v>54</v>
      </c>
      <c r="I18" s="170" t="s">
        <v>10</v>
      </c>
      <c r="J18" s="171"/>
      <c r="K18" s="171"/>
      <c r="L18" s="173"/>
      <c r="M18" s="9"/>
    </row>
    <row r="19" spans="1:19" ht="32.25" customHeight="1" x14ac:dyDescent="0.15">
      <c r="A19" s="122"/>
      <c r="B19" s="143" t="s">
        <v>37</v>
      </c>
      <c r="C19" s="152"/>
      <c r="D19" s="12" t="s">
        <v>33</v>
      </c>
      <c r="E19" s="157" t="s">
        <v>56</v>
      </c>
      <c r="F19" s="158"/>
      <c r="G19" s="158"/>
      <c r="H19" s="158"/>
      <c r="I19" s="158"/>
      <c r="J19" s="158"/>
      <c r="K19" s="158"/>
      <c r="L19" s="159"/>
      <c r="M19" s="9"/>
    </row>
    <row r="20" spans="1:19" ht="32.25" customHeight="1" x14ac:dyDescent="0.15">
      <c r="A20" s="122"/>
      <c r="B20" s="153"/>
      <c r="C20" s="154"/>
      <c r="D20" s="13" t="s">
        <v>35</v>
      </c>
      <c r="E20" s="157" t="s">
        <v>56</v>
      </c>
      <c r="F20" s="158"/>
      <c r="G20" s="158"/>
      <c r="H20" s="158"/>
      <c r="I20" s="158"/>
      <c r="J20" s="158"/>
      <c r="K20" s="158"/>
      <c r="L20" s="159"/>
      <c r="M20" s="9"/>
    </row>
    <row r="21" spans="1:19" ht="32.25" customHeight="1" x14ac:dyDescent="0.15">
      <c r="A21" s="123"/>
      <c r="B21" s="153"/>
      <c r="C21" s="154"/>
      <c r="D21" s="13" t="s">
        <v>34</v>
      </c>
      <c r="E21" s="157" t="s">
        <v>56</v>
      </c>
      <c r="F21" s="158"/>
      <c r="G21" s="158"/>
      <c r="H21" s="158"/>
      <c r="I21" s="158"/>
      <c r="J21" s="158"/>
      <c r="K21" s="158"/>
      <c r="L21" s="159"/>
      <c r="M21" s="9"/>
    </row>
    <row r="22" spans="1:19" ht="32.25" customHeight="1" x14ac:dyDescent="0.15">
      <c r="A22" s="123"/>
      <c r="B22" s="153"/>
      <c r="C22" s="154"/>
      <c r="D22" s="59" t="s">
        <v>36</v>
      </c>
      <c r="E22" s="157" t="s">
        <v>56</v>
      </c>
      <c r="F22" s="158"/>
      <c r="G22" s="158"/>
      <c r="H22" s="158"/>
      <c r="I22" s="158"/>
      <c r="J22" s="158"/>
      <c r="K22" s="158"/>
      <c r="L22" s="159"/>
      <c r="M22" s="9"/>
    </row>
    <row r="23" spans="1:19" ht="32.25" customHeight="1" x14ac:dyDescent="0.15">
      <c r="A23" s="123"/>
      <c r="B23" s="153"/>
      <c r="C23" s="154"/>
      <c r="D23" s="59" t="s">
        <v>51</v>
      </c>
      <c r="E23" s="157" t="s">
        <v>56</v>
      </c>
      <c r="F23" s="158"/>
      <c r="G23" s="158"/>
      <c r="H23" s="158"/>
      <c r="I23" s="158"/>
      <c r="J23" s="158"/>
      <c r="K23" s="158"/>
      <c r="L23" s="159"/>
      <c r="M23" s="9"/>
    </row>
    <row r="24" spans="1:19" ht="32.25" customHeight="1" x14ac:dyDescent="0.15">
      <c r="A24" s="123"/>
      <c r="B24" s="153"/>
      <c r="C24" s="154"/>
      <c r="D24" s="59" t="s">
        <v>52</v>
      </c>
      <c r="E24" s="157" t="s">
        <v>56</v>
      </c>
      <c r="F24" s="158"/>
      <c r="G24" s="158"/>
      <c r="H24" s="158"/>
      <c r="I24" s="158"/>
      <c r="J24" s="158"/>
      <c r="K24" s="158"/>
      <c r="L24" s="159"/>
      <c r="M24" s="9"/>
    </row>
    <row r="25" spans="1:19" ht="32.25" customHeight="1" x14ac:dyDescent="0.15">
      <c r="A25" s="123"/>
      <c r="B25" s="153"/>
      <c r="C25" s="154"/>
      <c r="D25" s="59" t="s">
        <v>53</v>
      </c>
      <c r="E25" s="157" t="s">
        <v>56</v>
      </c>
      <c r="F25" s="158"/>
      <c r="G25" s="158"/>
      <c r="H25" s="158"/>
      <c r="I25" s="158"/>
      <c r="J25" s="158"/>
      <c r="K25" s="158"/>
      <c r="L25" s="159"/>
      <c r="M25" s="9"/>
    </row>
    <row r="26" spans="1:19" ht="32.25" customHeight="1" thickBot="1" x14ac:dyDescent="0.2">
      <c r="A26" s="124"/>
      <c r="B26" s="155"/>
      <c r="C26" s="156"/>
      <c r="D26" s="14" t="s">
        <v>54</v>
      </c>
      <c r="E26" s="160" t="s">
        <v>56</v>
      </c>
      <c r="F26" s="161"/>
      <c r="G26" s="161"/>
      <c r="H26" s="161"/>
      <c r="I26" s="161"/>
      <c r="J26" s="161"/>
      <c r="K26" s="161"/>
      <c r="L26" s="162"/>
      <c r="M26" s="9"/>
    </row>
    <row r="27" spans="1:19" ht="9.9499999999999993" customHeight="1" thickBo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8"/>
    </row>
    <row r="28" spans="1:19" ht="32.25" customHeight="1" x14ac:dyDescent="0.15">
      <c r="A28" s="182" t="s">
        <v>13</v>
      </c>
      <c r="B28" s="185" t="s">
        <v>102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6"/>
    </row>
    <row r="29" spans="1:19" ht="17.25" customHeight="1" thickBot="1" x14ac:dyDescent="0.2">
      <c r="A29" s="183"/>
      <c r="B29" s="17"/>
      <c r="C29" s="18"/>
      <c r="D29" s="18"/>
      <c r="E29" s="18"/>
      <c r="F29" s="18"/>
      <c r="G29" s="18"/>
      <c r="H29" s="18"/>
      <c r="I29" s="8"/>
      <c r="J29" s="8"/>
      <c r="K29" s="19"/>
      <c r="L29" s="19"/>
      <c r="M29" s="20"/>
      <c r="S29" s="2"/>
    </row>
    <row r="30" spans="1:19" ht="33" customHeight="1" x14ac:dyDescent="0.15">
      <c r="A30" s="183"/>
      <c r="B30" s="17"/>
      <c r="C30" s="21"/>
      <c r="D30" s="22"/>
      <c r="E30" s="23" t="s">
        <v>18</v>
      </c>
      <c r="F30" s="24" t="s">
        <v>19</v>
      </c>
      <c r="G30" s="23" t="s">
        <v>38</v>
      </c>
      <c r="H30" s="24" t="s">
        <v>20</v>
      </c>
      <c r="I30" s="23" t="s">
        <v>39</v>
      </c>
      <c r="J30" s="25" t="s">
        <v>21</v>
      </c>
      <c r="K30" s="26"/>
      <c r="L30" s="19"/>
      <c r="M30" s="20"/>
      <c r="S30" s="2"/>
    </row>
    <row r="31" spans="1:19" ht="54" customHeight="1" thickBot="1" x14ac:dyDescent="0.2">
      <c r="A31" s="183"/>
      <c r="B31" s="17"/>
      <c r="C31" s="187" t="s">
        <v>14</v>
      </c>
      <c r="D31" s="188"/>
      <c r="E31" s="63"/>
      <c r="F31" s="63"/>
      <c r="G31" s="63"/>
      <c r="H31" s="63"/>
      <c r="I31" s="63"/>
      <c r="J31" s="63"/>
      <c r="K31" s="9"/>
      <c r="L31" s="19"/>
      <c r="M31" s="20"/>
      <c r="S31" s="2"/>
    </row>
    <row r="32" spans="1:19" ht="33" customHeight="1" thickTop="1" thickBot="1" x14ac:dyDescent="0.2">
      <c r="A32" s="183"/>
      <c r="B32" s="17"/>
      <c r="C32" s="27"/>
      <c r="D32" s="28"/>
      <c r="E32" s="29" t="s">
        <v>15</v>
      </c>
      <c r="F32" s="10" t="s">
        <v>16</v>
      </c>
      <c r="G32" s="29" t="s">
        <v>17</v>
      </c>
      <c r="H32" s="10" t="s">
        <v>22</v>
      </c>
      <c r="I32" s="29" t="s">
        <v>23</v>
      </c>
      <c r="J32" s="30" t="s">
        <v>40</v>
      </c>
      <c r="K32" s="189" t="s">
        <v>98</v>
      </c>
      <c r="L32" s="190"/>
      <c r="M32" s="65"/>
      <c r="S32" s="2"/>
    </row>
    <row r="33" spans="1:19" ht="54" customHeight="1" thickBot="1" x14ac:dyDescent="0.2">
      <c r="A33" s="183"/>
      <c r="B33" s="17"/>
      <c r="C33" s="191" t="s">
        <v>14</v>
      </c>
      <c r="D33" s="192"/>
      <c r="E33" s="64"/>
      <c r="F33" s="64"/>
      <c r="G33" s="64"/>
      <c r="H33" s="64"/>
      <c r="I33" s="64"/>
      <c r="J33" s="64"/>
      <c r="K33" s="193">
        <f>+E31+F31+G31+H31++I31+J31+E33+F33+G33+H33+I33+J33</f>
        <v>0</v>
      </c>
      <c r="L33" s="194"/>
      <c r="M33" s="66" t="s">
        <v>25</v>
      </c>
      <c r="S33" s="2"/>
    </row>
    <row r="34" spans="1:19" ht="27" customHeight="1" x14ac:dyDescent="0.15">
      <c r="A34" s="183"/>
      <c r="B34" s="17"/>
      <c r="C34" s="18"/>
      <c r="D34" s="18"/>
      <c r="E34" s="18"/>
      <c r="F34" s="18"/>
      <c r="G34" s="18"/>
      <c r="H34" s="18"/>
      <c r="I34" s="18"/>
      <c r="J34" s="8"/>
      <c r="K34" s="8"/>
      <c r="L34" s="19"/>
      <c r="M34" s="20"/>
      <c r="N34" s="3"/>
      <c r="S34" s="2"/>
    </row>
    <row r="35" spans="1:19" ht="11.25" customHeight="1" thickBot="1" x14ac:dyDescent="0.2">
      <c r="A35" s="184"/>
      <c r="B35" s="31"/>
      <c r="C35" s="32"/>
      <c r="D35" s="33"/>
      <c r="E35" s="33"/>
      <c r="F35" s="33"/>
      <c r="G35" s="33"/>
      <c r="H35" s="33"/>
      <c r="I35" s="33"/>
      <c r="J35" s="33"/>
      <c r="K35" s="34"/>
      <c r="L35" s="34"/>
      <c r="M35" s="35"/>
      <c r="S35" s="2"/>
    </row>
    <row r="36" spans="1:19" ht="14.25" customHeight="1" x14ac:dyDescent="0.15">
      <c r="A36" s="182" t="s">
        <v>41</v>
      </c>
      <c r="B36" s="185" t="s">
        <v>42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6"/>
    </row>
    <row r="37" spans="1:19" x14ac:dyDescent="0.15">
      <c r="A37" s="183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20"/>
    </row>
    <row r="38" spans="1:19" ht="16.5" customHeight="1" x14ac:dyDescent="0.15">
      <c r="A38" s="183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20"/>
    </row>
    <row r="39" spans="1:19" ht="13.5" customHeight="1" thickBot="1" x14ac:dyDescent="0.2">
      <c r="A39" s="183"/>
      <c r="B39" s="9"/>
      <c r="C39" s="36"/>
      <c r="D39" s="36"/>
      <c r="E39" s="36"/>
      <c r="F39" s="36"/>
      <c r="G39" s="36"/>
      <c r="H39" s="36"/>
      <c r="I39" s="36"/>
      <c r="J39" s="36"/>
      <c r="K39" s="8"/>
      <c r="L39" s="8"/>
      <c r="M39" s="20"/>
    </row>
    <row r="40" spans="1:19" ht="28.5" customHeight="1" x14ac:dyDescent="0.15">
      <c r="A40" s="183"/>
      <c r="B40" s="9"/>
      <c r="C40" s="37" t="s">
        <v>8</v>
      </c>
      <c r="D40" s="38"/>
      <c r="E40" s="16"/>
      <c r="F40" s="197"/>
      <c r="G40" s="39"/>
      <c r="H40" s="199" t="s">
        <v>43</v>
      </c>
      <c r="I40" s="200">
        <v>0.9</v>
      </c>
      <c r="J40" s="201" t="s">
        <v>24</v>
      </c>
      <c r="K40" s="202">
        <f>F40*I40</f>
        <v>0</v>
      </c>
      <c r="L40" s="8"/>
      <c r="M40" s="20"/>
    </row>
    <row r="41" spans="1:19" ht="50.25" customHeight="1" thickBot="1" x14ac:dyDescent="0.2">
      <c r="A41" s="183"/>
      <c r="B41" s="9"/>
      <c r="C41" s="204" t="s">
        <v>50</v>
      </c>
      <c r="D41" s="205"/>
      <c r="E41" s="206"/>
      <c r="F41" s="198"/>
      <c r="G41" s="40" t="s">
        <v>26</v>
      </c>
      <c r="H41" s="199"/>
      <c r="I41" s="200"/>
      <c r="J41" s="201"/>
      <c r="K41" s="203"/>
      <c r="L41" s="40" t="s">
        <v>44</v>
      </c>
      <c r="M41" s="20"/>
    </row>
    <row r="42" spans="1:19" ht="24.95" customHeight="1" x14ac:dyDescent="0.15">
      <c r="A42" s="183"/>
      <c r="B42" s="9"/>
      <c r="C42" s="207"/>
      <c r="D42" s="207"/>
      <c r="E42" s="39"/>
      <c r="F42" s="39"/>
      <c r="G42" s="39"/>
      <c r="H42" s="39"/>
      <c r="I42" s="39"/>
      <c r="J42" s="39"/>
      <c r="K42" s="41"/>
      <c r="L42" s="8"/>
      <c r="M42" s="20"/>
    </row>
    <row r="43" spans="1:19" ht="50.1" customHeight="1" x14ac:dyDescent="0.15">
      <c r="A43" s="183"/>
      <c r="B43" s="195" t="s">
        <v>100</v>
      </c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20"/>
    </row>
    <row r="44" spans="1:19" ht="38.25" customHeight="1" thickBot="1" x14ac:dyDescent="0.2">
      <c r="A44" s="183"/>
      <c r="B44" s="9"/>
      <c r="C44" s="215" t="s">
        <v>45</v>
      </c>
      <c r="D44" s="216"/>
      <c r="E44" s="8"/>
      <c r="F44" s="42" t="s">
        <v>46</v>
      </c>
      <c r="G44" s="39"/>
      <c r="H44" s="43" t="s">
        <v>47</v>
      </c>
      <c r="I44" s="39"/>
      <c r="J44" s="39"/>
      <c r="K44" s="44"/>
      <c r="L44" s="45"/>
      <c r="M44" s="46"/>
    </row>
    <row r="45" spans="1:19" ht="37.5" customHeight="1" x14ac:dyDescent="0.15">
      <c r="A45" s="183"/>
      <c r="B45" s="9"/>
      <c r="C45" s="217">
        <f>K40</f>
        <v>0</v>
      </c>
      <c r="D45" s="218"/>
      <c r="E45" s="221" t="s">
        <v>43</v>
      </c>
      <c r="F45" s="222">
        <f>K33</f>
        <v>0</v>
      </c>
      <c r="G45" s="221" t="s">
        <v>27</v>
      </c>
      <c r="H45" s="197"/>
      <c r="I45" s="224" t="s">
        <v>24</v>
      </c>
      <c r="J45" s="225" t="str">
        <f>IFERROR(C45*F45/H45,"入力待ち")</f>
        <v>入力待ち</v>
      </c>
      <c r="K45" s="226"/>
      <c r="L45" s="47"/>
      <c r="M45" s="48"/>
      <c r="N45" s="5"/>
    </row>
    <row r="46" spans="1:19" ht="37.5" customHeight="1" thickBot="1" x14ac:dyDescent="0.2">
      <c r="A46" s="183"/>
      <c r="B46" s="9"/>
      <c r="C46" s="219"/>
      <c r="D46" s="220"/>
      <c r="E46" s="221"/>
      <c r="F46" s="223"/>
      <c r="G46" s="221"/>
      <c r="H46" s="198"/>
      <c r="I46" s="224"/>
      <c r="J46" s="227"/>
      <c r="K46" s="228"/>
      <c r="L46" s="49" t="s">
        <v>48</v>
      </c>
      <c r="M46" s="48"/>
      <c r="N46" s="5"/>
    </row>
    <row r="47" spans="1:19" ht="12" customHeight="1" x14ac:dyDescent="0.15">
      <c r="A47" s="183"/>
      <c r="B47" s="9"/>
      <c r="C47" s="18"/>
      <c r="D47" s="18"/>
      <c r="E47" s="18"/>
      <c r="F47" s="18"/>
      <c r="G47" s="18"/>
      <c r="H47" s="49"/>
      <c r="I47" s="49"/>
      <c r="J47" s="50"/>
      <c r="K47" s="47"/>
      <c r="L47" s="47"/>
      <c r="M47" s="48"/>
    </row>
    <row r="48" spans="1:19" ht="15" thickBot="1" x14ac:dyDescent="0.2">
      <c r="A48" s="184"/>
      <c r="B48" s="51"/>
      <c r="C48" s="52"/>
      <c r="D48" s="53"/>
      <c r="E48" s="53"/>
      <c r="F48" s="53"/>
      <c r="G48" s="53"/>
      <c r="H48" s="53"/>
      <c r="I48" s="53"/>
      <c r="J48" s="52"/>
      <c r="K48" s="54"/>
      <c r="L48" s="52"/>
      <c r="M48" s="35"/>
    </row>
    <row r="49" spans="1:13" ht="18" customHeight="1" x14ac:dyDescent="0.15">
      <c r="A49" s="55"/>
      <c r="B49" s="8"/>
      <c r="C49" s="8"/>
      <c r="D49" s="39"/>
      <c r="E49" s="39"/>
      <c r="F49" s="39"/>
      <c r="G49" s="39"/>
      <c r="H49" s="39"/>
      <c r="I49" s="39"/>
      <c r="J49" s="8"/>
      <c r="K49" s="8"/>
      <c r="L49" s="8"/>
      <c r="M49" s="20"/>
    </row>
    <row r="50" spans="1:13" ht="18" customHeight="1" x14ac:dyDescent="0.15">
      <c r="A50" s="55"/>
      <c r="B50" s="8"/>
      <c r="C50" s="8"/>
      <c r="D50" s="39"/>
      <c r="E50" s="39"/>
      <c r="F50" s="39"/>
      <c r="G50" s="39"/>
      <c r="H50" s="39"/>
      <c r="I50" s="39"/>
      <c r="J50" s="8"/>
      <c r="K50" s="8"/>
      <c r="L50" s="8"/>
      <c r="M50" s="20"/>
    </row>
    <row r="51" spans="1:13" ht="38.25" customHeight="1" x14ac:dyDescent="0.15">
      <c r="A51" s="56"/>
      <c r="B51" s="229" t="s">
        <v>96</v>
      </c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0"/>
    </row>
    <row r="52" spans="1:13" ht="12" customHeight="1" x14ac:dyDescent="0.15">
      <c r="A52" s="56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20"/>
    </row>
    <row r="53" spans="1:13" ht="8.25" customHeight="1" thickBot="1" x14ac:dyDescent="0.2">
      <c r="A53" s="55"/>
      <c r="B53" s="8"/>
      <c r="C53" s="8"/>
      <c r="D53" s="8"/>
      <c r="E53" s="57"/>
      <c r="F53" s="39"/>
      <c r="G53" s="8"/>
      <c r="H53" s="8"/>
      <c r="I53" s="8"/>
      <c r="J53" s="8"/>
      <c r="K53" s="8"/>
      <c r="L53" s="8"/>
      <c r="M53" s="20"/>
    </row>
    <row r="54" spans="1:13" ht="48.75" customHeight="1" thickBot="1" x14ac:dyDescent="0.2">
      <c r="A54" s="58"/>
      <c r="B54" s="208" t="s">
        <v>101</v>
      </c>
      <c r="C54" s="209"/>
      <c r="D54" s="209"/>
      <c r="E54" s="210"/>
      <c r="F54" s="211" t="e">
        <f ca="1">IF(J45&lt;=750,"通常規模",IF('大規模型事業所（特例）計算シート'!N25="大規模型リハビリテーション費","大規模",IF('大規模型事業所（特例）計算シート'!N25="通常規模型リハビリテーション費","大規模（特例）")))</f>
        <v>#DIV/0!</v>
      </c>
      <c r="G54" s="212"/>
      <c r="H54" s="212"/>
      <c r="I54" s="213"/>
      <c r="J54" s="195" t="s">
        <v>49</v>
      </c>
      <c r="K54" s="196"/>
      <c r="L54" s="196"/>
      <c r="M54" s="214"/>
    </row>
    <row r="55" spans="1:13" ht="15" thickBot="1" x14ac:dyDescent="0.2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35"/>
    </row>
  </sheetData>
  <sheetProtection algorithmName="SHA-512" hashValue="C4UtRHszRB0wElk7SSMKf/qk2064dxpmhDnvDv6eMK4zlIaUrVSSJTe6JeCJDKbekJjVnKNK17GPeO7uqdgTpQ==" saltValue="CrVj6PDpIeaxjFvARMT52Q==" spinCount="100000" sheet="1" objects="1" scenarios="1"/>
  <mergeCells count="68">
    <mergeCell ref="B54:E54"/>
    <mergeCell ref="F54:I54"/>
    <mergeCell ref="J54:M54"/>
    <mergeCell ref="C44:D44"/>
    <mergeCell ref="C45:D46"/>
    <mergeCell ref="E45:E46"/>
    <mergeCell ref="F45:F46"/>
    <mergeCell ref="G45:G46"/>
    <mergeCell ref="H45:H46"/>
    <mergeCell ref="I45:I46"/>
    <mergeCell ref="J45:K46"/>
    <mergeCell ref="B51:L51"/>
    <mergeCell ref="A36:A48"/>
    <mergeCell ref="B36:L38"/>
    <mergeCell ref="F40:F41"/>
    <mergeCell ref="H40:H41"/>
    <mergeCell ref="I40:I41"/>
    <mergeCell ref="J40:J41"/>
    <mergeCell ref="K40:K41"/>
    <mergeCell ref="C41:E41"/>
    <mergeCell ref="C42:D42"/>
    <mergeCell ref="B43:L43"/>
    <mergeCell ref="A28:A35"/>
    <mergeCell ref="B28:L28"/>
    <mergeCell ref="C31:D31"/>
    <mergeCell ref="K32:L32"/>
    <mergeCell ref="C33:D33"/>
    <mergeCell ref="K33:L33"/>
    <mergeCell ref="B15:C18"/>
    <mergeCell ref="E15:G15"/>
    <mergeCell ref="I15:L15"/>
    <mergeCell ref="E18:G18"/>
    <mergeCell ref="I18:L18"/>
    <mergeCell ref="E16:G16"/>
    <mergeCell ref="I16:L16"/>
    <mergeCell ref="E17:G17"/>
    <mergeCell ref="I17:L17"/>
    <mergeCell ref="B19:C26"/>
    <mergeCell ref="E19:L19"/>
    <mergeCell ref="E20:L20"/>
    <mergeCell ref="E21:L21"/>
    <mergeCell ref="E26:L26"/>
    <mergeCell ref="E24:L24"/>
    <mergeCell ref="E22:L22"/>
    <mergeCell ref="E23:L23"/>
    <mergeCell ref="E25:L25"/>
    <mergeCell ref="A8:A26"/>
    <mergeCell ref="B8:D8"/>
    <mergeCell ref="E8:L8"/>
    <mergeCell ref="B9:C9"/>
    <mergeCell ref="D9:L9"/>
    <mergeCell ref="B10:C10"/>
    <mergeCell ref="D10:L10"/>
    <mergeCell ref="B11:C11"/>
    <mergeCell ref="D11:L11"/>
    <mergeCell ref="B12:C12"/>
    <mergeCell ref="E12:G12"/>
    <mergeCell ref="I12:L12"/>
    <mergeCell ref="B13:C13"/>
    <mergeCell ref="D13:L13"/>
    <mergeCell ref="B14:D14"/>
    <mergeCell ref="E14:L14"/>
    <mergeCell ref="A2:M2"/>
    <mergeCell ref="A4:M4"/>
    <mergeCell ref="A5:D5"/>
    <mergeCell ref="E5:M5"/>
    <mergeCell ref="A6:D6"/>
    <mergeCell ref="E6:M6"/>
  </mergeCells>
  <phoneticPr fontId="4"/>
  <printOptions horizontalCentered="1"/>
  <pageMargins left="0.59055118110236227" right="0.39370078740157483" top="0.51181102362204722" bottom="0.19685039370078741" header="0.51181102362204722" footer="0.19685039370078741"/>
  <pageSetup paperSize="9" scale="5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314325</xdr:rowOff>
                  </from>
                  <to>
                    <xdr:col>6</xdr:col>
                    <xdr:colOff>276225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476250</xdr:rowOff>
                  </from>
                  <to>
                    <xdr:col>8</xdr:col>
                    <xdr:colOff>390525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142875</xdr:colOff>
                    <xdr:row>17</xdr:row>
                    <xdr:rowOff>304800</xdr:rowOff>
                  </from>
                  <to>
                    <xdr:col>4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523875</xdr:colOff>
                    <xdr:row>18</xdr:row>
                    <xdr:rowOff>9525</xdr:rowOff>
                  </from>
                  <to>
                    <xdr:col>5</xdr:col>
                    <xdr:colOff>180975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57150</xdr:rowOff>
                  </from>
                  <to>
                    <xdr:col>5</xdr:col>
                    <xdr:colOff>695325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523875</xdr:colOff>
                    <xdr:row>18</xdr:row>
                    <xdr:rowOff>85725</xdr:rowOff>
                  </from>
                  <to>
                    <xdr:col>6</xdr:col>
                    <xdr:colOff>152400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85725</xdr:rowOff>
                  </from>
                  <to>
                    <xdr:col>6</xdr:col>
                    <xdr:colOff>581025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628650</xdr:colOff>
                    <xdr:row>18</xdr:row>
                    <xdr:rowOff>85725</xdr:rowOff>
                  </from>
                  <to>
                    <xdr:col>7</xdr:col>
                    <xdr:colOff>266700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342900</xdr:colOff>
                    <xdr:row>18</xdr:row>
                    <xdr:rowOff>85725</xdr:rowOff>
                  </from>
                  <to>
                    <xdr:col>7</xdr:col>
                    <xdr:colOff>714375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7</xdr:col>
                    <xdr:colOff>733425</xdr:colOff>
                    <xdr:row>18</xdr:row>
                    <xdr:rowOff>85725</xdr:rowOff>
                  </from>
                  <to>
                    <xdr:col>8</xdr:col>
                    <xdr:colOff>352425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361950</xdr:rowOff>
                  </from>
                  <to>
                    <xdr:col>4</xdr:col>
                    <xdr:colOff>438150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523875</xdr:colOff>
                    <xdr:row>19</xdr:row>
                    <xdr:rowOff>9525</xdr:rowOff>
                  </from>
                  <to>
                    <xdr:col>5</xdr:col>
                    <xdr:colOff>180975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19</xdr:row>
                    <xdr:rowOff>57150</xdr:rowOff>
                  </from>
                  <to>
                    <xdr:col>5</xdr:col>
                    <xdr:colOff>695325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523875</xdr:colOff>
                    <xdr:row>19</xdr:row>
                    <xdr:rowOff>85725</xdr:rowOff>
                  </from>
                  <to>
                    <xdr:col>6</xdr:col>
                    <xdr:colOff>152400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85725</xdr:rowOff>
                  </from>
                  <to>
                    <xdr:col>6</xdr:col>
                    <xdr:colOff>581025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85725</xdr:rowOff>
                  </from>
                  <to>
                    <xdr:col>7</xdr:col>
                    <xdr:colOff>266700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</xdr:col>
                    <xdr:colOff>342900</xdr:colOff>
                    <xdr:row>19</xdr:row>
                    <xdr:rowOff>85725</xdr:rowOff>
                  </from>
                  <to>
                    <xdr:col>7</xdr:col>
                    <xdr:colOff>714375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7</xdr:col>
                    <xdr:colOff>733425</xdr:colOff>
                    <xdr:row>19</xdr:row>
                    <xdr:rowOff>85725</xdr:rowOff>
                  </from>
                  <to>
                    <xdr:col>8</xdr:col>
                    <xdr:colOff>352425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142875</xdr:colOff>
                    <xdr:row>19</xdr:row>
                    <xdr:rowOff>361950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523875</xdr:colOff>
                    <xdr:row>20</xdr:row>
                    <xdr:rowOff>9525</xdr:rowOff>
                  </from>
                  <to>
                    <xdr:col>5</xdr:col>
                    <xdr:colOff>180975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5</xdr:col>
                    <xdr:colOff>695325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5</xdr:col>
                    <xdr:colOff>523875</xdr:colOff>
                    <xdr:row>20</xdr:row>
                    <xdr:rowOff>85725</xdr:rowOff>
                  </from>
                  <to>
                    <xdr:col>6</xdr:col>
                    <xdr:colOff>152400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85725</xdr:rowOff>
                  </from>
                  <to>
                    <xdr:col>6</xdr:col>
                    <xdr:colOff>581025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6</xdr:col>
                    <xdr:colOff>628650</xdr:colOff>
                    <xdr:row>20</xdr:row>
                    <xdr:rowOff>85725</xdr:rowOff>
                  </from>
                  <to>
                    <xdr:col>7</xdr:col>
                    <xdr:colOff>266700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7</xdr:col>
                    <xdr:colOff>342900</xdr:colOff>
                    <xdr:row>20</xdr:row>
                    <xdr:rowOff>85725</xdr:rowOff>
                  </from>
                  <to>
                    <xdr:col>7</xdr:col>
                    <xdr:colOff>714375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7</xdr:col>
                    <xdr:colOff>733425</xdr:colOff>
                    <xdr:row>20</xdr:row>
                    <xdr:rowOff>85725</xdr:rowOff>
                  </from>
                  <to>
                    <xdr:col>8</xdr:col>
                    <xdr:colOff>352425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4</xdr:col>
                    <xdr:colOff>142875</xdr:colOff>
                    <xdr:row>20</xdr:row>
                    <xdr:rowOff>361950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142875</xdr:colOff>
                    <xdr:row>20</xdr:row>
                    <xdr:rowOff>361950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523875</xdr:colOff>
                    <xdr:row>21</xdr:row>
                    <xdr:rowOff>9525</xdr:rowOff>
                  </from>
                  <to>
                    <xdr:col>5</xdr:col>
                    <xdr:colOff>180975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21</xdr:row>
                    <xdr:rowOff>57150</xdr:rowOff>
                  </from>
                  <to>
                    <xdr:col>5</xdr:col>
                    <xdr:colOff>695325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5</xdr:col>
                    <xdr:colOff>523875</xdr:colOff>
                    <xdr:row>21</xdr:row>
                    <xdr:rowOff>85725</xdr:rowOff>
                  </from>
                  <to>
                    <xdr:col>6</xdr:col>
                    <xdr:colOff>152400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85725</xdr:rowOff>
                  </from>
                  <to>
                    <xdr:col>6</xdr:col>
                    <xdr:colOff>581025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628650</xdr:colOff>
                    <xdr:row>21</xdr:row>
                    <xdr:rowOff>85725</xdr:rowOff>
                  </from>
                  <to>
                    <xdr:col>7</xdr:col>
                    <xdr:colOff>266700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7</xdr:col>
                    <xdr:colOff>342900</xdr:colOff>
                    <xdr:row>21</xdr:row>
                    <xdr:rowOff>85725</xdr:rowOff>
                  </from>
                  <to>
                    <xdr:col>7</xdr:col>
                    <xdr:colOff>714375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7</xdr:col>
                    <xdr:colOff>733425</xdr:colOff>
                    <xdr:row>21</xdr:row>
                    <xdr:rowOff>85725</xdr:rowOff>
                  </from>
                  <to>
                    <xdr:col>8</xdr:col>
                    <xdr:colOff>352425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4</xdr:col>
                    <xdr:colOff>142875</xdr:colOff>
                    <xdr:row>21</xdr:row>
                    <xdr:rowOff>361950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142875</xdr:colOff>
                    <xdr:row>21</xdr:row>
                    <xdr:rowOff>361950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4</xdr:col>
                    <xdr:colOff>523875</xdr:colOff>
                    <xdr:row>22</xdr:row>
                    <xdr:rowOff>9525</xdr:rowOff>
                  </from>
                  <to>
                    <xdr:col>5</xdr:col>
                    <xdr:colOff>180975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57150</xdr:rowOff>
                  </from>
                  <to>
                    <xdr:col>5</xdr:col>
                    <xdr:colOff>695325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5</xdr:col>
                    <xdr:colOff>523875</xdr:colOff>
                    <xdr:row>22</xdr:row>
                    <xdr:rowOff>85725</xdr:rowOff>
                  </from>
                  <to>
                    <xdr:col>6</xdr:col>
                    <xdr:colOff>152400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85725</xdr:rowOff>
                  </from>
                  <to>
                    <xdr:col>6</xdr:col>
                    <xdr:colOff>581025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6</xdr:col>
                    <xdr:colOff>628650</xdr:colOff>
                    <xdr:row>22</xdr:row>
                    <xdr:rowOff>85725</xdr:rowOff>
                  </from>
                  <to>
                    <xdr:col>7</xdr:col>
                    <xdr:colOff>266700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7</xdr:col>
                    <xdr:colOff>342900</xdr:colOff>
                    <xdr:row>22</xdr:row>
                    <xdr:rowOff>85725</xdr:rowOff>
                  </from>
                  <to>
                    <xdr:col>7</xdr:col>
                    <xdr:colOff>714375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7</xdr:col>
                    <xdr:colOff>733425</xdr:colOff>
                    <xdr:row>22</xdr:row>
                    <xdr:rowOff>85725</xdr:rowOff>
                  </from>
                  <to>
                    <xdr:col>8</xdr:col>
                    <xdr:colOff>352425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142875</xdr:colOff>
                    <xdr:row>22</xdr:row>
                    <xdr:rowOff>361950</xdr:rowOff>
                  </from>
                  <to>
                    <xdr:col>4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4</xdr:col>
                    <xdr:colOff>142875</xdr:colOff>
                    <xdr:row>22</xdr:row>
                    <xdr:rowOff>361950</xdr:rowOff>
                  </from>
                  <to>
                    <xdr:col>4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4</xdr:col>
                    <xdr:colOff>523875</xdr:colOff>
                    <xdr:row>23</xdr:row>
                    <xdr:rowOff>9525</xdr:rowOff>
                  </from>
                  <to>
                    <xdr:col>5</xdr:col>
                    <xdr:colOff>180975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5</xdr:col>
                    <xdr:colOff>171450</xdr:colOff>
                    <xdr:row>23</xdr:row>
                    <xdr:rowOff>57150</xdr:rowOff>
                  </from>
                  <to>
                    <xdr:col>5</xdr:col>
                    <xdr:colOff>695325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5</xdr:col>
                    <xdr:colOff>523875</xdr:colOff>
                    <xdr:row>23</xdr:row>
                    <xdr:rowOff>85725</xdr:rowOff>
                  </from>
                  <to>
                    <xdr:col>6</xdr:col>
                    <xdr:colOff>152400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85725</xdr:rowOff>
                  </from>
                  <to>
                    <xdr:col>6</xdr:col>
                    <xdr:colOff>581025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6</xdr:col>
                    <xdr:colOff>628650</xdr:colOff>
                    <xdr:row>23</xdr:row>
                    <xdr:rowOff>85725</xdr:rowOff>
                  </from>
                  <to>
                    <xdr:col>7</xdr:col>
                    <xdr:colOff>266700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7</xdr:col>
                    <xdr:colOff>342900</xdr:colOff>
                    <xdr:row>23</xdr:row>
                    <xdr:rowOff>85725</xdr:rowOff>
                  </from>
                  <to>
                    <xdr:col>7</xdr:col>
                    <xdr:colOff>714375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7</xdr:col>
                    <xdr:colOff>733425</xdr:colOff>
                    <xdr:row>23</xdr:row>
                    <xdr:rowOff>85725</xdr:rowOff>
                  </from>
                  <to>
                    <xdr:col>8</xdr:col>
                    <xdr:colOff>352425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4</xdr:col>
                    <xdr:colOff>142875</xdr:colOff>
                    <xdr:row>23</xdr:row>
                    <xdr:rowOff>361950</xdr:rowOff>
                  </from>
                  <to>
                    <xdr:col>4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4</xdr:col>
                    <xdr:colOff>142875</xdr:colOff>
                    <xdr:row>23</xdr:row>
                    <xdr:rowOff>361950</xdr:rowOff>
                  </from>
                  <to>
                    <xdr:col>4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4</xdr:col>
                    <xdr:colOff>523875</xdr:colOff>
                    <xdr:row>24</xdr:row>
                    <xdr:rowOff>9525</xdr:rowOff>
                  </from>
                  <to>
                    <xdr:col>5</xdr:col>
                    <xdr:colOff>180975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57150</xdr:rowOff>
                  </from>
                  <to>
                    <xdr:col>5</xdr:col>
                    <xdr:colOff>695325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5</xdr:col>
                    <xdr:colOff>523875</xdr:colOff>
                    <xdr:row>24</xdr:row>
                    <xdr:rowOff>85725</xdr:rowOff>
                  </from>
                  <to>
                    <xdr:col>6</xdr:col>
                    <xdr:colOff>152400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85725</xdr:rowOff>
                  </from>
                  <to>
                    <xdr:col>6</xdr:col>
                    <xdr:colOff>581025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6</xdr:col>
                    <xdr:colOff>628650</xdr:colOff>
                    <xdr:row>24</xdr:row>
                    <xdr:rowOff>85725</xdr:rowOff>
                  </from>
                  <to>
                    <xdr:col>7</xdr:col>
                    <xdr:colOff>266700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7</xdr:col>
                    <xdr:colOff>342900</xdr:colOff>
                    <xdr:row>24</xdr:row>
                    <xdr:rowOff>85725</xdr:rowOff>
                  </from>
                  <to>
                    <xdr:col>7</xdr:col>
                    <xdr:colOff>714375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7</xdr:col>
                    <xdr:colOff>733425</xdr:colOff>
                    <xdr:row>24</xdr:row>
                    <xdr:rowOff>85725</xdr:rowOff>
                  </from>
                  <to>
                    <xdr:col>8</xdr:col>
                    <xdr:colOff>352425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4</xdr:col>
                    <xdr:colOff>142875</xdr:colOff>
                    <xdr:row>24</xdr:row>
                    <xdr:rowOff>361950</xdr:rowOff>
                  </from>
                  <to>
                    <xdr:col>4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4</xdr:col>
                    <xdr:colOff>142875</xdr:colOff>
                    <xdr:row>24</xdr:row>
                    <xdr:rowOff>361950</xdr:rowOff>
                  </from>
                  <to>
                    <xdr:col>4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4</xdr:col>
                    <xdr:colOff>523875</xdr:colOff>
                    <xdr:row>25</xdr:row>
                    <xdr:rowOff>9525</xdr:rowOff>
                  </from>
                  <to>
                    <xdr:col>5</xdr:col>
                    <xdr:colOff>180975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5</xdr:col>
                    <xdr:colOff>171450</xdr:colOff>
                    <xdr:row>25</xdr:row>
                    <xdr:rowOff>57150</xdr:rowOff>
                  </from>
                  <to>
                    <xdr:col>5</xdr:col>
                    <xdr:colOff>695325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5</xdr:col>
                    <xdr:colOff>523875</xdr:colOff>
                    <xdr:row>25</xdr:row>
                    <xdr:rowOff>85725</xdr:rowOff>
                  </from>
                  <to>
                    <xdr:col>6</xdr:col>
                    <xdr:colOff>152400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85725</xdr:rowOff>
                  </from>
                  <to>
                    <xdr:col>6</xdr:col>
                    <xdr:colOff>581025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6</xdr:col>
                    <xdr:colOff>628650</xdr:colOff>
                    <xdr:row>25</xdr:row>
                    <xdr:rowOff>85725</xdr:rowOff>
                  </from>
                  <to>
                    <xdr:col>7</xdr:col>
                    <xdr:colOff>266700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7</xdr:col>
                    <xdr:colOff>342900</xdr:colOff>
                    <xdr:row>25</xdr:row>
                    <xdr:rowOff>85725</xdr:rowOff>
                  </from>
                  <to>
                    <xdr:col>7</xdr:col>
                    <xdr:colOff>714375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7</xdr:col>
                    <xdr:colOff>733425</xdr:colOff>
                    <xdr:row>25</xdr:row>
                    <xdr:rowOff>85725</xdr:rowOff>
                  </from>
                  <to>
                    <xdr:col>8</xdr:col>
                    <xdr:colOff>352425</xdr:colOff>
                    <xdr:row>25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2543-C099-4F4C-97C8-C70E50C666B3}">
  <sheetPr>
    <tabColor rgb="FFFFFF00"/>
    <pageSetUpPr fitToPage="1"/>
  </sheetPr>
  <dimension ref="A1:U42"/>
  <sheetViews>
    <sheetView view="pageBreakPreview" zoomScaleNormal="100" zoomScaleSheetLayoutView="100" workbookViewId="0">
      <selection activeCell="L12" sqref="L12"/>
    </sheetView>
  </sheetViews>
  <sheetFormatPr defaultRowHeight="13.5" x14ac:dyDescent="0.15"/>
  <cols>
    <col min="1" max="1" width="3.75" style="69" customWidth="1"/>
    <col min="2" max="2" width="33" style="69" customWidth="1"/>
    <col min="3" max="3" width="5.875" style="69" customWidth="1"/>
    <col min="4" max="4" width="8.625" style="69" customWidth="1"/>
    <col min="5" max="5" width="7.5" style="69" customWidth="1"/>
    <col min="6" max="6" width="4.5" style="69" customWidth="1"/>
    <col min="7" max="7" width="7.5" style="69" customWidth="1"/>
    <col min="8" max="9" width="9" style="69"/>
    <col min="10" max="10" width="2" style="69" customWidth="1"/>
    <col min="11" max="13" width="9" style="69"/>
    <col min="14" max="14" width="10.625" style="69" customWidth="1"/>
    <col min="15" max="15" width="7.125" style="69" customWidth="1"/>
    <col min="16" max="16384" width="9" style="69"/>
  </cols>
  <sheetData>
    <row r="1" spans="1:19" ht="17.25" x14ac:dyDescent="0.1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</row>
    <row r="2" spans="1:19" x14ac:dyDescent="0.15">
      <c r="B2" s="70"/>
      <c r="C2" s="230" t="s">
        <v>58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1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s="72" customFormat="1" ht="17.25" customHeight="1" x14ac:dyDescent="0.15">
      <c r="B4" s="73" t="s">
        <v>59</v>
      </c>
      <c r="K4" s="74" t="s">
        <v>60</v>
      </c>
    </row>
    <row r="5" spans="1:19" ht="10.5" customHeight="1" thickBot="1" x14ac:dyDescent="0.2">
      <c r="B5" s="75"/>
    </row>
    <row r="6" spans="1:19" ht="17.25" customHeight="1" thickBot="1" x14ac:dyDescent="0.2">
      <c r="B6" s="76" t="s">
        <v>61</v>
      </c>
      <c r="C6" s="77"/>
      <c r="D6" s="77"/>
      <c r="E6" s="77"/>
      <c r="G6" s="107"/>
      <c r="H6" s="69" t="s">
        <v>62</v>
      </c>
      <c r="K6" s="69" t="s">
        <v>63</v>
      </c>
    </row>
    <row r="7" spans="1:19" ht="17.25" customHeight="1" x14ac:dyDescent="0.15">
      <c r="B7" s="79"/>
      <c r="K7" s="80" t="str">
        <f>IF($G$6&lt;=750,"750人以内（通常規模型）","750人超（大規模型）")</f>
        <v>750人以内（通常規模型）</v>
      </c>
      <c r="L7" s="80"/>
      <c r="M7" s="80"/>
    </row>
    <row r="8" spans="1:19" ht="17.25" customHeight="1" x14ac:dyDescent="0.15">
      <c r="B8" s="79"/>
      <c r="C8" s="81"/>
      <c r="F8" s="82"/>
    </row>
    <row r="9" spans="1:19" ht="17.25" customHeight="1" thickBot="1" x14ac:dyDescent="0.2">
      <c r="B9" s="76" t="s">
        <v>64</v>
      </c>
    </row>
    <row r="10" spans="1:19" ht="17.25" customHeight="1" thickBot="1" x14ac:dyDescent="0.2">
      <c r="B10" s="81" t="s">
        <v>65</v>
      </c>
      <c r="C10" s="105"/>
      <c r="D10" s="69" t="s">
        <v>62</v>
      </c>
      <c r="K10" s="69" t="s">
        <v>66</v>
      </c>
    </row>
    <row r="11" spans="1:19" ht="17.25" customHeight="1" thickBot="1" x14ac:dyDescent="0.2">
      <c r="B11" s="81" t="s">
        <v>67</v>
      </c>
      <c r="C11" s="106"/>
      <c r="D11" s="69" t="s">
        <v>62</v>
      </c>
      <c r="K11" s="69" t="s">
        <v>68</v>
      </c>
    </row>
    <row r="12" spans="1:19" ht="17.25" customHeight="1" x14ac:dyDescent="0.15">
      <c r="K12" s="85" t="e">
        <f>IF(P12&gt;=0.8,"要件①を満たしている","要件①を満たしていない")</f>
        <v>#DIV/0!</v>
      </c>
      <c r="L12" s="85"/>
      <c r="M12" s="85"/>
      <c r="O12" s="79" t="s">
        <v>69</v>
      </c>
      <c r="P12" s="86" t="e">
        <f>$C$11/$C$10</f>
        <v>#DIV/0!</v>
      </c>
    </row>
    <row r="13" spans="1:19" ht="17.25" customHeight="1" x14ac:dyDescent="0.15">
      <c r="O13" s="69" t="s">
        <v>70</v>
      </c>
      <c r="P13" s="87" t="e">
        <f>IF(P12&lt;0.8,ROUNDUP(C10*0.8-C11,0),"-")</f>
        <v>#DIV/0!</v>
      </c>
      <c r="Q13" s="69" t="s">
        <v>71</v>
      </c>
    </row>
    <row r="14" spans="1:19" ht="17.25" customHeight="1" thickBot="1" x14ac:dyDescent="0.2">
      <c r="B14" s="88" t="s">
        <v>72</v>
      </c>
      <c r="C14" s="76"/>
      <c r="D14" s="76"/>
      <c r="E14" s="76"/>
      <c r="F14" s="76"/>
      <c r="G14" s="76"/>
      <c r="H14" s="76"/>
      <c r="I14" s="76"/>
      <c r="P14" s="89"/>
    </row>
    <row r="15" spans="1:19" ht="17.25" customHeight="1" thickBot="1" x14ac:dyDescent="0.2">
      <c r="B15" s="81" t="s">
        <v>73</v>
      </c>
      <c r="C15" s="105"/>
      <c r="D15" s="69" t="s">
        <v>62</v>
      </c>
      <c r="K15" s="72" t="s">
        <v>74</v>
      </c>
      <c r="L15" s="76"/>
      <c r="M15" s="76"/>
    </row>
    <row r="16" spans="1:19" ht="17.25" customHeight="1" thickBot="1" x14ac:dyDescent="0.2">
      <c r="B16" s="81" t="s">
        <v>75</v>
      </c>
      <c r="C16" s="108"/>
      <c r="D16" s="69" t="s">
        <v>62</v>
      </c>
      <c r="K16" s="91" t="e">
        <f ca="1">IF($P$16&lt;=10,"要件②を満たしている","要件②を満たしていない")</f>
        <v>#DIV/0!</v>
      </c>
      <c r="L16" s="92"/>
      <c r="M16" s="92"/>
      <c r="O16" s="93" t="s">
        <v>76</v>
      </c>
      <c r="P16" s="94" t="e">
        <f ca="1">$O$19/O21</f>
        <v>#DIV/0!</v>
      </c>
      <c r="Q16" s="69" t="s">
        <v>77</v>
      </c>
    </row>
    <row r="17" spans="2:21" ht="17.25" customHeight="1" thickBot="1" x14ac:dyDescent="0.2">
      <c r="B17" s="81" t="s">
        <v>78</v>
      </c>
      <c r="C17" s="105"/>
      <c r="D17" s="69" t="s">
        <v>62</v>
      </c>
      <c r="O17" s="69" t="s">
        <v>70</v>
      </c>
      <c r="P17" s="87" t="e">
        <f ca="1">IF(P16&gt;10,(O19/10-O21),"-")</f>
        <v>#DIV/0!</v>
      </c>
      <c r="Q17" s="69" t="s">
        <v>79</v>
      </c>
    </row>
    <row r="18" spans="2:21" ht="17.25" customHeight="1" thickBot="1" x14ac:dyDescent="0.2">
      <c r="B18" s="81" t="s">
        <v>80</v>
      </c>
      <c r="C18" s="108"/>
      <c r="D18" s="69" t="s">
        <v>62</v>
      </c>
    </row>
    <row r="19" spans="2:21" ht="17.25" customHeight="1" thickBot="1" x14ac:dyDescent="0.2">
      <c r="B19" s="81" t="s">
        <v>81</v>
      </c>
      <c r="C19" s="105"/>
      <c r="D19" s="69" t="s">
        <v>62</v>
      </c>
      <c r="L19" s="69" t="s">
        <v>82</v>
      </c>
      <c r="O19" s="95">
        <f>C15*1+C16*2+C17*3+C18*4+C19*5+C20*6+C21*7</f>
        <v>0</v>
      </c>
      <c r="P19" s="69" t="s">
        <v>83</v>
      </c>
    </row>
    <row r="20" spans="2:21" ht="17.25" customHeight="1" thickBot="1" x14ac:dyDescent="0.2">
      <c r="B20" s="81" t="s">
        <v>84</v>
      </c>
      <c r="C20" s="106"/>
      <c r="D20" s="69" t="s">
        <v>62</v>
      </c>
    </row>
    <row r="21" spans="2:21" ht="17.25" customHeight="1" thickBot="1" x14ac:dyDescent="0.2">
      <c r="B21" s="109" t="s">
        <v>97</v>
      </c>
      <c r="C21" s="106"/>
      <c r="D21" s="69" t="s">
        <v>62</v>
      </c>
      <c r="L21" s="69" t="s">
        <v>85</v>
      </c>
      <c r="O21" s="95">
        <f ca="1">SUM(OFFSET(T26,0,0,COUNT(T:T),1))</f>
        <v>0</v>
      </c>
      <c r="P21" s="69" t="s">
        <v>83</v>
      </c>
    </row>
    <row r="22" spans="2:21" ht="17.25" customHeight="1" x14ac:dyDescent="0.15"/>
    <row r="23" spans="2:21" x14ac:dyDescent="0.15">
      <c r="B23" s="96" t="s">
        <v>86</v>
      </c>
      <c r="C23" s="76"/>
      <c r="D23" s="76"/>
      <c r="E23" s="76"/>
      <c r="F23" s="76"/>
      <c r="G23" s="76"/>
      <c r="H23" s="76"/>
    </row>
    <row r="24" spans="2:21" ht="6.75" customHeight="1" x14ac:dyDescent="0.15"/>
    <row r="25" spans="2:21" ht="18" thickBot="1" x14ac:dyDescent="0.2">
      <c r="C25" s="69" t="s">
        <v>87</v>
      </c>
      <c r="E25" s="69" t="s">
        <v>88</v>
      </c>
      <c r="G25" s="69" t="s">
        <v>89</v>
      </c>
      <c r="M25" s="99" t="s">
        <v>93</v>
      </c>
      <c r="N25" s="102" t="e">
        <f ca="1">IF(OR(G6&lt;=750,AND(P12&gt;=0.8,$P$16&lt;=10)),"通常規模型リハビリテーション費","大規模型リハビリテーション費")</f>
        <v>#DIV/0!</v>
      </c>
      <c r="O25" s="102"/>
      <c r="P25" s="102"/>
      <c r="Q25" s="102"/>
      <c r="T25" s="97" t="s">
        <v>60</v>
      </c>
      <c r="U25" s="97"/>
    </row>
    <row r="26" spans="2:21" ht="24.75" customHeight="1" thickTop="1" thickBot="1" x14ac:dyDescent="0.2">
      <c r="B26" s="231" t="s">
        <v>90</v>
      </c>
      <c r="C26" s="104"/>
      <c r="D26" s="69" t="s">
        <v>91</v>
      </c>
      <c r="E26" s="104"/>
      <c r="F26" s="69" t="s">
        <v>92</v>
      </c>
      <c r="G26" s="104"/>
      <c r="H26" s="69" t="s">
        <v>62</v>
      </c>
      <c r="M26" s="72"/>
      <c r="N26" s="72"/>
      <c r="O26" s="72"/>
      <c r="Q26" s="72" t="s">
        <v>95</v>
      </c>
      <c r="R26" s="100"/>
      <c r="S26" s="72"/>
      <c r="T26" s="97">
        <f t="shared" ref="T26:T37" si="0">PRODUCT(C26,E26,G26)</f>
        <v>0</v>
      </c>
      <c r="U26" s="97" t="s">
        <v>94</v>
      </c>
    </row>
    <row r="27" spans="2:21" ht="14.25" thickBot="1" x14ac:dyDescent="0.2">
      <c r="B27" s="231"/>
      <c r="C27" s="105"/>
      <c r="D27" s="69" t="s">
        <v>91</v>
      </c>
      <c r="E27" s="105"/>
      <c r="F27" s="69" t="s">
        <v>92</v>
      </c>
      <c r="G27" s="105"/>
      <c r="H27" s="69" t="s">
        <v>62</v>
      </c>
      <c r="T27" s="97">
        <f t="shared" si="0"/>
        <v>0</v>
      </c>
      <c r="U27" s="97" t="s">
        <v>94</v>
      </c>
    </row>
    <row r="28" spans="2:21" ht="14.25" thickBot="1" x14ac:dyDescent="0.2">
      <c r="B28" s="101"/>
      <c r="C28" s="106"/>
      <c r="D28" s="69" t="s">
        <v>91</v>
      </c>
      <c r="E28" s="106"/>
      <c r="F28" s="69" t="s">
        <v>92</v>
      </c>
      <c r="G28" s="106"/>
      <c r="H28" s="69" t="s">
        <v>62</v>
      </c>
      <c r="T28" s="97">
        <f t="shared" si="0"/>
        <v>0</v>
      </c>
      <c r="U28" s="97" t="s">
        <v>94</v>
      </c>
    </row>
    <row r="29" spans="2:21" ht="14.25" thickBot="1" x14ac:dyDescent="0.2">
      <c r="B29" s="101"/>
      <c r="C29" s="106"/>
      <c r="D29" s="69" t="s">
        <v>91</v>
      </c>
      <c r="E29" s="106"/>
      <c r="F29" s="69" t="s">
        <v>92</v>
      </c>
      <c r="G29" s="106"/>
      <c r="H29" s="69" t="s">
        <v>62</v>
      </c>
      <c r="T29" s="97">
        <f t="shared" si="0"/>
        <v>0</v>
      </c>
      <c r="U29" s="97" t="s">
        <v>94</v>
      </c>
    </row>
    <row r="30" spans="2:21" ht="14.25" thickBot="1" x14ac:dyDescent="0.2">
      <c r="B30" s="101"/>
      <c r="C30" s="106"/>
      <c r="D30" s="69" t="s">
        <v>91</v>
      </c>
      <c r="E30" s="106"/>
      <c r="F30" s="69" t="s">
        <v>92</v>
      </c>
      <c r="G30" s="106"/>
      <c r="H30" s="69" t="s">
        <v>62</v>
      </c>
      <c r="T30" s="97">
        <f t="shared" si="0"/>
        <v>0</v>
      </c>
      <c r="U30" s="97" t="s">
        <v>94</v>
      </c>
    </row>
    <row r="31" spans="2:21" ht="14.25" thickBot="1" x14ac:dyDescent="0.2">
      <c r="B31" s="101"/>
      <c r="C31" s="106"/>
      <c r="D31" s="69" t="s">
        <v>91</v>
      </c>
      <c r="E31" s="106"/>
      <c r="F31" s="69" t="s">
        <v>92</v>
      </c>
      <c r="G31" s="106"/>
      <c r="H31" s="69" t="s">
        <v>62</v>
      </c>
      <c r="T31" s="97">
        <f t="shared" si="0"/>
        <v>0</v>
      </c>
      <c r="U31" s="97" t="s">
        <v>94</v>
      </c>
    </row>
    <row r="32" spans="2:21" ht="14.25" thickBot="1" x14ac:dyDescent="0.2">
      <c r="B32" s="101"/>
      <c r="C32" s="106"/>
      <c r="D32" s="69" t="s">
        <v>91</v>
      </c>
      <c r="E32" s="106"/>
      <c r="F32" s="69" t="s">
        <v>92</v>
      </c>
      <c r="G32" s="106"/>
      <c r="H32" s="69" t="s">
        <v>62</v>
      </c>
      <c r="T32" s="97">
        <f t="shared" si="0"/>
        <v>0</v>
      </c>
      <c r="U32" s="97" t="s">
        <v>94</v>
      </c>
    </row>
    <row r="33" spans="2:21" ht="14.25" thickBot="1" x14ac:dyDescent="0.2">
      <c r="B33" s="101"/>
      <c r="C33" s="106"/>
      <c r="D33" s="69" t="s">
        <v>91</v>
      </c>
      <c r="E33" s="106"/>
      <c r="F33" s="69" t="s">
        <v>92</v>
      </c>
      <c r="G33" s="106"/>
      <c r="H33" s="69" t="s">
        <v>62</v>
      </c>
      <c r="T33" s="97">
        <f t="shared" si="0"/>
        <v>0</v>
      </c>
      <c r="U33" s="97" t="s">
        <v>94</v>
      </c>
    </row>
    <row r="34" spans="2:21" ht="14.25" thickBot="1" x14ac:dyDescent="0.2">
      <c r="B34" s="101"/>
      <c r="C34" s="106"/>
      <c r="D34" s="69" t="s">
        <v>91</v>
      </c>
      <c r="E34" s="106"/>
      <c r="F34" s="69" t="s">
        <v>92</v>
      </c>
      <c r="G34" s="106"/>
      <c r="H34" s="69" t="s">
        <v>62</v>
      </c>
      <c r="T34" s="97">
        <f t="shared" si="0"/>
        <v>0</v>
      </c>
      <c r="U34" s="97" t="s">
        <v>94</v>
      </c>
    </row>
    <row r="35" spans="2:21" ht="14.25" thickBot="1" x14ac:dyDescent="0.2">
      <c r="B35" s="101"/>
      <c r="C35" s="106"/>
      <c r="D35" s="69" t="s">
        <v>91</v>
      </c>
      <c r="E35" s="106"/>
      <c r="F35" s="69" t="s">
        <v>92</v>
      </c>
      <c r="G35" s="106"/>
      <c r="H35" s="69" t="s">
        <v>62</v>
      </c>
      <c r="T35" s="97">
        <f t="shared" si="0"/>
        <v>0</v>
      </c>
      <c r="U35" s="97" t="s">
        <v>94</v>
      </c>
    </row>
    <row r="36" spans="2:21" ht="14.25" thickBot="1" x14ac:dyDescent="0.2">
      <c r="B36" s="101"/>
      <c r="C36" s="106"/>
      <c r="D36" s="69" t="s">
        <v>91</v>
      </c>
      <c r="E36" s="106"/>
      <c r="F36" s="69" t="s">
        <v>92</v>
      </c>
      <c r="G36" s="106"/>
      <c r="H36" s="69" t="s">
        <v>62</v>
      </c>
      <c r="T36" s="97">
        <f t="shared" si="0"/>
        <v>0</v>
      </c>
      <c r="U36" s="97" t="s">
        <v>94</v>
      </c>
    </row>
    <row r="37" spans="2:21" ht="14.25" thickBot="1" x14ac:dyDescent="0.2">
      <c r="B37" s="101"/>
      <c r="C37" s="106"/>
      <c r="D37" s="69" t="s">
        <v>91</v>
      </c>
      <c r="E37" s="106"/>
      <c r="F37" s="69" t="s">
        <v>92</v>
      </c>
      <c r="G37" s="106"/>
      <c r="H37" s="69" t="s">
        <v>62</v>
      </c>
      <c r="T37" s="97">
        <f t="shared" si="0"/>
        <v>0</v>
      </c>
      <c r="U37" s="97" t="s">
        <v>94</v>
      </c>
    </row>
    <row r="42" spans="2:21" ht="18.75" customHeight="1" x14ac:dyDescent="0.15"/>
  </sheetData>
  <sheetProtection algorithmName="SHA-512" hashValue="S9dS5OoreRpkY/SQ8e0oQPd0AUBhsjFeRd9iLL93MJMBsIrJRdc0vpwLhwBQQuTmuj0yXEQ6NffMmwiuVX5XeA==" saltValue="+YXanDa5h0IuXu23DJp4dw==" spinCount="100000" sheet="1" objects="1" scenarios="1"/>
  <mergeCells count="2">
    <mergeCell ref="C2:S2"/>
    <mergeCell ref="B26:B27"/>
  </mergeCells>
  <phoneticPr fontId="4"/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F377-A7A3-4C39-A24F-054E0B2DB310}">
  <dimension ref="A1:U35"/>
  <sheetViews>
    <sheetView workbookViewId="0">
      <selection activeCell="C21" sqref="C21"/>
    </sheetView>
  </sheetViews>
  <sheetFormatPr defaultRowHeight="13.5" x14ac:dyDescent="0.15"/>
  <cols>
    <col min="1" max="1" width="3.75" style="69" customWidth="1"/>
    <col min="2" max="2" width="33" style="69" customWidth="1"/>
    <col min="3" max="3" width="5.875" style="69" customWidth="1"/>
    <col min="4" max="4" width="8.625" style="69" customWidth="1"/>
    <col min="5" max="5" width="7.5" style="69" customWidth="1"/>
    <col min="6" max="6" width="4.5" style="69" customWidth="1"/>
    <col min="7" max="7" width="7.5" style="69" customWidth="1"/>
    <col min="8" max="9" width="9" style="69"/>
    <col min="10" max="10" width="2" style="69" customWidth="1"/>
    <col min="11" max="13" width="9" style="69"/>
    <col min="14" max="14" width="10.625" style="69" customWidth="1"/>
    <col min="15" max="15" width="7.125" style="69" customWidth="1"/>
    <col min="16" max="16384" width="9" style="69"/>
  </cols>
  <sheetData>
    <row r="1" spans="1:19" ht="17.25" x14ac:dyDescent="0.1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</row>
    <row r="2" spans="1:19" x14ac:dyDescent="0.15">
      <c r="B2" s="70"/>
      <c r="C2" s="230" t="s">
        <v>58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1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s="72" customFormat="1" ht="17.25" customHeight="1" x14ac:dyDescent="0.15">
      <c r="B4" s="73" t="s">
        <v>59</v>
      </c>
      <c r="K4" s="74" t="s">
        <v>60</v>
      </c>
    </row>
    <row r="5" spans="1:19" ht="10.5" customHeight="1" thickBot="1" x14ac:dyDescent="0.2">
      <c r="B5" s="75"/>
    </row>
    <row r="6" spans="1:19" ht="17.25" customHeight="1" thickBot="1" x14ac:dyDescent="0.2">
      <c r="B6" s="76" t="s">
        <v>61</v>
      </c>
      <c r="C6" s="77"/>
      <c r="D6" s="77"/>
      <c r="E6" s="77"/>
      <c r="G6" s="78">
        <v>800</v>
      </c>
      <c r="H6" s="69" t="s">
        <v>62</v>
      </c>
      <c r="K6" s="69" t="s">
        <v>63</v>
      </c>
    </row>
    <row r="7" spans="1:19" ht="17.25" customHeight="1" x14ac:dyDescent="0.15">
      <c r="B7" s="79"/>
      <c r="K7" s="80" t="str">
        <f>IF($G$6&lt;=750,"750人以内（通常規模型）","750人超（大規模型）")</f>
        <v>750人超（大規模型）</v>
      </c>
      <c r="L7" s="80"/>
      <c r="M7" s="80"/>
    </row>
    <row r="8" spans="1:19" ht="17.25" customHeight="1" x14ac:dyDescent="0.15">
      <c r="B8" s="79"/>
      <c r="C8" s="81"/>
      <c r="F8" s="82"/>
    </row>
    <row r="9" spans="1:19" ht="17.25" customHeight="1" thickBot="1" x14ac:dyDescent="0.2">
      <c r="B9" s="76" t="s">
        <v>64</v>
      </c>
    </row>
    <row r="10" spans="1:19" ht="17.25" customHeight="1" thickBot="1" x14ac:dyDescent="0.2">
      <c r="B10" s="81" t="s">
        <v>65</v>
      </c>
      <c r="C10" s="83">
        <v>19</v>
      </c>
      <c r="D10" s="69" t="s">
        <v>62</v>
      </c>
      <c r="K10" s="69" t="s">
        <v>66</v>
      </c>
    </row>
    <row r="11" spans="1:19" ht="17.25" customHeight="1" thickBot="1" x14ac:dyDescent="0.2">
      <c r="B11" s="81" t="s">
        <v>67</v>
      </c>
      <c r="C11" s="84">
        <v>2</v>
      </c>
      <c r="D11" s="69" t="s">
        <v>62</v>
      </c>
      <c r="K11" s="69" t="s">
        <v>68</v>
      </c>
    </row>
    <row r="12" spans="1:19" ht="17.25" customHeight="1" x14ac:dyDescent="0.15">
      <c r="K12" s="85" t="str">
        <f>IF(P12&gt;=0.8,"要件①を満たしている","要件①を満たしていない")</f>
        <v>要件①を満たしていない</v>
      </c>
      <c r="L12" s="85"/>
      <c r="M12" s="85"/>
      <c r="O12" s="79" t="s">
        <v>69</v>
      </c>
      <c r="P12" s="86">
        <f>$C$11/$C$10</f>
        <v>0.10526315789473684</v>
      </c>
    </row>
    <row r="13" spans="1:19" ht="17.25" customHeight="1" x14ac:dyDescent="0.15">
      <c r="O13" s="69" t="s">
        <v>70</v>
      </c>
      <c r="P13" s="87">
        <f>IF(P12&lt;0.8,ROUNDUP(C10*0.8-C11,0),"-")</f>
        <v>14</v>
      </c>
      <c r="Q13" s="69" t="s">
        <v>71</v>
      </c>
    </row>
    <row r="14" spans="1:19" ht="17.25" customHeight="1" thickBot="1" x14ac:dyDescent="0.2">
      <c r="B14" s="88" t="s">
        <v>72</v>
      </c>
      <c r="C14" s="76"/>
      <c r="D14" s="76"/>
      <c r="E14" s="76"/>
      <c r="F14" s="76"/>
      <c r="G14" s="76"/>
      <c r="H14" s="76"/>
      <c r="I14" s="76"/>
      <c r="P14" s="89"/>
    </row>
    <row r="15" spans="1:19" ht="17.25" customHeight="1" thickBot="1" x14ac:dyDescent="0.2">
      <c r="B15" s="81" t="s">
        <v>73</v>
      </c>
      <c r="C15" s="83">
        <v>200</v>
      </c>
      <c r="D15" s="69" t="s">
        <v>62</v>
      </c>
      <c r="K15" s="72" t="s">
        <v>74</v>
      </c>
      <c r="L15" s="76"/>
      <c r="M15" s="76"/>
    </row>
    <row r="16" spans="1:19" ht="17.25" customHeight="1" thickBot="1" x14ac:dyDescent="0.2">
      <c r="B16" s="81" t="s">
        <v>75</v>
      </c>
      <c r="C16" s="90">
        <v>600</v>
      </c>
      <c r="D16" s="69" t="s">
        <v>62</v>
      </c>
      <c r="K16" s="91" t="str">
        <f ca="1">IF($P$16&lt;=10,"要件②を満たしている","要件②を満たしていない")</f>
        <v>要件②を満たしている</v>
      </c>
      <c r="L16" s="92"/>
      <c r="M16" s="92"/>
      <c r="O16" s="93" t="s">
        <v>76</v>
      </c>
      <c r="P16" s="94">
        <f ca="1">$O$19/O21</f>
        <v>9.4861660079051386</v>
      </c>
      <c r="Q16" s="69" t="s">
        <v>77</v>
      </c>
    </row>
    <row r="17" spans="2:21" ht="17.25" customHeight="1" thickBot="1" x14ac:dyDescent="0.2">
      <c r="B17" s="81" t="s">
        <v>78</v>
      </c>
      <c r="C17" s="83">
        <v>300</v>
      </c>
      <c r="D17" s="69" t="s">
        <v>62</v>
      </c>
      <c r="O17" s="69" t="s">
        <v>70</v>
      </c>
      <c r="P17" s="87" t="str">
        <f ca="1">IF(P16&gt;10,(O19/10-O21),"-")</f>
        <v>-</v>
      </c>
      <c r="Q17" s="69" t="s">
        <v>79</v>
      </c>
    </row>
    <row r="18" spans="2:21" ht="17.25" customHeight="1" thickBot="1" x14ac:dyDescent="0.2">
      <c r="B18" s="81" t="s">
        <v>80</v>
      </c>
      <c r="C18" s="90">
        <v>100</v>
      </c>
      <c r="D18" s="69" t="s">
        <v>62</v>
      </c>
    </row>
    <row r="19" spans="2:21" ht="17.25" customHeight="1" thickBot="1" x14ac:dyDescent="0.2">
      <c r="B19" s="81" t="s">
        <v>81</v>
      </c>
      <c r="C19" s="83">
        <v>500</v>
      </c>
      <c r="D19" s="69" t="s">
        <v>62</v>
      </c>
      <c r="L19" s="69" t="s">
        <v>82</v>
      </c>
      <c r="O19" s="95">
        <f>C15*1+C16*2+C17*3+C18*4+C19*5+C20*6+C21*7</f>
        <v>9600</v>
      </c>
      <c r="P19" s="69" t="s">
        <v>83</v>
      </c>
    </row>
    <row r="20" spans="2:21" ht="17.25" customHeight="1" thickBot="1" x14ac:dyDescent="0.2">
      <c r="B20" s="81" t="s">
        <v>84</v>
      </c>
      <c r="C20" s="84">
        <v>500</v>
      </c>
      <c r="D20" s="69" t="s">
        <v>62</v>
      </c>
    </row>
    <row r="21" spans="2:21" ht="17.25" customHeight="1" thickBot="1" x14ac:dyDescent="0.2">
      <c r="B21" s="109" t="s">
        <v>97</v>
      </c>
      <c r="C21" s="106">
        <v>200</v>
      </c>
      <c r="D21" s="69" t="s">
        <v>62</v>
      </c>
      <c r="L21" s="69" t="s">
        <v>85</v>
      </c>
      <c r="O21" s="95">
        <f ca="1">SUM(OFFSET(T26,0,0,COUNT(T:T),1))</f>
        <v>1012</v>
      </c>
      <c r="P21" s="69" t="s">
        <v>83</v>
      </c>
    </row>
    <row r="22" spans="2:21" ht="17.25" customHeight="1" x14ac:dyDescent="0.15"/>
    <row r="23" spans="2:21" x14ac:dyDescent="0.15">
      <c r="B23" s="96" t="s">
        <v>86</v>
      </c>
      <c r="C23" s="76"/>
      <c r="D23" s="76"/>
      <c r="E23" s="76"/>
      <c r="F23" s="76"/>
      <c r="G23" s="76"/>
      <c r="H23" s="76"/>
    </row>
    <row r="24" spans="2:21" ht="6.75" customHeight="1" x14ac:dyDescent="0.15"/>
    <row r="25" spans="2:21" ht="18" thickBot="1" x14ac:dyDescent="0.2">
      <c r="C25" s="69" t="s">
        <v>87</v>
      </c>
      <c r="E25" s="69" t="s">
        <v>88</v>
      </c>
      <c r="G25" s="69" t="s">
        <v>89</v>
      </c>
      <c r="M25" s="99" t="s">
        <v>93</v>
      </c>
      <c r="N25" s="232" t="str">
        <f ca="1">IF(OR(G6&lt;=750,AND(P12&gt;=0.8,$P$16&lt;=10)),"通常規模型リハビリテーション費","大規模型リハビリテーション費")</f>
        <v>大規模型リハビリテーション費</v>
      </c>
      <c r="O25" s="232"/>
      <c r="P25" s="232"/>
      <c r="Q25" s="232"/>
      <c r="T25" s="97" t="s">
        <v>60</v>
      </c>
      <c r="U25" s="97"/>
    </row>
    <row r="26" spans="2:21" ht="24.75" customHeight="1" thickTop="1" thickBot="1" x14ac:dyDescent="0.2">
      <c r="B26" s="231" t="s">
        <v>90</v>
      </c>
      <c r="C26" s="98">
        <v>8</v>
      </c>
      <c r="D26" s="69" t="s">
        <v>91</v>
      </c>
      <c r="E26" s="98">
        <v>20</v>
      </c>
      <c r="F26" s="69" t="s">
        <v>92</v>
      </c>
      <c r="G26" s="98">
        <v>4</v>
      </c>
      <c r="H26" s="69" t="s">
        <v>62</v>
      </c>
      <c r="M26" s="72"/>
      <c r="N26" s="72"/>
      <c r="O26" s="72"/>
      <c r="Q26" s="72" t="s">
        <v>95</v>
      </c>
      <c r="R26" s="100"/>
      <c r="S26" s="72"/>
      <c r="T26" s="97">
        <f>PRODUCT(C26,E26,G26)</f>
        <v>640</v>
      </c>
      <c r="U26" s="97" t="s">
        <v>94</v>
      </c>
    </row>
    <row r="27" spans="2:21" ht="14.25" thickBot="1" x14ac:dyDescent="0.2">
      <c r="B27" s="231"/>
      <c r="C27" s="83">
        <v>4.5</v>
      </c>
      <c r="D27" s="69" t="s">
        <v>91</v>
      </c>
      <c r="E27" s="83">
        <v>20</v>
      </c>
      <c r="F27" s="69" t="s">
        <v>92</v>
      </c>
      <c r="G27" s="83">
        <v>2</v>
      </c>
      <c r="H27" s="69" t="s">
        <v>62</v>
      </c>
      <c r="T27" s="97">
        <f>PRODUCT(C27,E27,G27)</f>
        <v>180</v>
      </c>
      <c r="U27" s="97" t="s">
        <v>94</v>
      </c>
    </row>
    <row r="28" spans="2:21" ht="14.25" thickBot="1" x14ac:dyDescent="0.2">
      <c r="B28" s="101"/>
      <c r="C28" s="84">
        <v>8</v>
      </c>
      <c r="D28" s="69" t="s">
        <v>91</v>
      </c>
      <c r="E28" s="84">
        <v>12</v>
      </c>
      <c r="F28" s="69" t="s">
        <v>92</v>
      </c>
      <c r="G28" s="84">
        <v>1</v>
      </c>
      <c r="H28" s="69" t="s">
        <v>62</v>
      </c>
      <c r="T28" s="97">
        <f>PRODUCT(C28,E28,G28)</f>
        <v>96</v>
      </c>
      <c r="U28" s="97" t="s">
        <v>94</v>
      </c>
    </row>
    <row r="29" spans="2:21" ht="14.25" thickBot="1" x14ac:dyDescent="0.2">
      <c r="B29" s="101"/>
      <c r="C29" s="84">
        <v>8</v>
      </c>
      <c r="D29" s="69" t="s">
        <v>91</v>
      </c>
      <c r="E29" s="84">
        <v>12</v>
      </c>
      <c r="F29" s="69" t="s">
        <v>92</v>
      </c>
      <c r="G29" s="84">
        <v>1</v>
      </c>
      <c r="H29" s="69" t="s">
        <v>62</v>
      </c>
      <c r="T29" s="97">
        <f>PRODUCT(C29,E29,G29)</f>
        <v>96</v>
      </c>
      <c r="U29" s="97" t="s">
        <v>94</v>
      </c>
    </row>
    <row r="30" spans="2:21" ht="14.25" thickBot="1" x14ac:dyDescent="0.2">
      <c r="B30" s="101"/>
      <c r="C30" s="84"/>
      <c r="D30" s="69" t="s">
        <v>91</v>
      </c>
      <c r="E30" s="84"/>
      <c r="F30" s="69" t="s">
        <v>92</v>
      </c>
      <c r="G30" s="84"/>
      <c r="H30" s="69" t="s">
        <v>62</v>
      </c>
      <c r="T30" s="97">
        <f>PRODUCT(C30,E30,G30)</f>
        <v>0</v>
      </c>
      <c r="U30" s="97" t="s">
        <v>94</v>
      </c>
    </row>
    <row r="35" ht="18.75" customHeight="1" x14ac:dyDescent="0.15"/>
  </sheetData>
  <mergeCells count="3">
    <mergeCell ref="C2:S2"/>
    <mergeCell ref="B26:B27"/>
    <mergeCell ref="N25:Q25"/>
  </mergeCells>
  <phoneticPr fontId="4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事業所規模点検書（新規等）</vt:lpstr>
      <vt:lpstr>大規模型事業所（特例）計算シート</vt:lpstr>
      <vt:lpstr>記入例</vt:lpstr>
      <vt:lpstr>'事業所規模点検書（新規等）'!Print_Area</vt:lpstr>
      <vt:lpstr>'大規模型事業所（特例）計算シート'!Print_Area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2022-03-03T02:29:22Z</dcterms:created>
  <dcterms:modified xsi:type="dcterms:W3CDTF">2026-02-05T02:52:45Z</dcterms:modified>
</cp:coreProperties>
</file>