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2.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3.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4.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5.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6.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drawings/drawing7.xml" ContentType="application/vnd.openxmlformats-officedocument.drawing+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drawings/drawing8.xml" ContentType="application/vnd.openxmlformats-officedocument.drawing+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drawings/drawing9.xml" ContentType="application/vnd.openxmlformats-officedocument.drawing+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3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42BA7FF-BD3F-4CB2-A277-E565E3C11773}" xr6:coauthVersionLast="47" xr6:coauthVersionMax="47" xr10:uidLastSave="{00000000-0000-0000-0000-000000000000}"/>
  <bookViews>
    <workbookView xWindow="20370" yWindow="-1935" windowWidth="29040" windowHeight="15720" tabRatio="797" xr2:uid="{00000000-000D-0000-FFFF-FFFF00000000}"/>
  </bookViews>
  <sheets>
    <sheet name="事業所規模確認様式" sheetId="1" r:id="rId1"/>
    <sheet name="１単位目" sheetId="2" r:id="rId2"/>
    <sheet name="２単位目" sheetId="14" r:id="rId3"/>
    <sheet name="３単位目" sheetId="15" r:id="rId4"/>
    <sheet name="４単位目" sheetId="16" r:id="rId5"/>
    <sheet name="５単位目" sheetId="17" r:id="rId6"/>
    <sheet name="６単位目" sheetId="18" r:id="rId7"/>
    <sheet name="7単位目" sheetId="19" r:id="rId8"/>
    <sheet name="８単位目" sheetId="20" r:id="rId9"/>
    <sheet name="大規模型事業所（特例）計算シート" sheetId="24" r:id="rId10"/>
    <sheet name="記入例" sheetId="21" r:id="rId11"/>
  </sheets>
  <definedNames>
    <definedName name="_xlnm.Print_Area" localSheetId="1">'１単位目'!$A$1:$AD$43</definedName>
    <definedName name="_xlnm.Print_Area" localSheetId="2">'２単位目'!$A$1:$AD$43</definedName>
    <definedName name="_xlnm.Print_Area" localSheetId="3">'３単位目'!$A$1:$AD$43</definedName>
    <definedName name="_xlnm.Print_Area" localSheetId="4">'４単位目'!$A$1:$AD$43</definedName>
    <definedName name="_xlnm.Print_Area" localSheetId="5">'５単位目'!$A$1:$AD$43</definedName>
    <definedName name="_xlnm.Print_Area" localSheetId="6">'６単位目'!$A$1:$AD$43</definedName>
    <definedName name="_xlnm.Print_Area" localSheetId="7">'7単位目'!$A$1:$AD$43</definedName>
    <definedName name="_xlnm.Print_Area" localSheetId="8">'８単位目'!$A$1:$AD$43</definedName>
    <definedName name="_xlnm.Print_Area" localSheetId="0">事業所規模確認様式!$A$1:$R$75</definedName>
    <definedName name="_xlnm.Print_Area" localSheetId="9">'大規模型事業所（特例）計算シート'!$A$1:$S$38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21" l="1"/>
  <c r="O19" i="24"/>
  <c r="T30" i="24" l="1"/>
  <c r="T31" i="24"/>
  <c r="T32" i="24"/>
  <c r="T33" i="24"/>
  <c r="T34" i="24"/>
  <c r="T35" i="24"/>
  <c r="T36" i="24"/>
  <c r="T37" i="24" l="1"/>
  <c r="T29" i="24"/>
  <c r="T28" i="24"/>
  <c r="T27" i="24"/>
  <c r="T26" i="24"/>
  <c r="O21" i="24" s="1"/>
  <c r="P12" i="24"/>
  <c r="P13" i="24" s="1"/>
  <c r="K7" i="24"/>
  <c r="P16" i="24" l="1"/>
  <c r="P17" i="24" s="1"/>
  <c r="K12" i="24"/>
  <c r="K16" i="24" l="1"/>
  <c r="N25" i="24"/>
  <c r="H71" i="1" s="1"/>
  <c r="T30" i="21" l="1"/>
  <c r="T29" i="21"/>
  <c r="T28" i="21"/>
  <c r="T27" i="21"/>
  <c r="T26" i="21"/>
  <c r="P12" i="21"/>
  <c r="P13" i="21" s="1"/>
  <c r="K7" i="21"/>
  <c r="O21" i="21" l="1"/>
  <c r="P16" i="21" s="1"/>
  <c r="K12" i="21"/>
  <c r="K16" i="21" l="1"/>
  <c r="P17" i="21"/>
  <c r="N25" i="21"/>
  <c r="AC38" i="20" l="1"/>
  <c r="AB38" i="20"/>
  <c r="AA38" i="20"/>
  <c r="Z38" i="20"/>
  <c r="Y38" i="20"/>
  <c r="X38" i="20"/>
  <c r="L39" i="20" s="1"/>
  <c r="W38" i="20"/>
  <c r="V38" i="20"/>
  <c r="U38" i="20"/>
  <c r="T38" i="20"/>
  <c r="S38" i="20"/>
  <c r="AC37" i="20"/>
  <c r="Q39" i="20" s="1"/>
  <c r="AB37" i="20"/>
  <c r="P39" i="20" s="1"/>
  <c r="AA37" i="20"/>
  <c r="O39" i="20" s="1"/>
  <c r="Z37" i="20"/>
  <c r="N39" i="20" s="1"/>
  <c r="Y37" i="20"/>
  <c r="M39" i="20" s="1"/>
  <c r="X37" i="20"/>
  <c r="W37" i="20"/>
  <c r="V37" i="20"/>
  <c r="U37" i="20"/>
  <c r="I39" i="20" s="1"/>
  <c r="T37" i="20"/>
  <c r="H39" i="20" s="1"/>
  <c r="S37" i="20"/>
  <c r="G39" i="20" s="1"/>
  <c r="Q30" i="20"/>
  <c r="P30" i="20"/>
  <c r="O30" i="20"/>
  <c r="N30" i="20"/>
  <c r="M30" i="20"/>
  <c r="L30" i="20"/>
  <c r="K30" i="20"/>
  <c r="J30" i="20"/>
  <c r="I30" i="20"/>
  <c r="H30" i="20"/>
  <c r="G30" i="20"/>
  <c r="AC29" i="20"/>
  <c r="AB29" i="20"/>
  <c r="AA29" i="20"/>
  <c r="Z29" i="20"/>
  <c r="Y29" i="20"/>
  <c r="X29" i="20"/>
  <c r="W29" i="20"/>
  <c r="V29" i="20"/>
  <c r="U29" i="20"/>
  <c r="T29" i="20"/>
  <c r="S29" i="20"/>
  <c r="Q29" i="20"/>
  <c r="P29" i="20"/>
  <c r="O29" i="20"/>
  <c r="N29" i="20"/>
  <c r="M29" i="20"/>
  <c r="L29" i="20"/>
  <c r="K29" i="20"/>
  <c r="J29" i="20"/>
  <c r="I29" i="20"/>
  <c r="H29" i="20"/>
  <c r="G29" i="20"/>
  <c r="S28" i="20"/>
  <c r="G31" i="20" s="1"/>
  <c r="Q28" i="20"/>
  <c r="P28" i="20"/>
  <c r="O28" i="20"/>
  <c r="N28" i="20"/>
  <c r="M28" i="20"/>
  <c r="L28" i="20"/>
  <c r="K28" i="20"/>
  <c r="W28" i="20" s="1"/>
  <c r="J28" i="20"/>
  <c r="I28" i="20"/>
  <c r="H28" i="20"/>
  <c r="G28" i="20"/>
  <c r="Q27" i="20"/>
  <c r="P27" i="20"/>
  <c r="O27" i="20"/>
  <c r="N27" i="20"/>
  <c r="M27" i="20"/>
  <c r="L27" i="20"/>
  <c r="K27" i="20"/>
  <c r="J27" i="20"/>
  <c r="I27" i="20"/>
  <c r="H27" i="20"/>
  <c r="G27" i="20"/>
  <c r="Q23" i="20"/>
  <c r="P23" i="20"/>
  <c r="O23" i="20"/>
  <c r="N23" i="20"/>
  <c r="M23" i="20"/>
  <c r="L23" i="20"/>
  <c r="K23" i="20"/>
  <c r="J23" i="20"/>
  <c r="I23" i="20"/>
  <c r="H23" i="20"/>
  <c r="G23" i="20"/>
  <c r="AC22" i="20"/>
  <c r="AB22" i="20"/>
  <c r="AA22" i="20"/>
  <c r="Z22" i="20"/>
  <c r="Y22" i="20"/>
  <c r="X22" i="20"/>
  <c r="W22" i="20"/>
  <c r="V22" i="20"/>
  <c r="U22" i="20"/>
  <c r="T22" i="20"/>
  <c r="S22" i="20"/>
  <c r="Q22" i="20"/>
  <c r="P22" i="20"/>
  <c r="O22" i="20"/>
  <c r="N22" i="20"/>
  <c r="M22" i="20"/>
  <c r="L22" i="20"/>
  <c r="K22" i="20"/>
  <c r="J22" i="20"/>
  <c r="I22" i="20"/>
  <c r="H22" i="20"/>
  <c r="G22" i="20"/>
  <c r="Q21" i="20"/>
  <c r="P21" i="20"/>
  <c r="O21" i="20"/>
  <c r="N21" i="20"/>
  <c r="M21" i="20"/>
  <c r="L21" i="20"/>
  <c r="K21" i="20"/>
  <c r="J21" i="20"/>
  <c r="I21" i="20"/>
  <c r="H21" i="20"/>
  <c r="G21" i="20"/>
  <c r="Q20" i="20"/>
  <c r="P20" i="20"/>
  <c r="O20" i="20"/>
  <c r="N20" i="20"/>
  <c r="M20" i="20"/>
  <c r="L20" i="20"/>
  <c r="K20" i="20"/>
  <c r="J20" i="20"/>
  <c r="I20" i="20"/>
  <c r="H20" i="20"/>
  <c r="G20" i="20"/>
  <c r="AC38" i="19"/>
  <c r="AB38" i="19"/>
  <c r="P39" i="19" s="1"/>
  <c r="AA38" i="19"/>
  <c r="Z38" i="19"/>
  <c r="Y38" i="19"/>
  <c r="X38" i="19"/>
  <c r="W38" i="19"/>
  <c r="V38" i="19"/>
  <c r="U38" i="19"/>
  <c r="T38" i="19"/>
  <c r="S38" i="19"/>
  <c r="AC37" i="19"/>
  <c r="AB37" i="19"/>
  <c r="AA37" i="19"/>
  <c r="Z37" i="19"/>
  <c r="N39" i="19" s="1"/>
  <c r="Y37" i="19"/>
  <c r="M39" i="19" s="1"/>
  <c r="X37" i="19"/>
  <c r="W37" i="19"/>
  <c r="K39" i="19" s="1"/>
  <c r="V37" i="19"/>
  <c r="J39" i="19" s="1"/>
  <c r="U37" i="19"/>
  <c r="T37" i="19"/>
  <c r="S37" i="19"/>
  <c r="Q30" i="19"/>
  <c r="P30" i="19"/>
  <c r="O30" i="19"/>
  <c r="N30" i="19"/>
  <c r="M30" i="19"/>
  <c r="L30" i="19"/>
  <c r="K30" i="19"/>
  <c r="J30" i="19"/>
  <c r="I30" i="19"/>
  <c r="H30" i="19"/>
  <c r="G30" i="19"/>
  <c r="AC29" i="19"/>
  <c r="AB29" i="19"/>
  <c r="AA29" i="19"/>
  <c r="Z29" i="19"/>
  <c r="Y29" i="19"/>
  <c r="X29" i="19"/>
  <c r="W29" i="19"/>
  <c r="V29" i="19"/>
  <c r="U29" i="19"/>
  <c r="T29" i="19"/>
  <c r="S29" i="19"/>
  <c r="Q29" i="19"/>
  <c r="P29" i="19"/>
  <c r="O29" i="19"/>
  <c r="N29" i="19"/>
  <c r="M29" i="19"/>
  <c r="L29" i="19"/>
  <c r="K29" i="19"/>
  <c r="J29" i="19"/>
  <c r="I29" i="19"/>
  <c r="H29" i="19"/>
  <c r="G29" i="19"/>
  <c r="Q28" i="19"/>
  <c r="P28" i="19"/>
  <c r="O28" i="19"/>
  <c r="N28" i="19"/>
  <c r="M28" i="19"/>
  <c r="L28" i="19"/>
  <c r="K28" i="19"/>
  <c r="J28" i="19"/>
  <c r="I28" i="19"/>
  <c r="H28" i="19"/>
  <c r="G28" i="19"/>
  <c r="Q27" i="19"/>
  <c r="P27" i="19"/>
  <c r="O27" i="19"/>
  <c r="N27" i="19"/>
  <c r="M27" i="19"/>
  <c r="L27" i="19"/>
  <c r="K27" i="19"/>
  <c r="J27" i="19"/>
  <c r="I27" i="19"/>
  <c r="H27" i="19"/>
  <c r="G27" i="19"/>
  <c r="Q23" i="19"/>
  <c r="P23" i="19"/>
  <c r="O23" i="19"/>
  <c r="N23" i="19"/>
  <c r="M23" i="19"/>
  <c r="L23" i="19"/>
  <c r="K23" i="19"/>
  <c r="J23" i="19"/>
  <c r="I23" i="19"/>
  <c r="H23" i="19"/>
  <c r="G23" i="19"/>
  <c r="AC22" i="19"/>
  <c r="AB22" i="19"/>
  <c r="AA22" i="19"/>
  <c r="Z22" i="19"/>
  <c r="Y22" i="19"/>
  <c r="X22" i="19"/>
  <c r="W22" i="19"/>
  <c r="V22" i="19"/>
  <c r="U22" i="19"/>
  <c r="T22" i="19"/>
  <c r="S22" i="19"/>
  <c r="Q22" i="19"/>
  <c r="P22" i="19"/>
  <c r="O22" i="19"/>
  <c r="N22" i="19"/>
  <c r="M22" i="19"/>
  <c r="L22" i="19"/>
  <c r="K22" i="19"/>
  <c r="J22" i="19"/>
  <c r="I22" i="19"/>
  <c r="H22" i="19"/>
  <c r="G22" i="19"/>
  <c r="Q21" i="19"/>
  <c r="P21" i="19"/>
  <c r="O21" i="19"/>
  <c r="N21" i="19"/>
  <c r="M21" i="19"/>
  <c r="L21" i="19"/>
  <c r="K21" i="19"/>
  <c r="J21" i="19"/>
  <c r="I21" i="19"/>
  <c r="H21" i="19"/>
  <c r="G21" i="19"/>
  <c r="Q20" i="19"/>
  <c r="P20" i="19"/>
  <c r="O20" i="19"/>
  <c r="N20" i="19"/>
  <c r="M20" i="19"/>
  <c r="L20" i="19"/>
  <c r="X21" i="19" s="1"/>
  <c r="L24" i="19" s="1"/>
  <c r="K20" i="19"/>
  <c r="J20" i="19"/>
  <c r="I20" i="19"/>
  <c r="H20" i="19"/>
  <c r="T21" i="19" s="1"/>
  <c r="G20" i="19"/>
  <c r="AA28" i="20" l="1"/>
  <c r="O31" i="20" s="1"/>
  <c r="T28" i="20"/>
  <c r="H31" i="20" s="1"/>
  <c r="AB28" i="20"/>
  <c r="P31" i="20" s="1"/>
  <c r="Y21" i="19"/>
  <c r="M24" i="19" s="1"/>
  <c r="S21" i="20"/>
  <c r="AA21" i="20"/>
  <c r="X21" i="20"/>
  <c r="L24" i="20" s="1"/>
  <c r="T21" i="20"/>
  <c r="H24" i="20" s="1"/>
  <c r="U28" i="20"/>
  <c r="I31" i="20" s="1"/>
  <c r="AC28" i="20"/>
  <c r="Q31" i="20" s="1"/>
  <c r="K31" i="20"/>
  <c r="Z21" i="19"/>
  <c r="N24" i="19" s="1"/>
  <c r="G39" i="19"/>
  <c r="O39" i="19"/>
  <c r="J39" i="20"/>
  <c r="P40" i="20" s="1"/>
  <c r="V21" i="19"/>
  <c r="J24" i="19" s="1"/>
  <c r="AB21" i="19"/>
  <c r="P24" i="19" s="1"/>
  <c r="S28" i="19"/>
  <c r="G31" i="19" s="1"/>
  <c r="AA28" i="19"/>
  <c r="O31" i="19" s="1"/>
  <c r="H39" i="19"/>
  <c r="X28" i="20"/>
  <c r="K39" i="20"/>
  <c r="H24" i="19"/>
  <c r="U21" i="19"/>
  <c r="I24" i="19" s="1"/>
  <c r="AC21" i="19"/>
  <c r="Q24" i="19" s="1"/>
  <c r="W21" i="20"/>
  <c r="K24" i="20" s="1"/>
  <c r="AB21" i="20"/>
  <c r="P24" i="20" s="1"/>
  <c r="Y21" i="20"/>
  <c r="M24" i="20" s="1"/>
  <c r="Z21" i="20"/>
  <c r="N24" i="20" s="1"/>
  <c r="G24" i="20"/>
  <c r="W21" i="19"/>
  <c r="U28" i="19"/>
  <c r="I31" i="19" s="1"/>
  <c r="AC28" i="19"/>
  <c r="Q31" i="19" s="1"/>
  <c r="Z28" i="20"/>
  <c r="N31" i="20" s="1"/>
  <c r="AB28" i="19"/>
  <c r="P31" i="19" s="1"/>
  <c r="V28" i="19"/>
  <c r="J31" i="19" s="1"/>
  <c r="Q39" i="19"/>
  <c r="T28" i="19"/>
  <c r="H31" i="19" s="1"/>
  <c r="O24" i="20"/>
  <c r="V21" i="20"/>
  <c r="J24" i="20" s="1"/>
  <c r="U21" i="20"/>
  <c r="I24" i="20" s="1"/>
  <c r="AC21" i="20"/>
  <c r="Q24" i="20" s="1"/>
  <c r="X28" i="19"/>
  <c r="L31" i="19" s="1"/>
  <c r="AA21" i="19"/>
  <c r="O24" i="19" s="1"/>
  <c r="Y28" i="19"/>
  <c r="M31" i="19" s="1"/>
  <c r="L39" i="19"/>
  <c r="V28" i="20"/>
  <c r="J31" i="20" s="1"/>
  <c r="S21" i="19"/>
  <c r="G24" i="19" s="1"/>
  <c r="Z28" i="19"/>
  <c r="N31" i="19" s="1"/>
  <c r="W28" i="19"/>
  <c r="K31" i="19" s="1"/>
  <c r="L31" i="20"/>
  <c r="Y28" i="20"/>
  <c r="M31" i="20" s="1"/>
  <c r="K24" i="19"/>
  <c r="I39" i="19"/>
  <c r="AC38" i="18"/>
  <c r="AB38" i="18"/>
  <c r="AA38" i="18"/>
  <c r="Z38" i="18"/>
  <c r="Y38" i="18"/>
  <c r="X38" i="18"/>
  <c r="L39" i="18" s="1"/>
  <c r="W38" i="18"/>
  <c r="V38" i="18"/>
  <c r="U38" i="18"/>
  <c r="T38" i="18"/>
  <c r="S38" i="18"/>
  <c r="AC37" i="18"/>
  <c r="Q39" i="18" s="1"/>
  <c r="AB37" i="18"/>
  <c r="P39" i="18" s="1"/>
  <c r="AA37" i="18"/>
  <c r="O39" i="18" s="1"/>
  <c r="Z37" i="18"/>
  <c r="N39" i="18" s="1"/>
  <c r="Y37" i="18"/>
  <c r="X37" i="18"/>
  <c r="W37" i="18"/>
  <c r="V37" i="18"/>
  <c r="U37" i="18"/>
  <c r="T37" i="18"/>
  <c r="H39" i="18" s="1"/>
  <c r="S37" i="18"/>
  <c r="G39" i="18" s="1"/>
  <c r="Q30" i="18"/>
  <c r="P30" i="18"/>
  <c r="O30" i="18"/>
  <c r="N30" i="18"/>
  <c r="M30" i="18"/>
  <c r="L30" i="18"/>
  <c r="K30" i="18"/>
  <c r="J30" i="18"/>
  <c r="I30" i="18"/>
  <c r="H30" i="18"/>
  <c r="G30" i="18"/>
  <c r="AC29" i="18"/>
  <c r="AB29" i="18"/>
  <c r="AA29" i="18"/>
  <c r="Z29" i="18"/>
  <c r="Y29" i="18"/>
  <c r="X29" i="18"/>
  <c r="W29" i="18"/>
  <c r="V29" i="18"/>
  <c r="U29" i="18"/>
  <c r="T29" i="18"/>
  <c r="S29" i="18"/>
  <c r="Q29" i="18"/>
  <c r="P29" i="18"/>
  <c r="O29" i="18"/>
  <c r="N29" i="18"/>
  <c r="M29" i="18"/>
  <c r="L29" i="18"/>
  <c r="K29" i="18"/>
  <c r="J29" i="18"/>
  <c r="I29" i="18"/>
  <c r="H29" i="18"/>
  <c r="G29" i="18"/>
  <c r="Q28" i="18"/>
  <c r="P28" i="18"/>
  <c r="O28" i="18"/>
  <c r="N28" i="18"/>
  <c r="M28" i="18"/>
  <c r="L28" i="18"/>
  <c r="K28" i="18"/>
  <c r="J28" i="18"/>
  <c r="I28" i="18"/>
  <c r="H28" i="18"/>
  <c r="G28" i="18"/>
  <c r="Q27" i="18"/>
  <c r="P27" i="18"/>
  <c r="O27" i="18"/>
  <c r="N27" i="18"/>
  <c r="M27" i="18"/>
  <c r="L27" i="18"/>
  <c r="K27" i="18"/>
  <c r="J27" i="18"/>
  <c r="I27" i="18"/>
  <c r="H27" i="18"/>
  <c r="G27" i="18"/>
  <c r="Q23" i="18"/>
  <c r="P23" i="18"/>
  <c r="O23" i="18"/>
  <c r="N23" i="18"/>
  <c r="M23" i="18"/>
  <c r="L23" i="18"/>
  <c r="K23" i="18"/>
  <c r="J23" i="18"/>
  <c r="I23" i="18"/>
  <c r="H23" i="18"/>
  <c r="G23" i="18"/>
  <c r="AC22" i="18"/>
  <c r="AB22" i="18"/>
  <c r="AA22" i="18"/>
  <c r="Z22" i="18"/>
  <c r="Y22" i="18"/>
  <c r="X22" i="18"/>
  <c r="W22" i="18"/>
  <c r="V22" i="18"/>
  <c r="U22" i="18"/>
  <c r="T22" i="18"/>
  <c r="S22" i="18"/>
  <c r="Q22" i="18"/>
  <c r="P22" i="18"/>
  <c r="O22" i="18"/>
  <c r="N22" i="18"/>
  <c r="M22" i="18"/>
  <c r="L22" i="18"/>
  <c r="K22" i="18"/>
  <c r="J22" i="18"/>
  <c r="I22" i="18"/>
  <c r="H22" i="18"/>
  <c r="G22" i="18"/>
  <c r="Q21" i="18"/>
  <c r="P21" i="18"/>
  <c r="O21" i="18"/>
  <c r="N21" i="18"/>
  <c r="M21" i="18"/>
  <c r="L21" i="18"/>
  <c r="K21" i="18"/>
  <c r="J21" i="18"/>
  <c r="I21" i="18"/>
  <c r="H21" i="18"/>
  <c r="G21" i="18"/>
  <c r="Q20" i="18"/>
  <c r="P20" i="18"/>
  <c r="O20" i="18"/>
  <c r="N20" i="18"/>
  <c r="M20" i="18"/>
  <c r="L20" i="18"/>
  <c r="X21" i="18" s="1"/>
  <c r="L24" i="18" s="1"/>
  <c r="K20" i="18"/>
  <c r="J20" i="18"/>
  <c r="I20" i="18"/>
  <c r="H20" i="18"/>
  <c r="G20" i="18"/>
  <c r="AC38" i="17"/>
  <c r="Q39" i="17" s="1"/>
  <c r="AB38" i="17"/>
  <c r="AA38" i="17"/>
  <c r="Z38" i="17"/>
  <c r="Y38" i="17"/>
  <c r="X38" i="17"/>
  <c r="W38" i="17"/>
  <c r="V38" i="17"/>
  <c r="U38" i="17"/>
  <c r="I39" i="17" s="1"/>
  <c r="T38" i="17"/>
  <c r="H39" i="17" s="1"/>
  <c r="S38" i="17"/>
  <c r="AC37" i="17"/>
  <c r="AB37" i="17"/>
  <c r="AA37" i="17"/>
  <c r="Z37" i="17"/>
  <c r="N39" i="17" s="1"/>
  <c r="Y37" i="17"/>
  <c r="M39" i="17" s="1"/>
  <c r="X37" i="17"/>
  <c r="L39" i="17" s="1"/>
  <c r="W37" i="17"/>
  <c r="K39" i="17" s="1"/>
  <c r="V37" i="17"/>
  <c r="U37" i="17"/>
  <c r="T37" i="17"/>
  <c r="S37" i="17"/>
  <c r="Q30" i="17"/>
  <c r="P30" i="17"/>
  <c r="O30" i="17"/>
  <c r="N30" i="17"/>
  <c r="M30" i="17"/>
  <c r="L30" i="17"/>
  <c r="K30" i="17"/>
  <c r="J30" i="17"/>
  <c r="I30" i="17"/>
  <c r="H30" i="17"/>
  <c r="G30" i="17"/>
  <c r="AC29" i="17"/>
  <c r="AB29" i="17"/>
  <c r="AA29" i="17"/>
  <c r="Z29" i="17"/>
  <c r="Y29" i="17"/>
  <c r="X29" i="17"/>
  <c r="W29" i="17"/>
  <c r="V29" i="17"/>
  <c r="U29" i="17"/>
  <c r="T29" i="17"/>
  <c r="S29" i="17"/>
  <c r="Q29" i="17"/>
  <c r="P29" i="17"/>
  <c r="O29" i="17"/>
  <c r="N29" i="17"/>
  <c r="M29" i="17"/>
  <c r="L29" i="17"/>
  <c r="K29" i="17"/>
  <c r="J29" i="17"/>
  <c r="I29" i="17"/>
  <c r="H29" i="17"/>
  <c r="G29" i="17"/>
  <c r="Q28" i="17"/>
  <c r="P28" i="17"/>
  <c r="O28" i="17"/>
  <c r="N28" i="17"/>
  <c r="M28" i="17"/>
  <c r="L28" i="17"/>
  <c r="K28" i="17"/>
  <c r="J28" i="17"/>
  <c r="I28" i="17"/>
  <c r="H28" i="17"/>
  <c r="G28" i="17"/>
  <c r="Q27" i="17"/>
  <c r="P27" i="17"/>
  <c r="O27" i="17"/>
  <c r="N27" i="17"/>
  <c r="M27" i="17"/>
  <c r="L27" i="17"/>
  <c r="K27" i="17"/>
  <c r="J27" i="17"/>
  <c r="I27" i="17"/>
  <c r="H27" i="17"/>
  <c r="G27" i="17"/>
  <c r="Q23" i="17"/>
  <c r="P23" i="17"/>
  <c r="O23" i="17"/>
  <c r="N23" i="17"/>
  <c r="M23" i="17"/>
  <c r="L23" i="17"/>
  <c r="K23" i="17"/>
  <c r="J23" i="17"/>
  <c r="I23" i="17"/>
  <c r="H23" i="17"/>
  <c r="G23" i="17"/>
  <c r="AC22" i="17"/>
  <c r="AB22" i="17"/>
  <c r="AA22" i="17"/>
  <c r="Z22" i="17"/>
  <c r="Y22" i="17"/>
  <c r="X22" i="17"/>
  <c r="W22" i="17"/>
  <c r="V22" i="17"/>
  <c r="U22" i="17"/>
  <c r="T22" i="17"/>
  <c r="S22" i="17"/>
  <c r="Q22" i="17"/>
  <c r="P22" i="17"/>
  <c r="O22" i="17"/>
  <c r="N22" i="17"/>
  <c r="M22" i="17"/>
  <c r="L22" i="17"/>
  <c r="K22" i="17"/>
  <c r="J22" i="17"/>
  <c r="I22" i="17"/>
  <c r="H22" i="17"/>
  <c r="G22" i="17"/>
  <c r="Q21" i="17"/>
  <c r="P21" i="17"/>
  <c r="O21" i="17"/>
  <c r="N21" i="17"/>
  <c r="M21" i="17"/>
  <c r="L21" i="17"/>
  <c r="K21" i="17"/>
  <c r="J21" i="17"/>
  <c r="I21" i="17"/>
  <c r="H21" i="17"/>
  <c r="G21" i="17"/>
  <c r="Q20" i="17"/>
  <c r="P20" i="17"/>
  <c r="AB21" i="17" s="1"/>
  <c r="P24" i="17" s="1"/>
  <c r="O20" i="17"/>
  <c r="N20" i="17"/>
  <c r="M20" i="17"/>
  <c r="L20" i="17"/>
  <c r="X21" i="17" s="1"/>
  <c r="L24" i="17" s="1"/>
  <c r="K20" i="17"/>
  <c r="J20" i="17"/>
  <c r="I20" i="17"/>
  <c r="H20" i="17"/>
  <c r="G20" i="17"/>
  <c r="AC38" i="16"/>
  <c r="AB38" i="16"/>
  <c r="AA38" i="16"/>
  <c r="Z38" i="16"/>
  <c r="Y38" i="16"/>
  <c r="M39" i="16" s="1"/>
  <c r="X38" i="16"/>
  <c r="L39" i="16" s="1"/>
  <c r="W38" i="16"/>
  <c r="V38" i="16"/>
  <c r="U38" i="16"/>
  <c r="T38" i="16"/>
  <c r="S38" i="16"/>
  <c r="AC37" i="16"/>
  <c r="Q39" i="16" s="1"/>
  <c r="AB37" i="16"/>
  <c r="P39" i="16" s="1"/>
  <c r="AA37" i="16"/>
  <c r="Z37" i="16"/>
  <c r="Y37" i="16"/>
  <c r="X37" i="16"/>
  <c r="W37" i="16"/>
  <c r="K39" i="16" s="1"/>
  <c r="V37" i="16"/>
  <c r="J39" i="16" s="1"/>
  <c r="U37" i="16"/>
  <c r="I39" i="16" s="1"/>
  <c r="T37" i="16"/>
  <c r="H39" i="16" s="1"/>
  <c r="S37" i="16"/>
  <c r="Q30" i="16"/>
  <c r="P30" i="16"/>
  <c r="O30" i="16"/>
  <c r="N30" i="16"/>
  <c r="M30" i="16"/>
  <c r="L30" i="16"/>
  <c r="K30" i="16"/>
  <c r="J30" i="16"/>
  <c r="I30" i="16"/>
  <c r="H30" i="16"/>
  <c r="G30" i="16"/>
  <c r="AC29" i="16"/>
  <c r="AB29" i="16"/>
  <c r="AA29" i="16"/>
  <c r="Z29" i="16"/>
  <c r="Y29" i="16"/>
  <c r="X29" i="16"/>
  <c r="W29" i="16"/>
  <c r="V29" i="16"/>
  <c r="U29" i="16"/>
  <c r="T29" i="16"/>
  <c r="S29" i="16"/>
  <c r="Q29" i="16"/>
  <c r="P29" i="16"/>
  <c r="O29" i="16"/>
  <c r="N29" i="16"/>
  <c r="M29" i="16"/>
  <c r="L29" i="16"/>
  <c r="K29" i="16"/>
  <c r="J29" i="16"/>
  <c r="I29" i="16"/>
  <c r="H29" i="16"/>
  <c r="G29" i="16"/>
  <c r="Q28" i="16"/>
  <c r="P28" i="16"/>
  <c r="O28" i="16"/>
  <c r="N28" i="16"/>
  <c r="M28" i="16"/>
  <c r="L28" i="16"/>
  <c r="K28" i="16"/>
  <c r="J28" i="16"/>
  <c r="I28" i="16"/>
  <c r="H28" i="16"/>
  <c r="G28" i="16"/>
  <c r="Q27" i="16"/>
  <c r="P27" i="16"/>
  <c r="O27" i="16"/>
  <c r="AA28" i="16" s="1"/>
  <c r="O31" i="16" s="1"/>
  <c r="N27" i="16"/>
  <c r="M27" i="16"/>
  <c r="L27" i="16"/>
  <c r="K27" i="16"/>
  <c r="J27" i="16"/>
  <c r="I27" i="16"/>
  <c r="H27" i="16"/>
  <c r="G27" i="16"/>
  <c r="Q23" i="16"/>
  <c r="P23" i="16"/>
  <c r="O23" i="16"/>
  <c r="N23" i="16"/>
  <c r="M23" i="16"/>
  <c r="L23" i="16"/>
  <c r="K23" i="16"/>
  <c r="J23" i="16"/>
  <c r="I23" i="16"/>
  <c r="H23" i="16"/>
  <c r="G23" i="16"/>
  <c r="AC22" i="16"/>
  <c r="AB22" i="16"/>
  <c r="AA22" i="16"/>
  <c r="Z22" i="16"/>
  <c r="Y22" i="16"/>
  <c r="X22" i="16"/>
  <c r="W22" i="16"/>
  <c r="V22" i="16"/>
  <c r="U22" i="16"/>
  <c r="T22" i="16"/>
  <c r="S22" i="16"/>
  <c r="Q22" i="16"/>
  <c r="P22" i="16"/>
  <c r="O22" i="16"/>
  <c r="N22" i="16"/>
  <c r="M22" i="16"/>
  <c r="L22" i="16"/>
  <c r="K22" i="16"/>
  <c r="J22" i="16"/>
  <c r="I22" i="16"/>
  <c r="H22" i="16"/>
  <c r="G22" i="16"/>
  <c r="Q21" i="16"/>
  <c r="P21" i="16"/>
  <c r="O21" i="16"/>
  <c r="N21" i="16"/>
  <c r="M21" i="16"/>
  <c r="L21" i="16"/>
  <c r="K21" i="16"/>
  <c r="J21" i="16"/>
  <c r="I21" i="16"/>
  <c r="H21" i="16"/>
  <c r="G21" i="16"/>
  <c r="Q20" i="16"/>
  <c r="P20" i="16"/>
  <c r="AB21" i="16" s="1"/>
  <c r="O20" i="16"/>
  <c r="N20" i="16"/>
  <c r="M20" i="16"/>
  <c r="L20" i="16"/>
  <c r="X21" i="16" s="1"/>
  <c r="L24" i="16" s="1"/>
  <c r="K20" i="16"/>
  <c r="J20" i="16"/>
  <c r="I20" i="16"/>
  <c r="H20" i="16"/>
  <c r="T21" i="16" s="1"/>
  <c r="G20" i="16"/>
  <c r="AC38" i="15"/>
  <c r="AB38" i="15"/>
  <c r="AA38" i="15"/>
  <c r="Z38" i="15"/>
  <c r="Y38" i="15"/>
  <c r="X38" i="15"/>
  <c r="W38" i="15"/>
  <c r="V38" i="15"/>
  <c r="U38" i="15"/>
  <c r="T38" i="15"/>
  <c r="S38" i="15"/>
  <c r="AC37" i="15"/>
  <c r="AB37" i="15"/>
  <c r="AA37" i="15"/>
  <c r="O39" i="15" s="1"/>
  <c r="Z37" i="15"/>
  <c r="N39" i="15" s="1"/>
  <c r="Y37" i="15"/>
  <c r="X37" i="15"/>
  <c r="W37" i="15"/>
  <c r="V37" i="15"/>
  <c r="U37" i="15"/>
  <c r="T37" i="15"/>
  <c r="H39" i="15" s="1"/>
  <c r="S37" i="15"/>
  <c r="G39" i="15" s="1"/>
  <c r="Q30" i="15"/>
  <c r="P30" i="15"/>
  <c r="O30" i="15"/>
  <c r="N30" i="15"/>
  <c r="M30" i="15"/>
  <c r="L30" i="15"/>
  <c r="K30" i="15"/>
  <c r="J30" i="15"/>
  <c r="I30" i="15"/>
  <c r="H30" i="15"/>
  <c r="G30" i="15"/>
  <c r="AC29" i="15"/>
  <c r="AB29" i="15"/>
  <c r="AA29" i="15"/>
  <c r="Z29" i="15"/>
  <c r="Y29" i="15"/>
  <c r="X29" i="15"/>
  <c r="W29" i="15"/>
  <c r="V29" i="15"/>
  <c r="U29" i="15"/>
  <c r="T29" i="15"/>
  <c r="S29" i="15"/>
  <c r="Q29" i="15"/>
  <c r="P29" i="15"/>
  <c r="O29" i="15"/>
  <c r="N29" i="15"/>
  <c r="M29" i="15"/>
  <c r="L29" i="15"/>
  <c r="K29" i="15"/>
  <c r="J29" i="15"/>
  <c r="I29" i="15"/>
  <c r="H29" i="15"/>
  <c r="G29" i="15"/>
  <c r="Q28" i="15"/>
  <c r="P28" i="15"/>
  <c r="O28" i="15"/>
  <c r="N28" i="15"/>
  <c r="M28" i="15"/>
  <c r="L28" i="15"/>
  <c r="K28" i="15"/>
  <c r="W28" i="15" s="1"/>
  <c r="K31" i="15" s="1"/>
  <c r="J28" i="15"/>
  <c r="I28" i="15"/>
  <c r="H28" i="15"/>
  <c r="G28" i="15"/>
  <c r="Q27" i="15"/>
  <c r="P27" i="15"/>
  <c r="O27" i="15"/>
  <c r="AA28" i="15" s="1"/>
  <c r="O31" i="15" s="1"/>
  <c r="N27" i="15"/>
  <c r="Z28" i="15" s="1"/>
  <c r="N31" i="15" s="1"/>
  <c r="M27" i="15"/>
  <c r="L27" i="15"/>
  <c r="K27" i="15"/>
  <c r="J27" i="15"/>
  <c r="I27" i="15"/>
  <c r="H27" i="15"/>
  <c r="G27" i="15"/>
  <c r="S28" i="15" s="1"/>
  <c r="G31" i="15" s="1"/>
  <c r="Q23" i="15"/>
  <c r="P23" i="15"/>
  <c r="O23" i="15"/>
  <c r="N23" i="15"/>
  <c r="M23" i="15"/>
  <c r="L23" i="15"/>
  <c r="K23" i="15"/>
  <c r="J23" i="15"/>
  <c r="I23" i="15"/>
  <c r="H23" i="15"/>
  <c r="G23" i="15"/>
  <c r="AC22" i="15"/>
  <c r="AB22" i="15"/>
  <c r="AA22" i="15"/>
  <c r="Z22" i="15"/>
  <c r="Y22" i="15"/>
  <c r="X22" i="15"/>
  <c r="W22" i="15"/>
  <c r="V22" i="15"/>
  <c r="U22" i="15"/>
  <c r="T22" i="15"/>
  <c r="S22" i="15"/>
  <c r="Q22" i="15"/>
  <c r="P22" i="15"/>
  <c r="O22" i="15"/>
  <c r="N22" i="15"/>
  <c r="M22" i="15"/>
  <c r="L22" i="15"/>
  <c r="K22" i="15"/>
  <c r="J22" i="15"/>
  <c r="I22" i="15"/>
  <c r="H22" i="15"/>
  <c r="G22" i="15"/>
  <c r="Q21" i="15"/>
  <c r="P21" i="15"/>
  <c r="O21" i="15"/>
  <c r="N21" i="15"/>
  <c r="M21" i="15"/>
  <c r="L21" i="15"/>
  <c r="K21" i="15"/>
  <c r="J21" i="15"/>
  <c r="I21" i="15"/>
  <c r="H21" i="15"/>
  <c r="G21" i="15"/>
  <c r="Q20" i="15"/>
  <c r="P20" i="15"/>
  <c r="O20" i="15"/>
  <c r="N20" i="15"/>
  <c r="M20" i="15"/>
  <c r="L20" i="15"/>
  <c r="X21" i="15" s="1"/>
  <c r="K20" i="15"/>
  <c r="J20" i="15"/>
  <c r="I20" i="15"/>
  <c r="H20" i="15"/>
  <c r="G20" i="15"/>
  <c r="AC38" i="14"/>
  <c r="AB38" i="14"/>
  <c r="AA38" i="14"/>
  <c r="Z38" i="14"/>
  <c r="Y38" i="14"/>
  <c r="X38" i="14"/>
  <c r="W38" i="14"/>
  <c r="V38" i="14"/>
  <c r="U38" i="14"/>
  <c r="T38" i="14"/>
  <c r="S38" i="14"/>
  <c r="AC37" i="14"/>
  <c r="AB37" i="14"/>
  <c r="AA37" i="14"/>
  <c r="Z37" i="14"/>
  <c r="Y37" i="14"/>
  <c r="X37" i="14"/>
  <c r="L39" i="14" s="1"/>
  <c r="W37" i="14"/>
  <c r="K39" i="14" s="1"/>
  <c r="V37" i="14"/>
  <c r="J39" i="14" s="1"/>
  <c r="U37" i="14"/>
  <c r="T37" i="14"/>
  <c r="S37" i="14"/>
  <c r="Q30" i="14"/>
  <c r="P30" i="14"/>
  <c r="O30" i="14"/>
  <c r="N30" i="14"/>
  <c r="M30" i="14"/>
  <c r="L30" i="14"/>
  <c r="K30" i="14"/>
  <c r="J30" i="14"/>
  <c r="I30" i="14"/>
  <c r="H30" i="14"/>
  <c r="G30" i="14"/>
  <c r="AC29" i="14"/>
  <c r="AB29" i="14"/>
  <c r="AA29" i="14"/>
  <c r="Z29" i="14"/>
  <c r="Y29" i="14"/>
  <c r="X29" i="14"/>
  <c r="W29" i="14"/>
  <c r="V29" i="14"/>
  <c r="U29" i="14"/>
  <c r="T29" i="14"/>
  <c r="S29" i="14"/>
  <c r="Q29" i="14"/>
  <c r="P29" i="14"/>
  <c r="O29" i="14"/>
  <c r="N29" i="14"/>
  <c r="M29" i="14"/>
  <c r="L29" i="14"/>
  <c r="K29" i="14"/>
  <c r="J29" i="14"/>
  <c r="I29" i="14"/>
  <c r="H29" i="14"/>
  <c r="G29" i="14"/>
  <c r="Q28" i="14"/>
  <c r="P28" i="14"/>
  <c r="O28" i="14"/>
  <c r="N28" i="14"/>
  <c r="M28" i="14"/>
  <c r="L28" i="14"/>
  <c r="K28" i="14"/>
  <c r="J28" i="14"/>
  <c r="I28" i="14"/>
  <c r="H28" i="14"/>
  <c r="G28" i="14"/>
  <c r="S28" i="14" s="1"/>
  <c r="G31" i="14" s="1"/>
  <c r="Q27" i="14"/>
  <c r="P27" i="14"/>
  <c r="O27" i="14"/>
  <c r="N27" i="14"/>
  <c r="M27" i="14"/>
  <c r="L27" i="14"/>
  <c r="K27" i="14"/>
  <c r="W28" i="14" s="1"/>
  <c r="K31" i="14" s="1"/>
  <c r="J27" i="14"/>
  <c r="V28" i="14" s="1"/>
  <c r="J31" i="14" s="1"/>
  <c r="I27" i="14"/>
  <c r="H27" i="14"/>
  <c r="G27" i="14"/>
  <c r="Q23" i="14"/>
  <c r="P23" i="14"/>
  <c r="O23" i="14"/>
  <c r="N23" i="14"/>
  <c r="M23" i="14"/>
  <c r="L23" i="14"/>
  <c r="K23" i="14"/>
  <c r="J23" i="14"/>
  <c r="I23" i="14"/>
  <c r="H23" i="14"/>
  <c r="G23" i="14"/>
  <c r="AC22" i="14"/>
  <c r="AB22" i="14"/>
  <c r="AA22" i="14"/>
  <c r="Z22" i="14"/>
  <c r="Y22" i="14"/>
  <c r="X22" i="14"/>
  <c r="W22" i="14"/>
  <c r="V22" i="14"/>
  <c r="U22" i="14"/>
  <c r="T22" i="14"/>
  <c r="S22" i="14"/>
  <c r="Q22" i="14"/>
  <c r="P22" i="14"/>
  <c r="O22" i="14"/>
  <c r="N22" i="14"/>
  <c r="M22" i="14"/>
  <c r="L22" i="14"/>
  <c r="K22" i="14"/>
  <c r="J22" i="14"/>
  <c r="I22" i="14"/>
  <c r="H22" i="14"/>
  <c r="G22" i="14"/>
  <c r="Q21" i="14"/>
  <c r="P21" i="14"/>
  <c r="O21" i="14"/>
  <c r="N21" i="14"/>
  <c r="M21" i="14"/>
  <c r="L21" i="14"/>
  <c r="K21" i="14"/>
  <c r="J21" i="14"/>
  <c r="I21" i="14"/>
  <c r="H21" i="14"/>
  <c r="G21" i="14"/>
  <c r="Q20" i="14"/>
  <c r="P20" i="14"/>
  <c r="AB21" i="14" s="1"/>
  <c r="O20" i="14"/>
  <c r="N20" i="14"/>
  <c r="M20" i="14"/>
  <c r="L20" i="14"/>
  <c r="X21" i="14" s="1"/>
  <c r="L24" i="14" s="1"/>
  <c r="K20" i="14"/>
  <c r="J20" i="14"/>
  <c r="I20" i="14"/>
  <c r="H20" i="14"/>
  <c r="T21" i="14" s="1"/>
  <c r="G20" i="14"/>
  <c r="T29" i="2"/>
  <c r="U29" i="2"/>
  <c r="V29" i="2"/>
  <c r="W29" i="2"/>
  <c r="X29" i="2"/>
  <c r="Y29" i="2"/>
  <c r="Z29" i="2"/>
  <c r="AA29" i="2"/>
  <c r="AB29" i="2"/>
  <c r="AC29" i="2"/>
  <c r="S29" i="2"/>
  <c r="AC22" i="2"/>
  <c r="T22" i="2"/>
  <c r="U22" i="2"/>
  <c r="V22" i="2"/>
  <c r="W22" i="2"/>
  <c r="X22" i="2"/>
  <c r="Y22" i="2"/>
  <c r="Z22" i="2"/>
  <c r="AA22" i="2"/>
  <c r="AB22" i="2"/>
  <c r="S22" i="2"/>
  <c r="S28" i="17" l="1"/>
  <c r="G31" i="17" s="1"/>
  <c r="AA28" i="17"/>
  <c r="O31" i="17" s="1"/>
  <c r="S28" i="18"/>
  <c r="G31" i="18" s="1"/>
  <c r="AA28" i="18"/>
  <c r="O31" i="18" s="1"/>
  <c r="T21" i="15"/>
  <c r="H24" i="15" s="1"/>
  <c r="AB21" i="15"/>
  <c r="P24" i="15" s="1"/>
  <c r="V28" i="16"/>
  <c r="J31" i="16" s="1"/>
  <c r="S28" i="16"/>
  <c r="G31" i="16" s="1"/>
  <c r="T28" i="18"/>
  <c r="H31" i="18" s="1"/>
  <c r="AB28" i="18"/>
  <c r="P31" i="18" s="1"/>
  <c r="P32" i="19"/>
  <c r="P39" i="15"/>
  <c r="W28" i="16"/>
  <c r="K31" i="16" s="1"/>
  <c r="T21" i="18"/>
  <c r="H24" i="18" s="1"/>
  <c r="AB21" i="18"/>
  <c r="P24" i="18" s="1"/>
  <c r="P33" i="19"/>
  <c r="AA28" i="14"/>
  <c r="O31" i="14" s="1"/>
  <c r="H39" i="14"/>
  <c r="P39" i="14"/>
  <c r="L39" i="15"/>
  <c r="I39" i="14"/>
  <c r="Q39" i="14"/>
  <c r="M39" i="15"/>
  <c r="P39" i="17"/>
  <c r="V21" i="18"/>
  <c r="J24" i="18" s="1"/>
  <c r="L24" i="15"/>
  <c r="H24" i="14"/>
  <c r="U21" i="15"/>
  <c r="I24" i="15" s="1"/>
  <c r="Y21" i="17"/>
  <c r="M24" i="17" s="1"/>
  <c r="Z21" i="14"/>
  <c r="N24" i="14" s="1"/>
  <c r="T28" i="15"/>
  <c r="H31" i="15" s="1"/>
  <c r="Z21" i="17"/>
  <c r="N24" i="17" s="1"/>
  <c r="Y28" i="17"/>
  <c r="M31" i="17" s="1"/>
  <c r="U28" i="18"/>
  <c r="I31" i="18" s="1"/>
  <c r="P24" i="14"/>
  <c r="Y28" i="14"/>
  <c r="M31" i="14" s="1"/>
  <c r="W21" i="15"/>
  <c r="K24" i="15" s="1"/>
  <c r="U28" i="15"/>
  <c r="I31" i="15" s="1"/>
  <c r="AC28" i="15"/>
  <c r="Q31" i="15" s="1"/>
  <c r="S21" i="16"/>
  <c r="G24" i="16" s="1"/>
  <c r="AA21" i="16"/>
  <c r="O24" i="16" s="1"/>
  <c r="P24" i="16"/>
  <c r="Y28" i="16"/>
  <c r="M31" i="16" s="1"/>
  <c r="X28" i="16"/>
  <c r="L31" i="16" s="1"/>
  <c r="AA21" i="17"/>
  <c r="O24" i="17" s="1"/>
  <c r="Z28" i="17"/>
  <c r="N31" i="17" s="1"/>
  <c r="V28" i="18"/>
  <c r="J31" i="18" s="1"/>
  <c r="P40" i="19"/>
  <c r="Z28" i="14"/>
  <c r="N31" i="14" s="1"/>
  <c r="V28" i="15"/>
  <c r="J31" i="15" s="1"/>
  <c r="Z28" i="16"/>
  <c r="N31" i="16" s="1"/>
  <c r="T28" i="17"/>
  <c r="H31" i="17" s="1"/>
  <c r="AB28" i="17"/>
  <c r="P31" i="17" s="1"/>
  <c r="G39" i="17"/>
  <c r="O39" i="17"/>
  <c r="Y21" i="18"/>
  <c r="M24" i="18" s="1"/>
  <c r="V21" i="15"/>
  <c r="J24" i="15" s="1"/>
  <c r="AB28" i="15"/>
  <c r="P31" i="15" s="1"/>
  <c r="U21" i="14"/>
  <c r="I24" i="14" s="1"/>
  <c r="AC21" i="14"/>
  <c r="Q24" i="14" s="1"/>
  <c r="M39" i="14"/>
  <c r="Y21" i="15"/>
  <c r="M24" i="15" s="1"/>
  <c r="I39" i="15"/>
  <c r="Q39" i="15"/>
  <c r="AC21" i="17"/>
  <c r="Q24" i="17" s="1"/>
  <c r="Z21" i="18"/>
  <c r="N24" i="18" s="1"/>
  <c r="X28" i="18"/>
  <c r="L31" i="18" s="1"/>
  <c r="K39" i="18"/>
  <c r="H24" i="16"/>
  <c r="W21" i="14"/>
  <c r="K24" i="14" s="1"/>
  <c r="X28" i="14"/>
  <c r="L31" i="14" s="1"/>
  <c r="Y21" i="16"/>
  <c r="M24" i="16" s="1"/>
  <c r="AC28" i="18"/>
  <c r="Q31" i="18" s="1"/>
  <c r="V21" i="14"/>
  <c r="J24" i="14" s="1"/>
  <c r="S21" i="14"/>
  <c r="G24" i="14" s="1"/>
  <c r="AA21" i="14"/>
  <c r="O24" i="14" s="1"/>
  <c r="T28" i="14"/>
  <c r="H31" i="14" s="1"/>
  <c r="P33" i="14" s="1"/>
  <c r="AB28" i="14"/>
  <c r="P31" i="14" s="1"/>
  <c r="N39" i="14"/>
  <c r="Z21" i="15"/>
  <c r="N24" i="15" s="1"/>
  <c r="X28" i="15"/>
  <c r="L31" i="15" s="1"/>
  <c r="J39" i="15"/>
  <c r="V21" i="16"/>
  <c r="J24" i="16" s="1"/>
  <c r="AC21" i="16"/>
  <c r="Q24" i="16" s="1"/>
  <c r="N39" i="16"/>
  <c r="V21" i="17"/>
  <c r="J24" i="17" s="1"/>
  <c r="U28" i="17"/>
  <c r="I31" i="17" s="1"/>
  <c r="AC28" i="17"/>
  <c r="Q31" i="17" s="1"/>
  <c r="S21" i="18"/>
  <c r="G24" i="18" s="1"/>
  <c r="AA21" i="18"/>
  <c r="O24" i="18" s="1"/>
  <c r="Y28" i="18"/>
  <c r="M31" i="18" s="1"/>
  <c r="Y21" i="14"/>
  <c r="M24" i="14" s="1"/>
  <c r="P32" i="14" s="1"/>
  <c r="AC21" i="15"/>
  <c r="Q24" i="15" s="1"/>
  <c r="Z21" i="16"/>
  <c r="N24" i="16" s="1"/>
  <c r="U28" i="14"/>
  <c r="I31" i="14" s="1"/>
  <c r="AC28" i="14"/>
  <c r="Q31" i="14" s="1"/>
  <c r="G39" i="14"/>
  <c r="O39" i="14"/>
  <c r="AA21" i="15"/>
  <c r="O24" i="15" s="1"/>
  <c r="Y28" i="15"/>
  <c r="M31" i="15" s="1"/>
  <c r="K39" i="15"/>
  <c r="W21" i="16"/>
  <c r="K24" i="16" s="1"/>
  <c r="U28" i="16"/>
  <c r="I31" i="16" s="1"/>
  <c r="AC28" i="16"/>
  <c r="Q31" i="16" s="1"/>
  <c r="T28" i="16"/>
  <c r="H31" i="16" s="1"/>
  <c r="AB28" i="16"/>
  <c r="P31" i="16" s="1"/>
  <c r="G39" i="16"/>
  <c r="O39" i="16"/>
  <c r="W21" i="17"/>
  <c r="K24" i="17" s="1"/>
  <c r="T21" i="17"/>
  <c r="H24" i="17" s="1"/>
  <c r="V28" i="17"/>
  <c r="J31" i="17" s="1"/>
  <c r="W28" i="17"/>
  <c r="K31" i="17" s="1"/>
  <c r="J39" i="17"/>
  <c r="Z28" i="18"/>
  <c r="N31" i="18" s="1"/>
  <c r="W28" i="18"/>
  <c r="K31" i="18" s="1"/>
  <c r="M39" i="18"/>
  <c r="P32" i="20"/>
  <c r="X28" i="17"/>
  <c r="L31" i="17" s="1"/>
  <c r="U21" i="18"/>
  <c r="I24" i="18" s="1"/>
  <c r="AC21" i="18"/>
  <c r="Q24" i="18" s="1"/>
  <c r="P33" i="20"/>
  <c r="W21" i="18"/>
  <c r="K24" i="18" s="1"/>
  <c r="I39" i="18"/>
  <c r="J39" i="18"/>
  <c r="P40" i="18" s="1"/>
  <c r="U21" i="17"/>
  <c r="I24" i="17" s="1"/>
  <c r="S21" i="17"/>
  <c r="G24" i="17" s="1"/>
  <c r="U21" i="16"/>
  <c r="I24" i="16" s="1"/>
  <c r="P42" i="19"/>
  <c r="L65" i="1" s="1"/>
  <c r="S21" i="15"/>
  <c r="G24" i="15" s="1"/>
  <c r="Q30" i="2"/>
  <c r="P30" i="2"/>
  <c r="O30" i="2"/>
  <c r="N30" i="2"/>
  <c r="M30" i="2"/>
  <c r="L30" i="2"/>
  <c r="K30" i="2"/>
  <c r="J30" i="2"/>
  <c r="I30" i="2"/>
  <c r="H30" i="2"/>
  <c r="G30" i="2"/>
  <c r="Q29" i="2"/>
  <c r="P29" i="2"/>
  <c r="O29" i="2"/>
  <c r="N29" i="2"/>
  <c r="M29" i="2"/>
  <c r="L29" i="2"/>
  <c r="K29" i="2"/>
  <c r="J29" i="2"/>
  <c r="I29" i="2"/>
  <c r="H29" i="2"/>
  <c r="G29" i="2"/>
  <c r="Q28" i="2"/>
  <c r="P28" i="2"/>
  <c r="O28" i="2"/>
  <c r="N28" i="2"/>
  <c r="M28" i="2"/>
  <c r="L28" i="2"/>
  <c r="K28" i="2"/>
  <c r="J28" i="2"/>
  <c r="I28" i="2"/>
  <c r="H28" i="2"/>
  <c r="G28" i="2"/>
  <c r="Q27" i="2"/>
  <c r="P27" i="2"/>
  <c r="O27" i="2"/>
  <c r="N27" i="2"/>
  <c r="M27" i="2"/>
  <c r="Y28" i="2" s="1"/>
  <c r="L27" i="2"/>
  <c r="K27" i="2"/>
  <c r="J27" i="2"/>
  <c r="I27" i="2"/>
  <c r="H27" i="2"/>
  <c r="G27" i="2"/>
  <c r="H20" i="2"/>
  <c r="I20" i="2"/>
  <c r="J20" i="2"/>
  <c r="K20" i="2"/>
  <c r="L20" i="2"/>
  <c r="M20" i="2"/>
  <c r="N20" i="2"/>
  <c r="O20" i="2"/>
  <c r="P20" i="2"/>
  <c r="Q20" i="2"/>
  <c r="G20" i="2"/>
  <c r="P40" i="16" l="1"/>
  <c r="P33" i="15"/>
  <c r="P33" i="17"/>
  <c r="P40" i="15"/>
  <c r="P33" i="18"/>
  <c r="P32" i="15"/>
  <c r="P42" i="15" s="1"/>
  <c r="L64" i="1" s="1"/>
  <c r="P42" i="20"/>
  <c r="P65" i="1" s="1"/>
  <c r="P40" i="17"/>
  <c r="P33" i="16"/>
  <c r="P40" i="14"/>
  <c r="P42" i="14" s="1"/>
  <c r="H64" i="1" s="1"/>
  <c r="Z28" i="2"/>
  <c r="P32" i="18"/>
  <c r="AA28" i="2"/>
  <c r="P32" i="16"/>
  <c r="P42" i="16" s="1"/>
  <c r="P64" i="1" s="1"/>
  <c r="T28" i="2"/>
  <c r="U28" i="2"/>
  <c r="AC28" i="2"/>
  <c r="X28" i="2"/>
  <c r="AB28" i="2"/>
  <c r="V28" i="2"/>
  <c r="W28" i="2"/>
  <c r="P42" i="18"/>
  <c r="H65" i="1" s="1"/>
  <c r="P32" i="17"/>
  <c r="P42" i="17"/>
  <c r="D65" i="1" s="1"/>
  <c r="S28" i="2"/>
  <c r="AC38" i="2" l="1"/>
  <c r="AB38" i="2"/>
  <c r="AA38" i="2"/>
  <c r="Z38" i="2"/>
  <c r="Y38" i="2"/>
  <c r="X38" i="2"/>
  <c r="W38" i="2"/>
  <c r="V38" i="2"/>
  <c r="U38" i="2"/>
  <c r="T38" i="2"/>
  <c r="S38" i="2"/>
  <c r="AC37" i="2"/>
  <c r="AB37" i="2"/>
  <c r="AA37" i="2"/>
  <c r="Z37" i="2"/>
  <c r="Y37" i="2"/>
  <c r="X37" i="2"/>
  <c r="W37" i="2"/>
  <c r="V37" i="2"/>
  <c r="U37" i="2"/>
  <c r="T37" i="2"/>
  <c r="S37" i="2"/>
  <c r="P39" i="2" l="1"/>
  <c r="O39" i="2"/>
  <c r="L39" i="2"/>
  <c r="K39" i="2"/>
  <c r="H39" i="2"/>
  <c r="G39" i="2"/>
  <c r="I39" i="2"/>
  <c r="M39" i="2"/>
  <c r="Q39" i="2"/>
  <c r="J39" i="2"/>
  <c r="N39" i="2"/>
  <c r="Q23" i="2"/>
  <c r="P23" i="2"/>
  <c r="O23" i="2"/>
  <c r="N23" i="2"/>
  <c r="M23" i="2"/>
  <c r="L23" i="2"/>
  <c r="K23" i="2"/>
  <c r="J23" i="2"/>
  <c r="I23" i="2"/>
  <c r="H23" i="2"/>
  <c r="G23" i="2"/>
  <c r="Q22" i="2"/>
  <c r="P22" i="2"/>
  <c r="O22" i="2"/>
  <c r="N22" i="2"/>
  <c r="M22" i="2"/>
  <c r="L22" i="2"/>
  <c r="K22" i="2"/>
  <c r="J22" i="2"/>
  <c r="I22" i="2"/>
  <c r="H22" i="2"/>
  <c r="G22" i="2"/>
  <c r="Q21" i="2"/>
  <c r="P21" i="2"/>
  <c r="O21" i="2"/>
  <c r="N21" i="2"/>
  <c r="M21" i="2"/>
  <c r="L21" i="2"/>
  <c r="K21" i="2"/>
  <c r="W21" i="2" s="1"/>
  <c r="J21" i="2"/>
  <c r="I21" i="2"/>
  <c r="H21" i="2"/>
  <c r="G21" i="2"/>
  <c r="Z21" i="2" l="1"/>
  <c r="N24" i="2" s="1"/>
  <c r="Y21" i="2"/>
  <c r="M24" i="2" s="1"/>
  <c r="T21" i="2"/>
  <c r="AA21" i="2"/>
  <c r="O24" i="2" s="1"/>
  <c r="X21" i="2"/>
  <c r="L24" i="2" s="1"/>
  <c r="AB21" i="2"/>
  <c r="P24" i="2" s="1"/>
  <c r="U21" i="2"/>
  <c r="I24" i="2" s="1"/>
  <c r="AC21" i="2"/>
  <c r="Q24" i="2" s="1"/>
  <c r="V21" i="2"/>
  <c r="J24" i="2" s="1"/>
  <c r="S21" i="2"/>
  <c r="G24" i="2" s="1"/>
  <c r="P40" i="2"/>
  <c r="L31" i="2"/>
  <c r="H31" i="2"/>
  <c r="G31" i="2"/>
  <c r="K31" i="2"/>
  <c r="O31" i="2"/>
  <c r="K24" i="2"/>
  <c r="P31" i="2"/>
  <c r="I31" i="2"/>
  <c r="M31" i="2"/>
  <c r="Q31" i="2"/>
  <c r="J31" i="2"/>
  <c r="N31" i="2"/>
  <c r="H24" i="2"/>
  <c r="P32" i="2" l="1"/>
  <c r="P33" i="2" l="1"/>
  <c r="P42" i="2" s="1"/>
  <c r="D64" i="1" l="1"/>
  <c r="D66" i="1" l="1"/>
  <c r="H66" i="1" l="1"/>
  <c r="K66" i="1" s="1"/>
</calcChain>
</file>

<file path=xl/sharedStrings.xml><?xml version="1.0" encoding="utf-8"?>
<sst xmlns="http://schemas.openxmlformats.org/spreadsheetml/2006/main" count="1295" uniqueCount="153">
  <si>
    <t>点検年月日</t>
    <rPh sb="0" eb="2">
      <t>テンケン</t>
    </rPh>
    <rPh sb="2" eb="5">
      <t>ネンガッピ</t>
    </rPh>
    <phoneticPr fontId="1"/>
  </si>
  <si>
    <t>令和</t>
    <rPh sb="0" eb="2">
      <t>レイワ</t>
    </rPh>
    <phoneticPr fontId="2"/>
  </si>
  <si>
    <t>年</t>
    <rPh sb="0" eb="1">
      <t>ネン</t>
    </rPh>
    <phoneticPr fontId="2"/>
  </si>
  <si>
    <t>月</t>
    <rPh sb="0" eb="1">
      <t>ガツ</t>
    </rPh>
    <phoneticPr fontId="2"/>
  </si>
  <si>
    <t>日</t>
    <rPh sb="0" eb="1">
      <t>ヒ</t>
    </rPh>
    <phoneticPr fontId="2"/>
  </si>
  <si>
    <t>記載者（職・氏名）</t>
  </si>
  <si>
    <t>事業所概要</t>
    <rPh sb="0" eb="3">
      <t>ジギョウショ</t>
    </rPh>
    <rPh sb="3" eb="5">
      <t>ガイヨウ</t>
    </rPh>
    <phoneticPr fontId="2"/>
  </si>
  <si>
    <t>介護保険事業所番号</t>
    <rPh sb="0" eb="2">
      <t>カイゴ</t>
    </rPh>
    <rPh sb="2" eb="4">
      <t>ホケン</t>
    </rPh>
    <rPh sb="4" eb="7">
      <t>ジギョウショ</t>
    </rPh>
    <rPh sb="7" eb="9">
      <t>バンゴウ</t>
    </rPh>
    <phoneticPr fontId="2"/>
  </si>
  <si>
    <t>事業所名</t>
    <rPh sb="0" eb="3">
      <t>ジギョウショ</t>
    </rPh>
    <rPh sb="3" eb="4">
      <t>メイ</t>
    </rPh>
    <phoneticPr fontId="2"/>
  </si>
  <si>
    <t>事業所住所</t>
    <rPh sb="0" eb="3">
      <t>ジギョウショ</t>
    </rPh>
    <rPh sb="3" eb="5">
      <t>ジュウショ</t>
    </rPh>
    <phoneticPr fontId="2"/>
  </si>
  <si>
    <t>電話番号</t>
    <rPh sb="0" eb="2">
      <t>デンワ</t>
    </rPh>
    <rPh sb="2" eb="4">
      <t>バンゴウ</t>
    </rPh>
    <phoneticPr fontId="2"/>
  </si>
  <si>
    <t>FAX番号</t>
    <rPh sb="3" eb="5">
      <t>バンゴウ</t>
    </rPh>
    <phoneticPr fontId="2"/>
  </si>
  <si>
    <t>提供サービス種別</t>
    <rPh sb="0" eb="2">
      <t>テイキョウ</t>
    </rPh>
    <rPh sb="6" eb="8">
      <t>シュベツ</t>
    </rPh>
    <phoneticPr fontId="2"/>
  </si>
  <si>
    <t>単位</t>
    <rPh sb="0" eb="2">
      <t>タンイ</t>
    </rPh>
    <phoneticPr fontId="2"/>
  </si>
  <si>
    <t>利用定員</t>
    <rPh sb="0" eb="2">
      <t>リヨウ</t>
    </rPh>
    <rPh sb="2" eb="4">
      <t>テイイン</t>
    </rPh>
    <phoneticPr fontId="2"/>
  </si>
  <si>
    <t>１単位目</t>
    <rPh sb="1" eb="3">
      <t>タンイ</t>
    </rPh>
    <rPh sb="3" eb="4">
      <t>メ</t>
    </rPh>
    <phoneticPr fontId="2"/>
  </si>
  <si>
    <t>２単位目</t>
    <rPh sb="1" eb="3">
      <t>タンイ</t>
    </rPh>
    <rPh sb="3" eb="4">
      <t>メ</t>
    </rPh>
    <phoneticPr fontId="2"/>
  </si>
  <si>
    <t>人</t>
    <rPh sb="0" eb="1">
      <t>ニン</t>
    </rPh>
    <phoneticPr fontId="2"/>
  </si>
  <si>
    <t>人</t>
    <rPh sb="0" eb="1">
      <t>ヒト</t>
    </rPh>
    <phoneticPr fontId="2"/>
  </si>
  <si>
    <t>３単位目</t>
    <rPh sb="1" eb="3">
      <t>タンイ</t>
    </rPh>
    <rPh sb="3" eb="4">
      <t>メ</t>
    </rPh>
    <phoneticPr fontId="2"/>
  </si>
  <si>
    <t>４単位目</t>
    <rPh sb="1" eb="3">
      <t>タンイ</t>
    </rPh>
    <rPh sb="3" eb="4">
      <t>メ</t>
    </rPh>
    <phoneticPr fontId="2"/>
  </si>
  <si>
    <t>サービス提供時間</t>
    <rPh sb="4" eb="6">
      <t>テイキョウ</t>
    </rPh>
    <rPh sb="6" eb="8">
      <t>ジカン</t>
    </rPh>
    <phoneticPr fontId="2"/>
  </si>
  <si>
    <t>(1)</t>
    <phoneticPr fontId="2"/>
  </si>
  <si>
    <t>→(2)へ進む</t>
    <rPh sb="5" eb="6">
      <t>スス</t>
    </rPh>
    <phoneticPr fontId="2"/>
  </si>
  <si>
    <t>→</t>
    <phoneticPr fontId="2"/>
  </si>
  <si>
    <t>(2)</t>
    <phoneticPr fontId="2"/>
  </si>
  <si>
    <t>→(3)のⅠのみ入力</t>
    <rPh sb="8" eb="10">
      <t>ニュウリョク</t>
    </rPh>
    <phoneticPr fontId="2"/>
  </si>
  <si>
    <t>単位目</t>
    <rPh sb="0" eb="2">
      <t>タンイ</t>
    </rPh>
    <rPh sb="2" eb="3">
      <t>メ</t>
    </rPh>
    <phoneticPr fontId="2"/>
  </si>
  <si>
    <t>毎日のサービス提供</t>
    <rPh sb="0" eb="2">
      <t>マイニチ</t>
    </rPh>
    <rPh sb="7" eb="9">
      <t>テイキョウ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</si>
  <si>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</si>
  <si>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</si>
  <si>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</si>
  <si>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</si>
  <si>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</si>
  <si>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</si>
  <si>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</si>
  <si>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</si>
  <si>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</si>
  <si>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</si>
  <si>
    <t>１月</t>
    <rPh sb="1" eb="2">
      <t>ガツ</t>
    </rPh>
    <phoneticPr fontId="2"/>
  </si>
  <si>
    <t>２月</t>
  </si>
  <si>
    <t>２月</t>
    <rPh sb="1" eb="2">
      <t>ガツ</t>
    </rPh>
    <phoneticPr fontId="2"/>
  </si>
  <si>
    <t>(3)</t>
    <phoneticPr fontId="2"/>
  </si>
  <si>
    <t>計
（毎日サービス提供した月：6/7を乗する）</t>
    <phoneticPr fontId="2"/>
  </si>
  <si>
    <t>計</t>
    <rPh sb="0" eb="1">
      <t>ケイ</t>
    </rPh>
    <phoneticPr fontId="2"/>
  </si>
  <si>
    <t>(4)</t>
    <phoneticPr fontId="2"/>
  </si>
  <si>
    <t>①</t>
    <phoneticPr fontId="2"/>
  </si>
  <si>
    <t>②</t>
    <phoneticPr fontId="2"/>
  </si>
  <si>
    <t>③</t>
    <phoneticPr fontId="2"/>
  </si>
  <si>
    <t>④</t>
    <phoneticPr fontId="2"/>
  </si>
  <si>
    <t>合計</t>
    <rPh sb="0" eb="2">
      <t>ゴウケイ</t>
    </rPh>
    <phoneticPr fontId="2"/>
  </si>
  <si>
    <t>÷</t>
    <phoneticPr fontId="2"/>
  </si>
  <si>
    <t>月</t>
    <rPh sb="0" eb="1">
      <t>ツキ</t>
    </rPh>
    <phoneticPr fontId="2"/>
  </si>
  <si>
    <t>＝</t>
    <phoneticPr fontId="2"/>
  </si>
  <si>
    <t>⑤</t>
    <phoneticPr fontId="2"/>
  </si>
  <si>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</si>
  <si>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</si>
  <si>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</si>
  <si>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</si>
  <si>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</si>
  <si>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</si>
  <si>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</si>
  <si>
    <t>１１月</t>
  </si>
  <si>
    <t>１２月</t>
  </si>
  <si>
    <t>色付きセル（黄色）に必要事項を記載してください。</t>
    <rPh sb="0" eb="2">
      <t>イロツ</t>
    </rPh>
    <rPh sb="6" eb="8">
      <t>キイロ</t>
    </rPh>
    <rPh sb="10" eb="12">
      <t>ヒツヨウ</t>
    </rPh>
    <rPh sb="12" eb="14">
      <t>ジコウ</t>
    </rPh>
    <rPh sb="15" eb="17">
      <t>キサイ</t>
    </rPh>
    <phoneticPr fontId="1"/>
  </si>
  <si>
    <t>指定を受けている
単位数</t>
    <rPh sb="0" eb="2">
      <t>シテイ</t>
    </rPh>
    <rPh sb="3" eb="4">
      <t>ウ</t>
    </rPh>
    <rPh sb="9" eb="12">
      <t>タンイスウ</t>
    </rPh>
    <phoneticPr fontId="2"/>
  </si>
  <si>
    <t>～</t>
    <phoneticPr fontId="2"/>
  </si>
  <si>
    <t>その他の休日</t>
    <rPh sb="2" eb="3">
      <t>タ</t>
    </rPh>
    <rPh sb="4" eb="6">
      <t>キュウジツ</t>
    </rPh>
    <phoneticPr fontId="2"/>
  </si>
  <si>
    <t>(3)のⅠ、(3)のⅡ、(4)は別シートです。単位ごとに入力してください。</t>
    <rPh sb="16" eb="17">
      <t>ベツ</t>
    </rPh>
    <rPh sb="23" eb="25">
      <t>タンイ</t>
    </rPh>
    <rPh sb="28" eb="30">
      <t>ニュウリョク</t>
    </rPh>
    <phoneticPr fontId="2"/>
  </si>
  <si>
    <r>
      <t xml:space="preserve">サービス提供日
</t>
    </r>
    <r>
      <rPr>
        <sz val="9"/>
        <rFont val="游ゴシック"/>
        <family val="3"/>
        <charset val="128"/>
        <scheme val="minor"/>
      </rPr>
      <t>（該当曜日にチェック）</t>
    </r>
    <rPh sb="4" eb="6">
      <t>テイキョウ</t>
    </rPh>
    <rPh sb="6" eb="7">
      <t>ヒ</t>
    </rPh>
    <rPh sb="9" eb="11">
      <t>ガイトウ</t>
    </rPh>
    <rPh sb="11" eb="13">
      <t>ヨウビ</t>
    </rPh>
    <phoneticPr fontId="2"/>
  </si>
  <si>
    <r>
      <t>→(3)の</t>
    </r>
    <r>
      <rPr>
        <sz val="11"/>
        <rFont val="HGｺﾞｼｯｸM"/>
        <family val="3"/>
        <charset val="128"/>
      </rPr>
      <t>Ⅰ</t>
    </r>
    <r>
      <rPr>
        <sz val="11"/>
        <rFont val="游ゴシック"/>
        <family val="2"/>
        <charset val="128"/>
        <scheme val="minor"/>
      </rPr>
      <t>　及び　(3)の</t>
    </r>
    <r>
      <rPr>
        <sz val="11"/>
        <rFont val="HGｺﾞｼｯｸM"/>
        <family val="3"/>
        <charset val="128"/>
      </rPr>
      <t>Ⅱ</t>
    </r>
    <r>
      <rPr>
        <sz val="11"/>
        <rFont val="游ゴシック"/>
        <family val="2"/>
        <charset val="128"/>
        <scheme val="minor"/>
      </rPr>
      <t>を入力</t>
    </r>
    <rPh sb="7" eb="8">
      <t>オヨ</t>
    </rPh>
    <rPh sb="16" eb="18">
      <t>ニュウリョク</t>
    </rPh>
    <phoneticPr fontId="2"/>
  </si>
  <si>
    <r>
      <t>→(3)の</t>
    </r>
    <r>
      <rPr>
        <sz val="11"/>
        <rFont val="HGｺﾞｼｯｸM"/>
        <family val="3"/>
        <charset val="128"/>
      </rPr>
      <t>Ⅰ</t>
    </r>
    <r>
      <rPr>
        <sz val="11"/>
        <rFont val="游ゴシック"/>
        <family val="2"/>
        <charset val="128"/>
        <scheme val="minor"/>
      </rPr>
      <t>　及び　(4)を入力</t>
    </r>
    <rPh sb="14" eb="16">
      <t>ニュウリョク</t>
    </rPh>
    <phoneticPr fontId="2"/>
  </si>
  <si>
    <r>
      <t xml:space="preserve">（〒　　　-　　　　）
</t>
    </r>
    <r>
      <rPr>
        <sz val="11"/>
        <rFont val="游ゴシック"/>
        <family val="3"/>
        <charset val="128"/>
        <scheme val="minor"/>
      </rPr>
      <t>横浜市</t>
    </r>
    <rPh sb="12" eb="15">
      <t>ヨコハマシ</t>
    </rPh>
    <phoneticPr fontId="2"/>
  </si>
  <si>
    <t>利用者数</t>
    <rPh sb="0" eb="4">
      <t>リヨウシャスウ</t>
    </rPh>
    <phoneticPr fontId="2"/>
  </si>
  <si>
    <t>利用者延べ人数(自動計算)</t>
    <rPh sb="0" eb="3">
      <t>リヨウシャ</t>
    </rPh>
    <rPh sb="3" eb="4">
      <t>ノ</t>
    </rPh>
    <rPh sb="5" eb="7">
      <t>ニンズウ</t>
    </rPh>
    <rPh sb="8" eb="10">
      <t>ジドウ</t>
    </rPh>
    <rPh sb="10" eb="12">
      <t>ケイサン</t>
    </rPh>
    <phoneticPr fontId="2"/>
  </si>
  <si>
    <t>　通所リハビリテーション　　　介護予防通所リハビリテーション</t>
    <rPh sb="1" eb="3">
      <t>ツウショ</t>
    </rPh>
    <rPh sb="15" eb="19">
      <t>カイゴヨボウ</t>
    </rPh>
    <rPh sb="19" eb="21">
      <t>ツウショ</t>
    </rPh>
    <phoneticPr fontId="2"/>
  </si>
  <si>
    <t>◆介護予防通所リハビリテーションのサービス提供方法について、該当する方をチェックしてください。</t>
    <rPh sb="1" eb="5">
      <t>カイゴヨボウ</t>
    </rPh>
    <rPh sb="5" eb="7">
      <t>ツウショ</t>
    </rPh>
    <phoneticPr fontId="2"/>
  </si>
  <si>
    <t>① 通所リハビリテーションと一体的に行っている。</t>
    <phoneticPr fontId="2"/>
  </si>
  <si>
    <t>② 通所リハビリテーションとは分離して（別単位として）行っている。※人員基準や定員管理も別々で行っている。</t>
    <rPh sb="34" eb="36">
      <t>ジンイン</t>
    </rPh>
    <rPh sb="36" eb="38">
      <t>キジュン</t>
    </rPh>
    <rPh sb="39" eb="41">
      <t>テイイン</t>
    </rPh>
    <rPh sb="41" eb="43">
      <t>カンリ</t>
    </rPh>
    <rPh sb="44" eb="46">
      <t>ベツベツ</t>
    </rPh>
    <rPh sb="47" eb="48">
      <t>オコナ</t>
    </rPh>
    <phoneticPr fontId="2"/>
  </si>
  <si>
    <t>◆「事業所規模による区分」に関し、介護予防通所リハビリテーションの利用者数の計算方法について、該当する方をチェックしてください。</t>
    <rPh sb="17" eb="23">
      <t>カイゴヨボウツウショ</t>
    </rPh>
    <phoneticPr fontId="2"/>
  </si>
  <si>
    <t>②介護予防通所リハビリテーションの利用者の計算にあたって、同時にサービス提供を受けた者の最大数を営業日ごとに加えていく方法により算出している。
例）ある営業日の介護予防通所リハビリテーションの利用者が午前10人、午後12人であった場合、この日の利用者数は最大利用者数の12人とし、この方法で営業日ごとの利用者数を加えていく方法。</t>
    <rPh sb="1" eb="7">
      <t>カイゴヨボウツウショ</t>
    </rPh>
    <rPh sb="80" eb="86">
      <t>カイゴヨボウツウショ</t>
    </rPh>
    <phoneticPr fontId="2"/>
  </si>
  <si>
    <r>
      <rPr>
        <sz val="11"/>
        <color theme="1"/>
        <rFont val="HGｺﾞｼｯｸM"/>
        <family val="3"/>
        <charset val="128"/>
      </rPr>
      <t>Ⅰ</t>
    </r>
    <r>
      <rPr>
        <sz val="11"/>
        <color theme="1"/>
        <rFont val="游ゴシック"/>
        <family val="3"/>
        <charset val="128"/>
        <scheme val="minor"/>
      </rPr>
      <t xml:space="preserve"> 通所リハビリテーション利用者数</t>
    </r>
    <rPh sb="2" eb="4">
      <t>ツウショ</t>
    </rPh>
    <rPh sb="13" eb="16">
      <t>リヨウシャ</t>
    </rPh>
    <rPh sb="16" eb="17">
      <t>スウ</t>
    </rPh>
    <phoneticPr fontId="1"/>
  </si>
  <si>
    <r>
      <rPr>
        <sz val="11"/>
        <color theme="1"/>
        <rFont val="HGｺﾞｼｯｸM"/>
        <family val="3"/>
        <charset val="128"/>
      </rPr>
      <t>Ⅱ</t>
    </r>
    <r>
      <rPr>
        <sz val="11"/>
        <color theme="1"/>
        <rFont val="游ゴシック"/>
        <family val="2"/>
        <charset val="128"/>
        <scheme val="minor"/>
      </rPr>
      <t xml:space="preserve"> 介護予防通所リハビリテーション利用者数</t>
    </r>
    <rPh sb="2" eb="8">
      <t>カイゴヨボウツウショ</t>
    </rPh>
    <rPh sb="17" eb="20">
      <t>リヨウシャ</t>
    </rPh>
    <rPh sb="20" eb="21">
      <t>スウ</t>
    </rPh>
    <phoneticPr fontId="1"/>
  </si>
  <si>
    <t>通所リハビリテーション利用者延べ人数　※係数による自動計算（入力不要）</t>
    <rPh sb="0" eb="2">
      <t>ツウショ</t>
    </rPh>
    <rPh sb="11" eb="14">
      <t>リヨウシャ</t>
    </rPh>
    <rPh sb="14" eb="15">
      <t>ノ</t>
    </rPh>
    <rPh sb="16" eb="18">
      <t>ニンズウ</t>
    </rPh>
    <rPh sb="20" eb="22">
      <t>ケイスウ</t>
    </rPh>
    <rPh sb="25" eb="27">
      <t>ジドウ</t>
    </rPh>
    <rPh sb="27" eb="29">
      <t>ケイサン</t>
    </rPh>
    <rPh sb="30" eb="32">
      <t>ニュウリョク</t>
    </rPh>
    <rPh sb="32" eb="34">
      <t>フヨウ</t>
    </rPh>
    <phoneticPr fontId="1"/>
  </si>
  <si>
    <t>介護予防通所リハビリテーション利用者延べ人数　※係数による自動計算（入力不要）</t>
    <rPh sb="0" eb="6">
      <t>カイゴヨボウツウショ</t>
    </rPh>
    <rPh sb="15" eb="18">
      <t>リヨウシャ</t>
    </rPh>
    <rPh sb="18" eb="19">
      <t>ノ</t>
    </rPh>
    <rPh sb="20" eb="22">
      <t>ニンズウ</t>
    </rPh>
    <rPh sb="24" eb="26">
      <t>ケイスウ</t>
    </rPh>
    <rPh sb="29" eb="31">
      <t>ジドウ</t>
    </rPh>
    <rPh sb="31" eb="33">
      <t>ケイサン</t>
    </rPh>
    <rPh sb="34" eb="36">
      <t>ニュウリョク</t>
    </rPh>
    <rPh sb="36" eb="38">
      <t>フヨウ</t>
    </rPh>
    <phoneticPr fontId="1"/>
  </si>
  <si>
    <t>介護予防通所リハビリテーション　合計延べ利用者数</t>
    <rPh sb="0" eb="6">
      <t>カイゴヨボウツウショ</t>
    </rPh>
    <rPh sb="16" eb="18">
      <t>ゴウケイ</t>
    </rPh>
    <rPh sb="18" eb="19">
      <t>ノ</t>
    </rPh>
    <rPh sb="20" eb="23">
      <t>リヨウシャ</t>
    </rPh>
    <rPh sb="23" eb="24">
      <t>スウ</t>
    </rPh>
    <phoneticPr fontId="2"/>
  </si>
  <si>
    <t>通所リハビリテーション　合計延べ利用者数</t>
    <rPh sb="0" eb="2">
      <t>ツウショ</t>
    </rPh>
    <rPh sb="12" eb="14">
      <t>ゴウケイ</t>
    </rPh>
    <rPh sb="14" eb="15">
      <t>ノ</t>
    </rPh>
    <rPh sb="16" eb="19">
      <t>リヨウシャ</t>
    </rPh>
    <rPh sb="19" eb="20">
      <t>スウ</t>
    </rPh>
    <phoneticPr fontId="2"/>
  </si>
  <si>
    <t>事業所の合計延べ利用者数（通所リハビリテーション／介護予防通所リハビリテーション）</t>
    <rPh sb="0" eb="3">
      <t>ジギョウショ</t>
    </rPh>
    <rPh sb="4" eb="6">
      <t>ゴウケイ</t>
    </rPh>
    <rPh sb="6" eb="7">
      <t>ノ</t>
    </rPh>
    <rPh sb="8" eb="10">
      <t>リヨウ</t>
    </rPh>
    <rPh sb="10" eb="11">
      <t>シャ</t>
    </rPh>
    <rPh sb="11" eb="12">
      <t>スウ</t>
    </rPh>
    <rPh sb="13" eb="15">
      <t>ツウショ</t>
    </rPh>
    <rPh sb="25" eb="31">
      <t>カイゴヨボウツウショ</t>
    </rPh>
    <phoneticPr fontId="2"/>
  </si>
  <si>
    <t>５単位目</t>
    <rPh sb="1" eb="3">
      <t>タンイ</t>
    </rPh>
    <rPh sb="3" eb="4">
      <t>メ</t>
    </rPh>
    <phoneticPr fontId="2"/>
  </si>
  <si>
    <t>６単位目</t>
    <rPh sb="1" eb="3">
      <t>タンイ</t>
    </rPh>
    <rPh sb="3" eb="4">
      <t>メ</t>
    </rPh>
    <phoneticPr fontId="2"/>
  </si>
  <si>
    <t>１～２時間未満</t>
    <rPh sb="3" eb="7">
      <t>ジカンミマン</t>
    </rPh>
    <phoneticPr fontId="2"/>
  </si>
  <si>
    <t>２～３時間未満
３～４時間未満</t>
    <phoneticPr fontId="2"/>
  </si>
  <si>
    <t>４～５時間未満
５～６時間未満</t>
    <phoneticPr fontId="2"/>
  </si>
  <si>
    <t>６～７時間未満
７～８時間未満</t>
    <phoneticPr fontId="2"/>
  </si>
  <si>
    <t>①介護予防通所リハビリテーションの利用者の計算にあたって、２時間未満の報酬を算定している利用者については、４分の１を乗じた数、利用時間が２時間以上３時間未満及び３時間以上４時間未満の利用者については、利用者数に２分の１を乗じた数、４時間以上５時間未満及び５時間以上６時間未満の利用者については、利用者数に４分の３を乗じた数として計算している。
例）サービス提供時間が６－７の事業所において、午前に10人が３－４時間のサービス提供を受け、午後に12人が３－４の時間サービス提供を受けたのであれば、（１０人＋１２人）×１／２＝１１人として計算している。</t>
    <phoneticPr fontId="2"/>
  </si>
  <si>
    <t>２時間未満</t>
    <rPh sb="1" eb="3">
      <t>ジカン</t>
    </rPh>
    <rPh sb="3" eb="5">
      <t>ミマン</t>
    </rPh>
    <phoneticPr fontId="2"/>
  </si>
  <si>
    <t>２時間未満</t>
    <rPh sb="1" eb="5">
      <t>ジカンミマン</t>
    </rPh>
    <phoneticPr fontId="2"/>
  </si>
  <si>
    <t>７単位目</t>
    <rPh sb="1" eb="3">
      <t>タンイ</t>
    </rPh>
    <rPh sb="3" eb="4">
      <t>メ</t>
    </rPh>
    <phoneticPr fontId="2"/>
  </si>
  <si>
    <t>８単位目</t>
    <rPh sb="1" eb="3">
      <t>タンイ</t>
    </rPh>
    <rPh sb="3" eb="4">
      <t>メ</t>
    </rPh>
    <phoneticPr fontId="2"/>
  </si>
  <si>
    <t>７単位目</t>
    <rPh sb="1" eb="4">
      <t>タンイメ</t>
    </rPh>
    <phoneticPr fontId="2"/>
  </si>
  <si>
    <t>８単位目</t>
    <rPh sb="1" eb="4">
      <t>タンイメ</t>
    </rPh>
    <phoneticPr fontId="2"/>
  </si>
  <si>
    <t>4単位目</t>
    <rPh sb="1" eb="3">
      <t>タンイ</t>
    </rPh>
    <rPh sb="3" eb="4">
      <t>メ</t>
    </rPh>
    <phoneticPr fontId="2"/>
  </si>
  <si>
    <t>5単位目</t>
    <rPh sb="1" eb="3">
      <t>タンイ</t>
    </rPh>
    <rPh sb="3" eb="4">
      <t>メ</t>
    </rPh>
    <phoneticPr fontId="2"/>
  </si>
  <si>
    <t>6単位目</t>
    <rPh sb="1" eb="3">
      <t>タンイ</t>
    </rPh>
    <rPh sb="3" eb="4">
      <t>メ</t>
    </rPh>
    <phoneticPr fontId="2"/>
  </si>
  <si>
    <t>7単位目</t>
    <rPh sb="1" eb="3">
      <t>タンイ</t>
    </rPh>
    <rPh sb="3" eb="4">
      <t>メ</t>
    </rPh>
    <phoneticPr fontId="2"/>
  </si>
  <si>
    <r>
      <rPr>
        <b/>
        <sz val="14"/>
        <color theme="0"/>
        <rFont val="游ゴシック"/>
        <family val="3"/>
        <charset val="128"/>
        <scheme val="minor"/>
      </rPr>
      <t>大規模型事業所（特例）計算シート</t>
    </r>
    <r>
      <rPr>
        <sz val="14"/>
        <color theme="0"/>
        <rFont val="游ゴシック"/>
        <family val="3"/>
        <charset val="128"/>
        <scheme val="minor"/>
      </rPr>
      <t>　</t>
    </r>
    <rPh sb="0" eb="4">
      <t>ダイキボガタ</t>
    </rPh>
    <rPh sb="4" eb="7">
      <t>ジギョウショ</t>
    </rPh>
    <rPh sb="8" eb="10">
      <t>トクレイ</t>
    </rPh>
    <rPh sb="11" eb="13">
      <t>ケイサン</t>
    </rPh>
    <phoneticPr fontId="2"/>
  </si>
  <si>
    <t>　※このシートは事業所の参考のため作成されたものであり、提出の義務はありません。</t>
    <rPh sb="8" eb="11">
      <t>ジギョウショ</t>
    </rPh>
    <rPh sb="12" eb="14">
      <t>サンコウ</t>
    </rPh>
    <rPh sb="17" eb="19">
      <t>サクセイ</t>
    </rPh>
    <phoneticPr fontId="2"/>
  </si>
  <si>
    <t>入力項目</t>
    <rPh sb="0" eb="2">
      <t>ニュウリョク</t>
    </rPh>
    <rPh sb="2" eb="4">
      <t>コウモク</t>
    </rPh>
    <phoneticPr fontId="2"/>
  </si>
  <si>
    <t>結果</t>
    <rPh sb="0" eb="2">
      <t>ケッカ</t>
    </rPh>
    <phoneticPr fontId="2"/>
  </si>
  <si>
    <t>（１）太枠の中に前年の月毎延べ利用者数を入力してください。</t>
    <rPh sb="3" eb="5">
      <t>フトワク</t>
    </rPh>
    <rPh sb="6" eb="7">
      <t>ナカ</t>
    </rPh>
    <rPh sb="20" eb="22">
      <t>ニュウリョク</t>
    </rPh>
    <phoneticPr fontId="2"/>
  </si>
  <si>
    <t>■基本となる事業所規模</t>
    <rPh sb="1" eb="3">
      <t>キホン</t>
    </rPh>
    <rPh sb="6" eb="9">
      <t>ジギョウショ</t>
    </rPh>
    <rPh sb="9" eb="11">
      <t>キボ</t>
    </rPh>
    <phoneticPr fontId="2"/>
  </si>
  <si>
    <t>（２）太枠の中に月当たりの利用者数と、加算を算定する利用者数を入力してください。</t>
    <rPh sb="3" eb="5">
      <t>フトワク</t>
    </rPh>
    <rPh sb="6" eb="7">
      <t>ナカ</t>
    </rPh>
    <rPh sb="8" eb="10">
      <t>ツキア</t>
    </rPh>
    <rPh sb="13" eb="16">
      <t>リヨウシャ</t>
    </rPh>
    <rPh sb="16" eb="17">
      <t>スウ</t>
    </rPh>
    <rPh sb="19" eb="21">
      <t>カサン</t>
    </rPh>
    <rPh sb="22" eb="24">
      <t>サンテイ</t>
    </rPh>
    <rPh sb="26" eb="29">
      <t>リヨウシャ</t>
    </rPh>
    <rPh sb="29" eb="30">
      <t>スウ</t>
    </rPh>
    <rPh sb="31" eb="33">
      <t>ニュウリョク</t>
    </rPh>
    <phoneticPr fontId="2"/>
  </si>
  <si>
    <t>月当たりの全利用者数（要介護のみ）</t>
    <rPh sb="0" eb="1">
      <t>ツキ</t>
    </rPh>
    <rPh sb="1" eb="2">
      <t>ア</t>
    </rPh>
    <rPh sb="5" eb="6">
      <t>ゼン</t>
    </rPh>
    <rPh sb="6" eb="9">
      <t>リヨウシャ</t>
    </rPh>
    <rPh sb="9" eb="10">
      <t>スウ</t>
    </rPh>
    <rPh sb="11" eb="14">
      <t>ヨウカイゴ</t>
    </rPh>
    <phoneticPr fontId="2"/>
  </si>
  <si>
    <t>■大規模型事業所（特例）の要件</t>
    <rPh sb="1" eb="5">
      <t>ダイキボガタ</t>
    </rPh>
    <rPh sb="5" eb="8">
      <t>ジギョウショ</t>
    </rPh>
    <rPh sb="9" eb="11">
      <t>トクレイ</t>
    </rPh>
    <rPh sb="13" eb="15">
      <t>ヨウケン</t>
    </rPh>
    <phoneticPr fontId="2"/>
  </si>
  <si>
    <t>ﾘﾊﾏﾈ加算を算定する利用者数</t>
    <rPh sb="4" eb="6">
      <t>カサン</t>
    </rPh>
    <rPh sb="7" eb="9">
      <t>サンテイ</t>
    </rPh>
    <rPh sb="11" eb="14">
      <t>リヨウシャ</t>
    </rPh>
    <rPh sb="14" eb="15">
      <t>スウ</t>
    </rPh>
    <phoneticPr fontId="2"/>
  </si>
  <si>
    <t>①リハビリテーションマネジメント加算の算定率80％以上</t>
    <rPh sb="16" eb="18">
      <t>カサン</t>
    </rPh>
    <rPh sb="19" eb="21">
      <t>サンテイ</t>
    </rPh>
    <rPh sb="21" eb="22">
      <t>リツ</t>
    </rPh>
    <rPh sb="25" eb="27">
      <t>イジョウ</t>
    </rPh>
    <phoneticPr fontId="2"/>
  </si>
  <si>
    <t>算定率</t>
    <rPh sb="0" eb="2">
      <t>サンテイ</t>
    </rPh>
    <rPh sb="2" eb="3">
      <t>リツ</t>
    </rPh>
    <phoneticPr fontId="2"/>
  </si>
  <si>
    <t>（あと</t>
    <phoneticPr fontId="2"/>
  </si>
  <si>
    <t>名の算定が必要です）</t>
    <rPh sb="0" eb="1">
      <t>メイ</t>
    </rPh>
    <rPh sb="2" eb="4">
      <t>サンテイ</t>
    </rPh>
    <rPh sb="5" eb="7">
      <t>ヒツヨウ</t>
    </rPh>
    <phoneticPr fontId="2"/>
  </si>
  <si>
    <t>（３）太枠の中に、利用時間毎の月延べ利用者数を入力してください。</t>
    <rPh sb="3" eb="5">
      <t>フトワク</t>
    </rPh>
    <rPh sb="6" eb="7">
      <t>ナカ</t>
    </rPh>
    <rPh sb="9" eb="11">
      <t>リヨウ</t>
    </rPh>
    <rPh sb="11" eb="13">
      <t>ジカン</t>
    </rPh>
    <rPh sb="13" eb="14">
      <t>ゴト</t>
    </rPh>
    <rPh sb="15" eb="16">
      <t>ツキ</t>
    </rPh>
    <rPh sb="16" eb="17">
      <t>ノ</t>
    </rPh>
    <rPh sb="18" eb="21">
      <t>リヨウシャ</t>
    </rPh>
    <rPh sb="21" eb="22">
      <t>スウ</t>
    </rPh>
    <rPh sb="23" eb="25">
      <t>ニュウリョク</t>
    </rPh>
    <phoneticPr fontId="2"/>
  </si>
  <si>
    <t>１～２時間利用</t>
    <rPh sb="3" eb="5">
      <t>ジカン</t>
    </rPh>
    <rPh sb="5" eb="7">
      <t>リヨウ</t>
    </rPh>
    <phoneticPr fontId="2"/>
  </si>
  <si>
    <t>②リハビリテーション専門職の配置が10:1以上</t>
    <rPh sb="10" eb="13">
      <t>センモンショク</t>
    </rPh>
    <rPh sb="14" eb="16">
      <t>ハイチ</t>
    </rPh>
    <rPh sb="21" eb="23">
      <t>イジョウ</t>
    </rPh>
    <phoneticPr fontId="2"/>
  </si>
  <si>
    <t>２～３時間利用</t>
    <rPh sb="3" eb="5">
      <t>ジカン</t>
    </rPh>
    <rPh sb="5" eb="7">
      <t>リヨウ</t>
    </rPh>
    <phoneticPr fontId="2"/>
  </si>
  <si>
    <t>配置</t>
    <rPh sb="0" eb="2">
      <t>ハイチ</t>
    </rPh>
    <phoneticPr fontId="2"/>
  </si>
  <si>
    <t>:1配置</t>
    <rPh sb="2" eb="4">
      <t>ハイチ</t>
    </rPh>
    <phoneticPr fontId="2"/>
  </si>
  <si>
    <t>３～４時間利用</t>
    <rPh sb="3" eb="5">
      <t>ジカン</t>
    </rPh>
    <rPh sb="5" eb="7">
      <t>リヨウ</t>
    </rPh>
    <phoneticPr fontId="2"/>
  </si>
  <si>
    <t>人時/月の配置が必要です）</t>
    <rPh sb="0" eb="1">
      <t>ヒト</t>
    </rPh>
    <rPh sb="1" eb="2">
      <t>ジ</t>
    </rPh>
    <rPh sb="3" eb="4">
      <t>ツキ</t>
    </rPh>
    <rPh sb="5" eb="7">
      <t>ハイチ</t>
    </rPh>
    <rPh sb="8" eb="10">
      <t>ヒツヨウ</t>
    </rPh>
    <phoneticPr fontId="2"/>
  </si>
  <si>
    <t>４～５時間利用</t>
    <rPh sb="3" eb="5">
      <t>ジカン</t>
    </rPh>
    <rPh sb="5" eb="7">
      <t>リヨウ</t>
    </rPh>
    <phoneticPr fontId="2"/>
  </si>
  <si>
    <t>５～６時間利用</t>
    <rPh sb="3" eb="5">
      <t>ジカン</t>
    </rPh>
    <rPh sb="5" eb="7">
      <t>リヨウ</t>
    </rPh>
    <phoneticPr fontId="2"/>
  </si>
  <si>
    <t>・利用時間×利用人数の合計</t>
    <rPh sb="1" eb="3">
      <t>リヨウ</t>
    </rPh>
    <rPh sb="3" eb="5">
      <t>ジカン</t>
    </rPh>
    <rPh sb="6" eb="8">
      <t>リヨウ</t>
    </rPh>
    <rPh sb="8" eb="10">
      <t>ニンズウ</t>
    </rPh>
    <rPh sb="11" eb="13">
      <t>ゴウケイ</t>
    </rPh>
    <phoneticPr fontId="2"/>
  </si>
  <si>
    <t>（人時/月）</t>
    <rPh sb="1" eb="2">
      <t>ヒト</t>
    </rPh>
    <rPh sb="2" eb="3">
      <t>ジ</t>
    </rPh>
    <rPh sb="4" eb="5">
      <t>ツキ</t>
    </rPh>
    <phoneticPr fontId="2"/>
  </si>
  <si>
    <t>６～７時間利用</t>
    <rPh sb="3" eb="5">
      <t>ジカン</t>
    </rPh>
    <rPh sb="5" eb="7">
      <t>リヨウ</t>
    </rPh>
    <phoneticPr fontId="2"/>
  </si>
  <si>
    <t>・ﾘﾊ専門職の勤務時間の合計</t>
    <rPh sb="3" eb="6">
      <t>センモンショク</t>
    </rPh>
    <rPh sb="7" eb="9">
      <t>キンム</t>
    </rPh>
    <rPh sb="9" eb="11">
      <t>ジカン</t>
    </rPh>
    <rPh sb="12" eb="14">
      <t>ゴウケイ</t>
    </rPh>
    <phoneticPr fontId="2"/>
  </si>
  <si>
    <t>（４）太枠の中に、１日あたりの勤務時間、勤務日、該当する人数を入力してください。</t>
    <rPh sb="3" eb="5">
      <t>フトワク</t>
    </rPh>
    <rPh sb="6" eb="7">
      <t>ナカ</t>
    </rPh>
    <rPh sb="10" eb="11">
      <t>ニチ</t>
    </rPh>
    <rPh sb="15" eb="17">
      <t>キンム</t>
    </rPh>
    <rPh sb="17" eb="19">
      <t>ジカン</t>
    </rPh>
    <rPh sb="20" eb="23">
      <t>キンムビ</t>
    </rPh>
    <rPh sb="24" eb="26">
      <t>ガイトウ</t>
    </rPh>
    <rPh sb="28" eb="30">
      <t>ニンズ</t>
    </rPh>
    <rPh sb="31" eb="33">
      <t>ニュウリョク</t>
    </rPh>
    <phoneticPr fontId="2"/>
  </si>
  <si>
    <t>勤務時間/日</t>
    <rPh sb="0" eb="2">
      <t>キンム</t>
    </rPh>
    <rPh sb="2" eb="4">
      <t>ジカン</t>
    </rPh>
    <rPh sb="5" eb="6">
      <t>ニチ</t>
    </rPh>
    <phoneticPr fontId="2"/>
  </si>
  <si>
    <t>勤務日/月</t>
    <rPh sb="0" eb="3">
      <t>キンムビ</t>
    </rPh>
    <rPh sb="4" eb="5">
      <t>ツキ</t>
    </rPh>
    <phoneticPr fontId="2"/>
  </si>
  <si>
    <t>該当する人数</t>
    <rPh sb="0" eb="2">
      <t>ガイトウ</t>
    </rPh>
    <rPh sb="4" eb="6">
      <t>ニンズウ</t>
    </rPh>
    <phoneticPr fontId="2"/>
  </si>
  <si>
    <t xml:space="preserve">所定労働時間のうち、通所ﾘﾊﾋﾞﾘﾃｰｼｮﾝの業務に従事している時間
</t>
    <rPh sb="0" eb="2">
      <t>ショテイ</t>
    </rPh>
    <rPh sb="2" eb="4">
      <t>ロウドウ</t>
    </rPh>
    <rPh sb="4" eb="6">
      <t>ジカン</t>
    </rPh>
    <rPh sb="10" eb="12">
      <t>ツウショ</t>
    </rPh>
    <rPh sb="23" eb="25">
      <t>ギョウム</t>
    </rPh>
    <rPh sb="26" eb="28">
      <t>ジュウジ</t>
    </rPh>
    <rPh sb="32" eb="34">
      <t>ジカン</t>
    </rPh>
    <phoneticPr fontId="2"/>
  </si>
  <si>
    <t>時間/日</t>
    <rPh sb="0" eb="2">
      <t>ジカン</t>
    </rPh>
    <rPh sb="3" eb="4">
      <t>ニチ</t>
    </rPh>
    <phoneticPr fontId="2"/>
  </si>
  <si>
    <t>日</t>
    <rPh sb="0" eb="1">
      <t>ニチ</t>
    </rPh>
    <phoneticPr fontId="2"/>
  </si>
  <si>
    <t>あなたの事業所は</t>
    <rPh sb="4" eb="7">
      <t>ジギョウショ</t>
    </rPh>
    <phoneticPr fontId="2"/>
  </si>
  <si>
    <t>人時/月</t>
    <rPh sb="0" eb="1">
      <t>ヒト</t>
    </rPh>
    <rPh sb="1" eb="2">
      <t>ジ</t>
    </rPh>
    <rPh sb="3" eb="4">
      <t>ガツ</t>
    </rPh>
    <phoneticPr fontId="2"/>
  </si>
  <si>
    <t>が算定可能です</t>
    <rPh sb="1" eb="3">
      <t>サンテイ</t>
    </rPh>
    <rPh sb="3" eb="5">
      <t>カノウ</t>
    </rPh>
    <phoneticPr fontId="2"/>
  </si>
  <si>
    <r>
      <t>◆⑤の人数が750人を超える場合、</t>
    </r>
    <r>
      <rPr>
        <b/>
        <sz val="11"/>
        <rFont val="游ゴシック"/>
        <family val="3"/>
        <charset val="128"/>
        <scheme val="minor"/>
      </rPr>
      <t>【大規模型事業所（特例）計算シート】</t>
    </r>
    <r>
      <rPr>
        <sz val="11"/>
        <rFont val="游ゴシック"/>
        <family val="3"/>
        <charset val="128"/>
        <scheme val="minor"/>
      </rPr>
      <t>で「</t>
    </r>
    <r>
      <rPr>
        <sz val="11"/>
        <rFont val="游ゴシック"/>
        <family val="2"/>
        <charset val="128"/>
        <scheme val="minor"/>
      </rPr>
      <t>大規模」「大規模（特例）」のいずれに該当するか確認してください。</t>
    </r>
    <rPh sb="9" eb="10">
      <t>ニン</t>
    </rPh>
    <rPh sb="11" eb="12">
      <t>コ</t>
    </rPh>
    <rPh sb="14" eb="16">
      <t>バアイ</t>
    </rPh>
    <rPh sb="37" eb="40">
      <t>ダイキボ</t>
    </rPh>
    <rPh sb="42" eb="45">
      <t>ダイキボ</t>
    </rPh>
    <rPh sb="46" eb="48">
      <t>トクレイ</t>
    </rPh>
    <rPh sb="55" eb="57">
      <t>ガイトウ</t>
    </rPh>
    <rPh sb="60" eb="62">
      <t>カクニン</t>
    </rPh>
    <phoneticPr fontId="2"/>
  </si>
  <si>
    <t>７～８時間利用</t>
    <phoneticPr fontId="2"/>
  </si>
  <si>
    <t>令和８年度 通所リハビリテーション事業所における
事業所規模点検書（既存事業所用）</t>
  </si>
  <si>
    <t>◆令和８年度の貴事業所の事業所規模を確認してください。</t>
    <rPh sb="18" eb="20">
      <t>カクニン</t>
    </rPh>
    <phoneticPr fontId="2"/>
  </si>
  <si>
    <t>令和８年度の
貴事業所の事業所規模</t>
    <rPh sb="7" eb="8">
      <t>キ</t>
    </rPh>
    <rPh sb="8" eb="11">
      <t>ジギョウショ</t>
    </rPh>
    <rPh sb="12" eb="15">
      <t>ジギョウショ</t>
    </rPh>
    <rPh sb="15" eb="17">
      <t>キボ</t>
    </rPh>
    <phoneticPr fontId="2"/>
  </si>
  <si>
    <t>◆④延べ利用者数（複数単位を届け出ている場合は全ての単位の④の合計）を令和７年４月～令和８年２月までのうち、通所リハビリテーション費を算定している月数で除して、１ヶ月の平均利用者数を算出します。</t>
    <rPh sb="2" eb="3">
      <t>ノ</t>
    </rPh>
    <rPh sb="4" eb="8">
      <t>リヨウシャスウ</t>
    </rPh>
    <phoneticPr fontId="2"/>
  </si>
  <si>
    <t>令和７年度の事業所規模と異なる場合、届出が必要です。</t>
  </si>
  <si>
    <t>(3)(4)については単位ごとに計算してください。
◆令和７年４月～令和８年２月までの通所リハビリテーション及び介護予防通所リハビリテーションの延利用者数を下記の表に記載してください。
※実績（請求を行った件数）を記載してください。</t>
    <rPh sb="56" eb="62">
      <t>カイゴヨボウツウショ</t>
    </rPh>
    <phoneticPr fontId="2"/>
  </si>
  <si>
    <t>◆令和７年４月～令和８年２月までの介護予防通所リハビリテーションの利用者について、同時にサービス提供を受けた者の最大数を営業日ごとに加えた数を記載してください。</t>
    <rPh sb="17" eb="23">
      <t>カイゴヨボウツウショ</t>
    </rPh>
    <phoneticPr fontId="2"/>
  </si>
  <si>
    <t>◆令和７年４月～令和８年２月までの介護予防通所リハビリテーションの利用者について、同時にサービス提供を受けた者の最大数を営業日ごとに加えた数を記載してください。</t>
    <rPh sb="16" eb="22">
      <t>カイゴヨボウツウショ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</si>
</sst>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h:mm;@"/>
    <numFmt numFmtId="179" formatCode="0.0_ "/>
  </numFmts>
  <fonts count="26">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sz val="9"/>
      <color rgb="FF000000"/>
      <name val="Meiryo UI"/>
      <family val="3"/>
      <charset val="128"/>
    </font>
    <font>
      <sz val="11"/>
      <color theme="1"/>
      <name val="游ゴシック"/>
      <family val="3"/>
      <charset val="128"/>
      <scheme val="minor"/>
    </font>
    <font>
      <sz val="11"/>
      <color theme="1"/>
      <name val="HGｺﾞｼｯｸM"/>
      <family val="3"/>
      <charset val="128"/>
    </font>
    <font>
      <sz val="9"/>
      <name val="游ゴシック"/>
      <family val="3"/>
      <charset val="128"/>
      <scheme val="minor"/>
    </font>
    <font>
      <sz val="11"/>
      <name val="HGｺﾞｼｯｸM"/>
      <family val="3"/>
      <charset val="128"/>
    </font>
    <font>
      <b/>
      <sz val="14"/>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1"/>
      <color rgb="FF000000"/>
      <name val="游ゴシック"/>
      <family val="3"/>
      <charset val="128"/>
    </font>
    <font>
      <sz val="14"/>
      <color theme="0"/>
      <name val="游ゴシック"/>
      <family val="3"/>
      <charset val="128"/>
      <scheme val="minor"/>
    </font>
    <font>
      <b/>
      <sz val="14"/>
      <color theme="0"/>
      <name val="游ゴシック"/>
      <family val="3"/>
      <charset val="128"/>
      <scheme val="minor"/>
    </font>
    <font>
      <sz val="14"/>
      <color rgb="FF0990FF"/>
      <name val="游ゴシック"/>
      <family val="3"/>
      <charset val="128"/>
      <scheme val="minor"/>
    </font>
    <font>
      <sz val="11"/>
      <color theme="0"/>
      <name val="游ゴシック"/>
      <family val="3"/>
      <charset val="128"/>
      <scheme val="minor"/>
    </font>
    <font>
      <b/>
      <sz val="14"/>
      <color rgb="FF0990FF"/>
      <name val="游ゴシック"/>
      <family val="3"/>
      <charset val="128"/>
      <scheme val="minor"/>
    </font>
    <font>
      <b/>
      <sz val="14"/>
      <color rgb="FFF44414"/>
      <name val="游ゴシック"/>
      <family val="3"/>
      <charset val="128"/>
      <scheme val="minor"/>
    </font>
    <font>
      <sz val="12"/>
      <color theme="1"/>
      <name val="游ゴシック"/>
      <family val="2"/>
      <charset val="128"/>
      <scheme val="minor"/>
    </font>
    <font>
      <b/>
      <sz val="11"/>
      <name val="游ゴシック"/>
      <family val="3"/>
      <charset val="128"/>
      <scheme val="minor"/>
    </font>
    <font>
      <sz val="8"/>
      <color theme="1"/>
      <name val="游ゴシック"/>
      <family val="3"/>
      <charset val="128"/>
      <scheme val="minor"/>
    </font>
    <font>
      <sz val="14"/>
      <color rgb="FFFF0000"/>
      <name val="游ゴシック"/>
      <family val="3"/>
      <charset val="128"/>
      <scheme val="minor"/>
    </font>
  </fonts>
  <fills count="8">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
      <patternFill patternType="solid">
        <fgColor rgb="FF189EF0"/>
        <bgColor indexed="64"/>
      </patternFill>
    </fill>
    <fill>
      <patternFill patternType="solid">
        <fgColor rgb="FFFFFE72"/>
        <bgColor indexed="64"/>
      </patternFill>
    </fill>
    <fill>
      <patternFill patternType="solid">
        <fgColor theme="4" tint="0.79998168889431442"/>
        <bgColor indexed="64"/>
      </patternFill>
    </fill>
    <fill>
      <patternFill patternType="solid">
        <fgColor theme="2" tint="-0.749992370372631"/>
        <bgColor indexed="64"/>
      </patternFill>
    </fill>
  </fills>
  <borders count="8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medium">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top/>
      <bottom style="double">
        <color indexed="64"/>
      </bottom>
      <diagonal/>
    </border>
  </borders>
  <cellStyleXfs count="1">
    <xf numFmtId="0" fontId="0" fillId="0" borderId="0">
      <alignment vertical="center"/>
    </xf>
  </cellStyleXfs>
  <cellXfs count="309">
    <xf numFmtId="0" fontId="0" fillId="0" borderId="0" xfId="0">
      <alignment vertical="center"/>
    </xf>
    <xf numFmtId="0" fontId="0" fillId="0" borderId="6" xfId="0" applyBorder="1">
      <alignment vertical="center"/>
    </xf>
    <xf numFmtId="0" fontId="0" fillId="0" borderId="1" xfId="0" applyBorder="1">
      <alignment vertical="center"/>
    </xf>
    <xf numFmtId="0" fontId="0" fillId="0" borderId="9" xfId="0" applyBorder="1">
      <alignment vertical="center"/>
    </xf>
    <xf numFmtId="0" fontId="0" fillId="0" borderId="0" xfId="0" applyAlignment="1">
      <alignment vertical="center" wrapText="1"/>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1" xfId="0" applyBorder="1">
      <alignment vertical="center"/>
    </xf>
    <xf numFmtId="0" fontId="0" fillId="0" borderId="10" xfId="0" applyBorder="1">
      <alignment vertical="center"/>
    </xf>
    <xf numFmtId="0" fontId="0" fillId="0" borderId="4" xfId="0" applyBorder="1">
      <alignment vertical="center"/>
    </xf>
    <xf numFmtId="0" fontId="0" fillId="2" borderId="18" xfId="0" applyFill="1" applyBorder="1" applyProtection="1">
      <alignment vertical="center"/>
      <protection locked="0"/>
    </xf>
    <xf numFmtId="0" fontId="0" fillId="2" borderId="17" xfId="0" applyFill="1" applyBorder="1" applyProtection="1">
      <alignment vertical="center"/>
      <protection locked="0"/>
    </xf>
    <xf numFmtId="0" fontId="0" fillId="2" borderId="28" xfId="0" applyFill="1" applyBorder="1" applyProtection="1">
      <alignment vertical="center"/>
      <protection locked="0"/>
    </xf>
    <xf numFmtId="0" fontId="0" fillId="2" borderId="16" xfId="0" applyFill="1" applyBorder="1" applyProtection="1">
      <alignment vertical="center"/>
      <protection locked="0"/>
    </xf>
    <xf numFmtId="0" fontId="0" fillId="2" borderId="22" xfId="0" applyFill="1" applyBorder="1" applyProtection="1">
      <alignment vertical="center"/>
      <protection locked="0"/>
    </xf>
    <xf numFmtId="0" fontId="0" fillId="2" borderId="32" xfId="0" applyFill="1" applyBorder="1" applyProtection="1">
      <alignment vertical="center"/>
      <protection locked="0"/>
    </xf>
    <xf numFmtId="0" fontId="0" fillId="2" borderId="20" xfId="0" applyFill="1" applyBorder="1" applyProtection="1">
      <alignment vertical="center"/>
      <protection locked="0"/>
    </xf>
    <xf numFmtId="0" fontId="0" fillId="2" borderId="23" xfId="0" applyFill="1" applyBorder="1" applyProtection="1">
      <alignment vertical="center"/>
      <protection locked="0"/>
    </xf>
    <xf numFmtId="0" fontId="0" fillId="0" borderId="3" xfId="0" applyBorder="1" applyAlignment="1">
      <alignment horizontal="center" vertical="center"/>
    </xf>
    <xf numFmtId="0" fontId="4" fillId="2" borderId="30" xfId="0" applyFont="1" applyFill="1" applyBorder="1" applyAlignment="1" applyProtection="1">
      <alignment horizontal="center" vertical="center"/>
      <protection locked="0"/>
    </xf>
    <xf numFmtId="0" fontId="3" fillId="0" borderId="0" xfId="0" applyFont="1">
      <alignment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center" vertical="center"/>
    </xf>
    <xf numFmtId="0" fontId="4" fillId="2" borderId="57" xfId="0" applyFont="1" applyFill="1" applyBorder="1" applyProtection="1">
      <alignment vertical="center"/>
      <protection locked="0"/>
    </xf>
    <xf numFmtId="0" fontId="3" fillId="0" borderId="58" xfId="0" applyFont="1" applyBorder="1" applyAlignment="1">
      <alignment horizontal="right" vertical="center"/>
    </xf>
    <xf numFmtId="0" fontId="3" fillId="2" borderId="57" xfId="0" applyFont="1" applyFill="1" applyBorder="1" applyAlignment="1" applyProtection="1">
      <alignment horizontal="center" vertical="center"/>
      <protection locked="0"/>
    </xf>
    <xf numFmtId="0" fontId="3" fillId="0" borderId="62" xfId="0" applyFont="1" applyBorder="1" applyAlignment="1">
      <alignment horizontal="right" vertical="center"/>
    </xf>
    <xf numFmtId="0" fontId="3" fillId="2" borderId="66" xfId="0" applyFont="1" applyFill="1" applyBorder="1" applyProtection="1">
      <alignment vertical="center"/>
      <protection locked="0"/>
    </xf>
    <xf numFmtId="0" fontId="3" fillId="2" borderId="0" xfId="0" applyFont="1" applyFill="1" applyProtection="1">
      <alignment vertical="center"/>
      <protection locked="0"/>
    </xf>
    <xf numFmtId="0" fontId="3" fillId="0" borderId="0" xfId="0" applyFont="1" applyAlignment="1">
      <alignment vertical="center" wrapText="1"/>
    </xf>
    <xf numFmtId="0" fontId="3" fillId="0" borderId="4" xfId="0" applyFont="1" applyBorder="1">
      <alignment vertical="center"/>
    </xf>
    <xf numFmtId="0" fontId="3" fillId="0" borderId="10" xfId="0" applyFont="1" applyBorder="1">
      <alignment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37" xfId="0" applyFont="1" applyBorder="1">
      <alignment vertical="center"/>
    </xf>
    <xf numFmtId="0" fontId="3" fillId="0" borderId="42" xfId="0" applyFont="1" applyBorder="1">
      <alignment vertical="center"/>
    </xf>
    <xf numFmtId="0" fontId="0" fillId="0" borderId="0" xfId="0" applyProtection="1">
      <alignment vertical="center"/>
      <protection locked="0"/>
    </xf>
    <xf numFmtId="0" fontId="4" fillId="2" borderId="16" xfId="0" applyFont="1" applyFill="1" applyBorder="1" applyProtection="1">
      <alignment vertical="center"/>
      <protection locked="0"/>
    </xf>
    <xf numFmtId="0" fontId="4" fillId="2" borderId="18" xfId="0" applyFont="1" applyFill="1" applyBorder="1" applyProtection="1">
      <alignment vertical="center"/>
      <protection locked="0"/>
    </xf>
    <xf numFmtId="0" fontId="4" fillId="2" borderId="22" xfId="0" applyFont="1" applyFill="1" applyBorder="1" applyProtection="1">
      <alignment vertical="center"/>
      <protection locked="0"/>
    </xf>
    <xf numFmtId="176" fontId="0" fillId="0" borderId="18" xfId="0" applyNumberFormat="1" applyBorder="1">
      <alignment vertical="center"/>
    </xf>
    <xf numFmtId="176" fontId="0" fillId="0" borderId="22" xfId="0" applyNumberFormat="1" applyBorder="1">
      <alignment vertical="center"/>
    </xf>
    <xf numFmtId="176" fontId="0" fillId="0" borderId="38" xfId="0" applyNumberFormat="1" applyBorder="1">
      <alignment vertical="center"/>
    </xf>
    <xf numFmtId="176" fontId="0" fillId="0" borderId="40" xfId="0" applyNumberFormat="1" applyBorder="1">
      <alignment vertical="center"/>
    </xf>
    <xf numFmtId="0" fontId="0" fillId="0" borderId="0" xfId="0" applyAlignment="1">
      <alignment horizontal="left" vertical="top" wrapText="1"/>
    </xf>
    <xf numFmtId="0" fontId="3" fillId="0" borderId="56" xfId="0" applyFont="1" applyBorder="1" applyAlignment="1">
      <alignment horizontal="right" vertical="center"/>
    </xf>
    <xf numFmtId="0" fontId="4" fillId="2" borderId="60" xfId="0" applyFont="1" applyFill="1" applyBorder="1" applyProtection="1">
      <alignment vertical="center"/>
      <protection locked="0"/>
    </xf>
    <xf numFmtId="0" fontId="3" fillId="0" borderId="74" xfId="0" applyFont="1" applyBorder="1" applyAlignment="1">
      <alignment horizontal="right" vertical="center"/>
    </xf>
    <xf numFmtId="0" fontId="3" fillId="2" borderId="75" xfId="0" applyFont="1" applyFill="1" applyBorder="1" applyProtection="1">
      <alignment vertical="center"/>
      <protection locked="0"/>
    </xf>
    <xf numFmtId="0" fontId="3" fillId="0" borderId="63" xfId="0" applyFont="1" applyBorder="1" applyAlignment="1">
      <alignment horizontal="right" vertical="center"/>
    </xf>
    <xf numFmtId="0" fontId="0" fillId="2" borderId="50" xfId="0" applyFill="1" applyBorder="1" applyProtection="1">
      <alignment vertical="center"/>
      <protection locked="0"/>
    </xf>
    <xf numFmtId="0" fontId="0" fillId="0" borderId="76" xfId="0" applyBorder="1">
      <alignment vertical="center"/>
    </xf>
    <xf numFmtId="0" fontId="0" fillId="0" borderId="71" xfId="0" applyBorder="1">
      <alignment vertical="center"/>
    </xf>
    <xf numFmtId="176" fontId="0" fillId="0" borderId="50" xfId="0" applyNumberFormat="1" applyBorder="1">
      <alignment vertical="center"/>
    </xf>
    <xf numFmtId="176" fontId="0" fillId="0" borderId="16" xfId="0" applyNumberFormat="1" applyBorder="1">
      <alignment vertical="center"/>
    </xf>
    <xf numFmtId="176" fontId="0" fillId="0" borderId="20" xfId="0" applyNumberFormat="1" applyBorder="1">
      <alignment vertical="center"/>
    </xf>
    <xf numFmtId="176" fontId="0" fillId="0" borderId="32" xfId="0" applyNumberFormat="1" applyBorder="1">
      <alignment vertical="center"/>
    </xf>
    <xf numFmtId="176" fontId="0" fillId="0" borderId="23" xfId="0" applyNumberFormat="1" applyBorder="1">
      <alignment vertical="center"/>
    </xf>
    <xf numFmtId="176" fontId="0" fillId="0" borderId="0" xfId="0" applyNumberFormat="1" applyProtection="1">
      <alignment vertical="center"/>
      <protection locked="0"/>
    </xf>
    <xf numFmtId="0" fontId="4" fillId="2" borderId="0" xfId="0" applyFont="1" applyFill="1" applyProtection="1">
      <alignment vertical="center"/>
      <protection locked="0"/>
    </xf>
    <xf numFmtId="0" fontId="3" fillId="0" borderId="10" xfId="0" applyFont="1" applyBorder="1" applyAlignment="1">
      <alignment horizontal="right" vertical="center"/>
    </xf>
    <xf numFmtId="0" fontId="3" fillId="0" borderId="77" xfId="0" applyFont="1" applyBorder="1" applyAlignment="1">
      <alignment horizontal="right" vertical="center"/>
    </xf>
    <xf numFmtId="0" fontId="4" fillId="2" borderId="66" xfId="0" applyFont="1" applyFill="1" applyBorder="1" applyProtection="1">
      <alignment vertical="center"/>
      <protection locked="0"/>
    </xf>
    <xf numFmtId="0" fontId="3" fillId="0" borderId="79" xfId="0" applyFont="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6" fillId="4" borderId="0" xfId="0" applyFont="1" applyFill="1">
      <alignment vertical="center"/>
    </xf>
    <xf numFmtId="0" fontId="18" fillId="4" borderId="0" xfId="0" applyFont="1" applyFill="1">
      <alignment vertical="center"/>
    </xf>
    <xf numFmtId="0" fontId="19" fillId="0" borderId="0" xfId="0" applyFont="1">
      <alignment vertical="center"/>
    </xf>
    <xf numFmtId="0" fontId="0" fillId="0" borderId="0" xfId="0" applyAlignment="1">
      <alignment vertical="top"/>
    </xf>
    <xf numFmtId="0" fontId="4"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wrapText="1"/>
    </xf>
    <xf numFmtId="0" fontId="23" fillId="0" borderId="0" xfId="0" applyFont="1">
      <alignment vertical="center"/>
    </xf>
    <xf numFmtId="0" fontId="5" fillId="0" borderId="0" xfId="0" applyFont="1">
      <alignment vertical="center"/>
    </xf>
    <xf numFmtId="0" fontId="0" fillId="0" borderId="2" xfId="0" applyBorder="1" applyAlignment="1">
      <alignment horizontal="right" vertical="center"/>
    </xf>
    <xf numFmtId="0" fontId="0" fillId="0" borderId="0" xfId="0" applyAlignment="1">
      <alignment horizontal="center" vertical="center" wrapText="1"/>
    </xf>
    <xf numFmtId="0" fontId="23" fillId="5" borderId="0" xfId="0" applyFont="1" applyFill="1">
      <alignment vertical="center"/>
    </xf>
    <xf numFmtId="0" fontId="0" fillId="0" borderId="0" xfId="0" applyAlignment="1">
      <alignment horizontal="right" vertical="center"/>
    </xf>
    <xf numFmtId="0" fontId="0" fillId="0" borderId="2" xfId="0" applyBorder="1">
      <alignment vertical="center"/>
    </xf>
    <xf numFmtId="0" fontId="0" fillId="0" borderId="15" xfId="0" applyBorder="1">
      <alignment vertical="center"/>
    </xf>
    <xf numFmtId="0" fontId="14" fillId="5" borderId="0" xfId="0" applyFont="1" applyFill="1">
      <alignment vertical="center"/>
    </xf>
    <xf numFmtId="9" fontId="0" fillId="6" borderId="0" xfId="0" applyNumberFormat="1" applyFill="1" applyAlignment="1">
      <alignment horizontal="right" vertical="center"/>
    </xf>
    <xf numFmtId="0" fontId="0" fillId="6" borderId="0" xfId="0" applyFill="1" applyAlignment="1">
      <alignment horizontal="center" vertical="center"/>
    </xf>
    <xf numFmtId="20" fontId="23" fillId="0" borderId="0" xfId="0" applyNumberFormat="1" applyFont="1">
      <alignment vertical="center"/>
    </xf>
    <xf numFmtId="0" fontId="0" fillId="0" borderId="0" xfId="0" applyAlignment="1">
      <alignment horizontal="center" vertical="center"/>
    </xf>
    <xf numFmtId="0" fontId="0" fillId="0" borderId="14" xfId="0" applyBorder="1">
      <alignment vertical="center"/>
    </xf>
    <xf numFmtId="0" fontId="14" fillId="5" borderId="0" xfId="0" applyFont="1" applyFill="1" applyAlignment="1">
      <alignment horizontal="left" vertical="center"/>
    </xf>
    <xf numFmtId="0" fontId="14" fillId="5" borderId="0" xfId="0" applyFont="1" applyFill="1" applyAlignment="1">
      <alignment horizontal="center" vertical="center"/>
    </xf>
    <xf numFmtId="20" fontId="0" fillId="0" borderId="0" xfId="0" applyNumberFormat="1" applyAlignment="1">
      <alignment horizontal="center" vertical="center"/>
    </xf>
    <xf numFmtId="179" fontId="0" fillId="6" borderId="0" xfId="0" applyNumberFormat="1" applyFill="1">
      <alignment vertical="center"/>
    </xf>
    <xf numFmtId="0" fontId="0" fillId="6" borderId="44" xfId="0" applyFill="1" applyBorder="1">
      <alignment vertical="center"/>
    </xf>
    <xf numFmtId="0" fontId="23" fillId="0" borderId="0" xfId="0" applyFont="1" applyAlignment="1">
      <alignment horizontal="left" vertical="center"/>
    </xf>
    <xf numFmtId="0" fontId="24" fillId="7" borderId="0" xfId="0" applyFont="1" applyFill="1">
      <alignment vertical="center"/>
    </xf>
    <xf numFmtId="0" fontId="0" fillId="0" borderId="13" xfId="0" applyBorder="1">
      <alignment vertical="center"/>
    </xf>
    <xf numFmtId="0" fontId="3" fillId="0" borderId="0" xfId="0" applyFont="1" applyAlignment="1">
      <alignment horizontal="right" vertical="center"/>
    </xf>
    <xf numFmtId="0" fontId="11" fillId="0" borderId="0" xfId="0" applyFont="1">
      <alignment vertical="center"/>
    </xf>
    <xf numFmtId="0" fontId="0" fillId="0" borderId="10" xfId="0" applyBorder="1" applyAlignment="1">
      <alignment vertical="top" wrapText="1"/>
    </xf>
    <xf numFmtId="0" fontId="3" fillId="0" borderId="0" xfId="0" applyFont="1" applyAlignment="1">
      <alignment horizontal="left" vertical="top" wrapText="1"/>
    </xf>
    <xf numFmtId="0" fontId="11" fillId="0" borderId="88" xfId="0" applyFont="1" applyBorder="1">
      <alignment vertical="center"/>
    </xf>
    <xf numFmtId="0" fontId="0" fillId="0" borderId="2" xfId="0" applyBorder="1" applyAlignment="1" applyProtection="1">
      <alignment horizontal="right" vertical="center"/>
      <protection locked="0"/>
    </xf>
    <xf numFmtId="0" fontId="0" fillId="0" borderId="2" xfId="0" applyBorder="1" applyProtection="1">
      <alignment vertical="center"/>
      <protection locked="0"/>
    </xf>
    <xf numFmtId="0" fontId="0" fillId="0" borderId="15" xfId="0" applyBorder="1" applyProtection="1">
      <alignment vertical="center"/>
      <protection locked="0"/>
    </xf>
    <xf numFmtId="0" fontId="0" fillId="0" borderId="14" xfId="0" applyBorder="1" applyProtection="1">
      <alignment vertical="center"/>
      <protection locked="0"/>
    </xf>
    <xf numFmtId="0" fontId="0" fillId="0" borderId="13" xfId="0" applyBorder="1" applyProtection="1">
      <alignment vertical="center"/>
      <protection locked="0"/>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4" fillId="2" borderId="60"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63" xfId="0" applyFont="1" applyFill="1" applyBorder="1" applyAlignment="1" applyProtection="1">
      <alignment horizontal="center" vertical="center"/>
      <protection locked="0"/>
    </xf>
    <xf numFmtId="0" fontId="3" fillId="0" borderId="87" xfId="0" applyFont="1" applyBorder="1" applyAlignment="1">
      <alignment horizontal="center" vertical="center"/>
    </xf>
    <xf numFmtId="20" fontId="4" fillId="2" borderId="60" xfId="0" applyNumberFormat="1" applyFont="1" applyFill="1" applyBorder="1" applyAlignment="1" applyProtection="1">
      <alignment horizontal="center" vertical="center"/>
      <protection locked="0"/>
    </xf>
    <xf numFmtId="0" fontId="3" fillId="0" borderId="60" xfId="0" applyFont="1" applyBorder="1" applyAlignment="1">
      <alignment horizontal="center" vertical="center"/>
    </xf>
    <xf numFmtId="20" fontId="3" fillId="2" borderId="60" xfId="0" applyNumberFormat="1" applyFont="1" applyFill="1" applyBorder="1" applyAlignment="1" applyProtection="1">
      <alignment horizontal="center" vertical="center"/>
      <protection locked="0"/>
    </xf>
    <xf numFmtId="20" fontId="3" fillId="2" borderId="44" xfId="0" applyNumberFormat="1"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2" xfId="0" applyFont="1" applyFill="1" applyBorder="1" applyAlignment="1" applyProtection="1">
      <alignment horizontal="center" vertical="center"/>
      <protection locked="0"/>
    </xf>
    <xf numFmtId="0" fontId="3" fillId="0" borderId="48" xfId="0" applyFont="1" applyBorder="1" applyAlignment="1">
      <alignment horizontal="center" vertical="center"/>
    </xf>
    <xf numFmtId="0" fontId="3" fillId="0" borderId="30" xfId="0" applyFont="1" applyBorder="1" applyAlignment="1">
      <alignment horizontal="center" vertical="center"/>
    </xf>
    <xf numFmtId="0" fontId="3" fillId="0" borderId="45"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41"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0" xfId="0" applyFont="1" applyAlignment="1">
      <alignment horizontal="center"/>
    </xf>
    <xf numFmtId="0" fontId="3" fillId="0" borderId="44" xfId="0" applyFont="1" applyBorder="1" applyAlignment="1">
      <alignment horizontal="center"/>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4" fillId="0" borderId="47" xfId="0" applyFont="1" applyBorder="1" applyAlignment="1">
      <alignment horizontal="center" vertical="center"/>
    </xf>
    <xf numFmtId="0" fontId="3" fillId="2" borderId="46"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0" borderId="52" xfId="0" applyFont="1" applyBorder="1" applyAlignment="1">
      <alignment horizontal="center" vertical="center"/>
    </xf>
    <xf numFmtId="0" fontId="3" fillId="0" borderId="39" xfId="0" applyFont="1" applyBorder="1" applyAlignment="1">
      <alignment horizontal="center" vertical="center"/>
    </xf>
    <xf numFmtId="0" fontId="3" fillId="0" borderId="70"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64" xfId="0" applyFont="1" applyBorder="1" applyAlignment="1">
      <alignment horizontal="center" vertical="center"/>
    </xf>
    <xf numFmtId="0" fontId="3" fillId="0" borderId="57" xfId="0" applyFont="1" applyBorder="1" applyAlignment="1">
      <alignment horizontal="center" vertical="center"/>
    </xf>
    <xf numFmtId="0" fontId="3" fillId="0" borderId="78" xfId="0" applyFont="1" applyBorder="1" applyAlignment="1">
      <alignment horizontal="center" vertical="center"/>
    </xf>
    <xf numFmtId="0" fontId="3" fillId="0" borderId="66" xfId="0" applyFont="1" applyBorder="1" applyAlignment="1">
      <alignment horizontal="center" vertical="center"/>
    </xf>
    <xf numFmtId="0" fontId="4" fillId="2" borderId="52"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3" fillId="0" borderId="49" xfId="0" applyFont="1" applyBorder="1" applyAlignment="1">
      <alignment horizontal="center" vertical="center"/>
    </xf>
    <xf numFmtId="0" fontId="3" fillId="0" borderId="4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4" fillId="0" borderId="48" xfId="0" applyFont="1" applyBorder="1" applyAlignment="1">
      <alignment horizontal="center" vertical="center"/>
    </xf>
    <xf numFmtId="0" fontId="4" fillId="0" borderId="30" xfId="0" applyFont="1" applyBorder="1" applyAlignment="1">
      <alignment horizontal="center" vertical="center"/>
    </xf>
    <xf numFmtId="0" fontId="4" fillId="0" borderId="34" xfId="0" applyFont="1" applyBorder="1" applyAlignment="1">
      <alignment horizontal="center" vertical="center"/>
    </xf>
    <xf numFmtId="0" fontId="4" fillId="2" borderId="4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46" xfId="0" applyFont="1" applyBorder="1" applyAlignment="1">
      <alignment horizontal="center" vertical="center"/>
    </xf>
    <xf numFmtId="0" fontId="4" fillId="2" borderId="46"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53"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3" fillId="2" borderId="46"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3" fillId="0" borderId="73"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176" fontId="3" fillId="0" borderId="1" xfId="0" applyNumberFormat="1" applyFont="1" applyBorder="1" applyAlignment="1">
      <alignment horizontal="center" vertical="center"/>
    </xf>
    <xf numFmtId="176" fontId="3" fillId="0" borderId="40" xfId="0" applyNumberFormat="1" applyFont="1" applyBorder="1" applyAlignment="1">
      <alignment horizontal="center" vertical="center"/>
    </xf>
    <xf numFmtId="0" fontId="3" fillId="0" borderId="0" xfId="0" applyFont="1" applyAlignment="1">
      <alignment horizontal="left" vertical="top" wrapText="1"/>
    </xf>
    <xf numFmtId="0" fontId="25" fillId="3" borderId="7"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1" xfId="0" applyFont="1" applyFill="1" applyBorder="1" applyAlignment="1">
      <alignment horizontal="center" vertical="center"/>
    </xf>
    <xf numFmtId="0" fontId="25" fillId="3" borderId="12" xfId="0" applyFont="1" applyFill="1" applyBorder="1" applyAlignment="1">
      <alignment horizontal="center" vertical="center"/>
    </xf>
    <xf numFmtId="0" fontId="3" fillId="0" borderId="13" xfId="0" quotePrefix="1" applyFont="1" applyBorder="1" applyAlignment="1">
      <alignment horizontal="center" vertical="center"/>
    </xf>
    <xf numFmtId="0" fontId="3" fillId="0" borderId="14" xfId="0" quotePrefix="1" applyFont="1" applyBorder="1" applyAlignment="1">
      <alignment horizontal="center" vertical="center"/>
    </xf>
    <xf numFmtId="0" fontId="3" fillId="0" borderId="15" xfId="0" quotePrefix="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176" fontId="3" fillId="0" borderId="47" xfId="0" applyNumberFormat="1" applyFont="1" applyBorder="1" applyAlignment="1">
      <alignment horizontal="center" vertical="center"/>
    </xf>
    <xf numFmtId="176" fontId="3" fillId="0" borderId="36" xfId="0" applyNumberFormat="1"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9" xfId="0" applyFont="1" applyBorder="1" applyAlignment="1">
      <alignment horizontal="left" vertical="center" wrapText="1"/>
    </xf>
    <xf numFmtId="0" fontId="3" fillId="0" borderId="44" xfId="0" applyFont="1" applyBorder="1" applyAlignment="1">
      <alignment horizontal="left" vertical="center" wrapText="1"/>
    </xf>
    <xf numFmtId="0" fontId="3" fillId="0" borderId="35" xfId="0" applyFont="1" applyBorder="1" applyAlignment="1">
      <alignment horizontal="left" vertical="center" wrapText="1"/>
    </xf>
    <xf numFmtId="0" fontId="3" fillId="0" borderId="67" xfId="0" quotePrefix="1"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1" xfId="0" applyFont="1" applyBorder="1" applyAlignment="1">
      <alignment horizontal="left" vertical="center" wrapText="1"/>
    </xf>
    <xf numFmtId="0" fontId="3" fillId="0" borderId="51" xfId="0" applyFont="1" applyBorder="1" applyAlignment="1">
      <alignment horizontal="left" vertical="center" wrapText="1"/>
    </xf>
    <xf numFmtId="0" fontId="3" fillId="0" borderId="44" xfId="0" applyFont="1" applyBorder="1" applyAlignment="1">
      <alignment horizontal="right" vertical="center"/>
    </xf>
    <xf numFmtId="0" fontId="3" fillId="0" borderId="35" xfId="0" applyFont="1" applyBorder="1" applyAlignment="1">
      <alignment horizontal="right" vertical="center"/>
    </xf>
    <xf numFmtId="0" fontId="3" fillId="2" borderId="70" xfId="0" applyFont="1" applyFill="1" applyBorder="1" applyAlignment="1" applyProtection="1">
      <alignment horizontal="center" vertical="center" wrapText="1"/>
      <protection locked="0"/>
    </xf>
    <xf numFmtId="0" fontId="3" fillId="2" borderId="51" xfId="0" applyFont="1" applyFill="1" applyBorder="1" applyAlignment="1" applyProtection="1">
      <alignment horizontal="center" vertical="center" wrapText="1"/>
      <protection locked="0"/>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176" fontId="3" fillId="0" borderId="44" xfId="0" applyNumberFormat="1" applyFont="1" applyBorder="1" applyAlignment="1">
      <alignment horizontal="center" vertical="center"/>
    </xf>
    <xf numFmtId="176" fontId="3" fillId="0" borderId="50" xfId="0" applyNumberFormat="1"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76" fontId="3" fillId="0" borderId="35" xfId="0" applyNumberFormat="1"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4" fillId="2" borderId="36" xfId="0" applyFont="1" applyFill="1" applyBorder="1" applyAlignment="1" applyProtection="1">
      <alignment horizontal="center" vertical="center"/>
      <protection locked="0"/>
    </xf>
    <xf numFmtId="0" fontId="3" fillId="0" borderId="62" xfId="0" applyFont="1" applyBorder="1" applyAlignment="1">
      <alignment horizontal="center" vertical="center"/>
    </xf>
    <xf numFmtId="0" fontId="3" fillId="0" borderId="59"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65" xfId="0"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35" xfId="0" applyFont="1" applyBorder="1" applyAlignment="1">
      <alignment horizontal="center" vertical="center"/>
    </xf>
    <xf numFmtId="0" fontId="3" fillId="0" borderId="55" xfId="0" applyFont="1" applyBorder="1" applyAlignment="1">
      <alignment horizontal="center" vertical="center" wrapText="1"/>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2" borderId="82" xfId="0" applyFont="1" applyFill="1" applyBorder="1" applyAlignment="1" applyProtection="1">
      <alignment horizontal="center" vertical="center"/>
      <protection locked="0"/>
    </xf>
    <xf numFmtId="0" fontId="3" fillId="2" borderId="83" xfId="0" applyFont="1" applyFill="1" applyBorder="1" applyAlignment="1" applyProtection="1">
      <alignment horizontal="center" vertical="center"/>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2" borderId="7"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178" fontId="4" fillId="2" borderId="57" xfId="0" applyNumberFormat="1" applyFont="1" applyFill="1" applyBorder="1" applyAlignment="1" applyProtection="1">
      <alignment horizontal="center" vertical="center"/>
      <protection locked="0"/>
    </xf>
    <xf numFmtId="20" fontId="4" fillId="2" borderId="57"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2" borderId="75" xfId="0" applyFont="1" applyFill="1" applyBorder="1" applyAlignment="1" applyProtection="1">
      <alignment horizontal="center" vertical="center"/>
      <protection locked="0"/>
    </xf>
    <xf numFmtId="0" fontId="3" fillId="2" borderId="86" xfId="0" applyFont="1" applyFill="1" applyBorder="1" applyAlignment="1" applyProtection="1">
      <alignment horizontal="center" vertical="center"/>
      <protection locked="0"/>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right" vertical="center"/>
    </xf>
    <xf numFmtId="176" fontId="0" fillId="0" borderId="3" xfId="0" applyNumberFormat="1" applyBorder="1" applyAlignment="1">
      <alignment horizontal="center" vertical="center"/>
    </xf>
    <xf numFmtId="176" fontId="0" fillId="0" borderId="5" xfId="0" applyNumberFormat="1"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42" xfId="0" applyBorder="1" applyAlignment="1">
      <alignment horizontal="center"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6"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12" fillId="0" borderId="3"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0" fillId="0" borderId="37" xfId="0" applyBorder="1" applyAlignment="1">
      <alignment horizontal="center" vertical="center" wrapText="1"/>
    </xf>
    <xf numFmtId="0" fontId="0" fillId="0" borderId="13" xfId="0" quotePrefix="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quotePrefix="1" applyBorder="1" applyAlignment="1">
      <alignment horizontal="center" vertical="center"/>
    </xf>
    <xf numFmtId="0" fontId="0" fillId="0" borderId="15" xfId="0" quotePrefix="1" applyBorder="1" applyAlignment="1">
      <alignment horizontal="center" vertical="center"/>
    </xf>
    <xf numFmtId="0" fontId="0" fillId="0" borderId="0" xfId="0" applyAlignment="1">
      <alignment horizontal="left" vertical="top" wrapText="1"/>
    </xf>
    <xf numFmtId="0" fontId="7" fillId="0" borderId="11"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177" fontId="0" fillId="0" borderId="72" xfId="0" applyNumberFormat="1" applyBorder="1" applyAlignment="1">
      <alignment horizontal="center" vertical="center"/>
    </xf>
    <xf numFmtId="177" fontId="0" fillId="0" borderId="5" xfId="0" applyNumberFormat="1" applyBorder="1" applyAlignment="1">
      <alignment horizontal="center" vertical="center"/>
    </xf>
    <xf numFmtId="0" fontId="0" fillId="0" borderId="6" xfId="0" applyBorder="1" applyAlignment="1">
      <alignment horizontal="left" vertical="center" wrapText="1"/>
    </xf>
    <xf numFmtId="0" fontId="9" fillId="0" borderId="37"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0" fillId="0" borderId="0" xfId="0" applyAlignment="1">
      <alignment horizontal="right" vertical="top"/>
    </xf>
    <xf numFmtId="0" fontId="0" fillId="0" borderId="10" xfId="0" applyBorder="1" applyAlignment="1">
      <alignment horizontal="center" vertical="top" wrapText="1"/>
    </xf>
    <xf numFmtId="0" fontId="11" fillId="0" borderId="8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V$39" lockText="1" noThreeD="1"/>
</file>

<file path=xl/ctrlProps/ctrlProp101.xml><?xml version="1.0" encoding="utf-8"?>
<formControlPr xmlns="http://schemas.microsoft.com/office/spreadsheetml/2009/9/main" objectType="CheckBox" fmlaLink="$W$39" lockText="1" noThreeD="1"/>
</file>

<file path=xl/ctrlProps/ctrlProp102.xml><?xml version="1.0" encoding="utf-8"?>
<formControlPr xmlns="http://schemas.microsoft.com/office/spreadsheetml/2009/9/main" objectType="CheckBox" fmlaLink="$X$39" lockText="1" noThreeD="1"/>
</file>

<file path=xl/ctrlProps/ctrlProp103.xml><?xml version="1.0" encoding="utf-8"?>
<formControlPr xmlns="http://schemas.microsoft.com/office/spreadsheetml/2009/9/main" objectType="CheckBox" fmlaLink="$Y$39" lockText="1" noThreeD="1"/>
</file>

<file path=xl/ctrlProps/ctrlProp104.xml><?xml version="1.0" encoding="utf-8"?>
<formControlPr xmlns="http://schemas.microsoft.com/office/spreadsheetml/2009/9/main" objectType="CheckBox" fmlaLink="$Z$39" lockText="1" noThreeD="1"/>
</file>

<file path=xl/ctrlProps/ctrlProp105.xml><?xml version="1.0" encoding="utf-8"?>
<formControlPr xmlns="http://schemas.microsoft.com/office/spreadsheetml/2009/9/main" objectType="CheckBox" fmlaLink="$AA$39" lockText="1" noThreeD="1"/>
</file>

<file path=xl/ctrlProps/ctrlProp106.xml><?xml version="1.0" encoding="utf-8"?>
<formControlPr xmlns="http://schemas.microsoft.com/office/spreadsheetml/2009/9/main" objectType="CheckBox" fmlaLink="$AB$39" lockText="1" noThreeD="1"/>
</file>

<file path=xl/ctrlProps/ctrlProp107.xml><?xml version="1.0" encoding="utf-8"?>
<formControlPr xmlns="http://schemas.microsoft.com/office/spreadsheetml/2009/9/main" objectType="CheckBox" fmlaLink="$AC$39" lockText="1" noThreeD="1"/>
</file>

<file path=xl/ctrlProps/ctrlProp108.xml><?xml version="1.0" encoding="utf-8"?>
<formControlPr xmlns="http://schemas.microsoft.com/office/spreadsheetml/2009/9/main" objectType="CheckBox" fmlaLink="$S$23" lockText="1" noThreeD="1"/>
</file>

<file path=xl/ctrlProps/ctrlProp109.xml><?xml version="1.0" encoding="utf-8"?>
<formControlPr xmlns="http://schemas.microsoft.com/office/spreadsheetml/2009/9/main" objectType="CheckBox" fmlaLink="$T$23"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U$23" lockText="1" noThreeD="1"/>
</file>

<file path=xl/ctrlProps/ctrlProp111.xml><?xml version="1.0" encoding="utf-8"?>
<formControlPr xmlns="http://schemas.microsoft.com/office/spreadsheetml/2009/9/main" objectType="CheckBox" fmlaLink="$V$23" lockText="1" noThreeD="1"/>
</file>

<file path=xl/ctrlProps/ctrlProp112.xml><?xml version="1.0" encoding="utf-8"?>
<formControlPr xmlns="http://schemas.microsoft.com/office/spreadsheetml/2009/9/main" objectType="CheckBox" fmlaLink="$W$23" lockText="1" noThreeD="1"/>
</file>

<file path=xl/ctrlProps/ctrlProp113.xml><?xml version="1.0" encoding="utf-8"?>
<formControlPr xmlns="http://schemas.microsoft.com/office/spreadsheetml/2009/9/main" objectType="CheckBox" fmlaLink="$X$23" lockText="1" noThreeD="1"/>
</file>

<file path=xl/ctrlProps/ctrlProp114.xml><?xml version="1.0" encoding="utf-8"?>
<formControlPr xmlns="http://schemas.microsoft.com/office/spreadsheetml/2009/9/main" objectType="CheckBox" fmlaLink="$Y$23" lockText="1" noThreeD="1"/>
</file>

<file path=xl/ctrlProps/ctrlProp115.xml><?xml version="1.0" encoding="utf-8"?>
<formControlPr xmlns="http://schemas.microsoft.com/office/spreadsheetml/2009/9/main" objectType="CheckBox" fmlaLink="$Z$23" lockText="1" noThreeD="1"/>
</file>

<file path=xl/ctrlProps/ctrlProp116.xml><?xml version="1.0" encoding="utf-8"?>
<formControlPr xmlns="http://schemas.microsoft.com/office/spreadsheetml/2009/9/main" objectType="CheckBox" fmlaLink="$AA$23" lockText="1" noThreeD="1"/>
</file>

<file path=xl/ctrlProps/ctrlProp117.xml><?xml version="1.0" encoding="utf-8"?>
<formControlPr xmlns="http://schemas.microsoft.com/office/spreadsheetml/2009/9/main" objectType="CheckBox" fmlaLink="$AB$23" lockText="1" noThreeD="1"/>
</file>

<file path=xl/ctrlProps/ctrlProp118.xml><?xml version="1.0" encoding="utf-8"?>
<formControlPr xmlns="http://schemas.microsoft.com/office/spreadsheetml/2009/9/main" objectType="CheckBox" fmlaLink="$AC$23" lockText="1" noThreeD="1"/>
</file>

<file path=xl/ctrlProps/ctrlProp119.xml><?xml version="1.0" encoding="utf-8"?>
<formControlPr xmlns="http://schemas.microsoft.com/office/spreadsheetml/2009/9/main" objectType="CheckBox" fmlaLink="$S$30"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T$30" lockText="1" noThreeD="1"/>
</file>

<file path=xl/ctrlProps/ctrlProp121.xml><?xml version="1.0" encoding="utf-8"?>
<formControlPr xmlns="http://schemas.microsoft.com/office/spreadsheetml/2009/9/main" objectType="CheckBox" fmlaLink="$U$30" lockText="1" noThreeD="1"/>
</file>

<file path=xl/ctrlProps/ctrlProp122.xml><?xml version="1.0" encoding="utf-8"?>
<formControlPr xmlns="http://schemas.microsoft.com/office/spreadsheetml/2009/9/main" objectType="CheckBox" fmlaLink="$V$30" lockText="1" noThreeD="1"/>
</file>

<file path=xl/ctrlProps/ctrlProp123.xml><?xml version="1.0" encoding="utf-8"?>
<formControlPr xmlns="http://schemas.microsoft.com/office/spreadsheetml/2009/9/main" objectType="CheckBox" fmlaLink="$W$30" lockText="1" noThreeD="1"/>
</file>

<file path=xl/ctrlProps/ctrlProp124.xml><?xml version="1.0" encoding="utf-8"?>
<formControlPr xmlns="http://schemas.microsoft.com/office/spreadsheetml/2009/9/main" objectType="CheckBox" fmlaLink="$X$30" lockText="1" noThreeD="1"/>
</file>

<file path=xl/ctrlProps/ctrlProp125.xml><?xml version="1.0" encoding="utf-8"?>
<formControlPr xmlns="http://schemas.microsoft.com/office/spreadsheetml/2009/9/main" objectType="CheckBox" fmlaLink="$Y$30" lockText="1" noThreeD="1"/>
</file>

<file path=xl/ctrlProps/ctrlProp126.xml><?xml version="1.0" encoding="utf-8"?>
<formControlPr xmlns="http://schemas.microsoft.com/office/spreadsheetml/2009/9/main" objectType="CheckBox" fmlaLink="$Z$30" lockText="1" noThreeD="1"/>
</file>

<file path=xl/ctrlProps/ctrlProp127.xml><?xml version="1.0" encoding="utf-8"?>
<formControlPr xmlns="http://schemas.microsoft.com/office/spreadsheetml/2009/9/main" objectType="CheckBox" fmlaLink="$AA$30" lockText="1" noThreeD="1"/>
</file>

<file path=xl/ctrlProps/ctrlProp128.xml><?xml version="1.0" encoding="utf-8"?>
<formControlPr xmlns="http://schemas.microsoft.com/office/spreadsheetml/2009/9/main" objectType="CheckBox" fmlaLink="$AB$30" lockText="1" noThreeD="1"/>
</file>

<file path=xl/ctrlProps/ctrlProp129.xml><?xml version="1.0" encoding="utf-8"?>
<formControlPr xmlns="http://schemas.microsoft.com/office/spreadsheetml/2009/9/main" objectType="CheckBox" fmlaLink="$AC$3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S$39" lockText="1" noThreeD="1"/>
</file>

<file path=xl/ctrlProps/ctrlProp131.xml><?xml version="1.0" encoding="utf-8"?>
<formControlPr xmlns="http://schemas.microsoft.com/office/spreadsheetml/2009/9/main" objectType="CheckBox" fmlaLink="$T$39" lockText="1" noThreeD="1"/>
</file>

<file path=xl/ctrlProps/ctrlProp132.xml><?xml version="1.0" encoding="utf-8"?>
<formControlPr xmlns="http://schemas.microsoft.com/office/spreadsheetml/2009/9/main" objectType="CheckBox" fmlaLink="$U$39" lockText="1" noThreeD="1"/>
</file>

<file path=xl/ctrlProps/ctrlProp133.xml><?xml version="1.0" encoding="utf-8"?>
<formControlPr xmlns="http://schemas.microsoft.com/office/spreadsheetml/2009/9/main" objectType="CheckBox" fmlaLink="$V$39" lockText="1" noThreeD="1"/>
</file>

<file path=xl/ctrlProps/ctrlProp134.xml><?xml version="1.0" encoding="utf-8"?>
<formControlPr xmlns="http://schemas.microsoft.com/office/spreadsheetml/2009/9/main" objectType="CheckBox" fmlaLink="$W$39" lockText="1" noThreeD="1"/>
</file>

<file path=xl/ctrlProps/ctrlProp135.xml><?xml version="1.0" encoding="utf-8"?>
<formControlPr xmlns="http://schemas.microsoft.com/office/spreadsheetml/2009/9/main" objectType="CheckBox" fmlaLink="$X$39" lockText="1" noThreeD="1"/>
</file>

<file path=xl/ctrlProps/ctrlProp136.xml><?xml version="1.0" encoding="utf-8"?>
<formControlPr xmlns="http://schemas.microsoft.com/office/spreadsheetml/2009/9/main" objectType="CheckBox" fmlaLink="$Y$39" lockText="1" noThreeD="1"/>
</file>

<file path=xl/ctrlProps/ctrlProp137.xml><?xml version="1.0" encoding="utf-8"?>
<formControlPr xmlns="http://schemas.microsoft.com/office/spreadsheetml/2009/9/main" objectType="CheckBox" fmlaLink="$Z$39" lockText="1" noThreeD="1"/>
</file>

<file path=xl/ctrlProps/ctrlProp138.xml><?xml version="1.0" encoding="utf-8"?>
<formControlPr xmlns="http://schemas.microsoft.com/office/spreadsheetml/2009/9/main" objectType="CheckBox" fmlaLink="$AA$39" lockText="1" noThreeD="1"/>
</file>

<file path=xl/ctrlProps/ctrlProp139.xml><?xml version="1.0" encoding="utf-8"?>
<formControlPr xmlns="http://schemas.microsoft.com/office/spreadsheetml/2009/9/main" objectType="CheckBox" fmlaLink="$AB$3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C$39" lockText="1" noThreeD="1"/>
</file>

<file path=xl/ctrlProps/ctrlProp141.xml><?xml version="1.0" encoding="utf-8"?>
<formControlPr xmlns="http://schemas.microsoft.com/office/spreadsheetml/2009/9/main" objectType="CheckBox" fmlaLink="$S$23" lockText="1" noThreeD="1"/>
</file>

<file path=xl/ctrlProps/ctrlProp142.xml><?xml version="1.0" encoding="utf-8"?>
<formControlPr xmlns="http://schemas.microsoft.com/office/spreadsheetml/2009/9/main" objectType="CheckBox" fmlaLink="$T$23" lockText="1" noThreeD="1"/>
</file>

<file path=xl/ctrlProps/ctrlProp143.xml><?xml version="1.0" encoding="utf-8"?>
<formControlPr xmlns="http://schemas.microsoft.com/office/spreadsheetml/2009/9/main" objectType="CheckBox" fmlaLink="$U$23" lockText="1" noThreeD="1"/>
</file>

<file path=xl/ctrlProps/ctrlProp144.xml><?xml version="1.0" encoding="utf-8"?>
<formControlPr xmlns="http://schemas.microsoft.com/office/spreadsheetml/2009/9/main" objectType="CheckBox" fmlaLink="$V$23" lockText="1" noThreeD="1"/>
</file>

<file path=xl/ctrlProps/ctrlProp145.xml><?xml version="1.0" encoding="utf-8"?>
<formControlPr xmlns="http://schemas.microsoft.com/office/spreadsheetml/2009/9/main" objectType="CheckBox" fmlaLink="$W$23" lockText="1" noThreeD="1"/>
</file>

<file path=xl/ctrlProps/ctrlProp146.xml><?xml version="1.0" encoding="utf-8"?>
<formControlPr xmlns="http://schemas.microsoft.com/office/spreadsheetml/2009/9/main" objectType="CheckBox" fmlaLink="$X$23" lockText="1" noThreeD="1"/>
</file>

<file path=xl/ctrlProps/ctrlProp147.xml><?xml version="1.0" encoding="utf-8"?>
<formControlPr xmlns="http://schemas.microsoft.com/office/spreadsheetml/2009/9/main" objectType="CheckBox" fmlaLink="$Y$23" lockText="1" noThreeD="1"/>
</file>

<file path=xl/ctrlProps/ctrlProp148.xml><?xml version="1.0" encoding="utf-8"?>
<formControlPr xmlns="http://schemas.microsoft.com/office/spreadsheetml/2009/9/main" objectType="CheckBox" fmlaLink="$Z$23" lockText="1" noThreeD="1"/>
</file>

<file path=xl/ctrlProps/ctrlProp149.xml><?xml version="1.0" encoding="utf-8"?>
<formControlPr xmlns="http://schemas.microsoft.com/office/spreadsheetml/2009/9/main" objectType="CheckBox" fmlaLink="$AA$2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B$23" lockText="1" noThreeD="1"/>
</file>

<file path=xl/ctrlProps/ctrlProp151.xml><?xml version="1.0" encoding="utf-8"?>
<formControlPr xmlns="http://schemas.microsoft.com/office/spreadsheetml/2009/9/main" objectType="CheckBox" fmlaLink="$AC$23" lockText="1" noThreeD="1"/>
</file>

<file path=xl/ctrlProps/ctrlProp152.xml><?xml version="1.0" encoding="utf-8"?>
<formControlPr xmlns="http://schemas.microsoft.com/office/spreadsheetml/2009/9/main" objectType="CheckBox" fmlaLink="$S$30" lockText="1" noThreeD="1"/>
</file>

<file path=xl/ctrlProps/ctrlProp153.xml><?xml version="1.0" encoding="utf-8"?>
<formControlPr xmlns="http://schemas.microsoft.com/office/spreadsheetml/2009/9/main" objectType="CheckBox" fmlaLink="$T$30" lockText="1" noThreeD="1"/>
</file>

<file path=xl/ctrlProps/ctrlProp154.xml><?xml version="1.0" encoding="utf-8"?>
<formControlPr xmlns="http://schemas.microsoft.com/office/spreadsheetml/2009/9/main" objectType="CheckBox" fmlaLink="$U$30" lockText="1" noThreeD="1"/>
</file>

<file path=xl/ctrlProps/ctrlProp155.xml><?xml version="1.0" encoding="utf-8"?>
<formControlPr xmlns="http://schemas.microsoft.com/office/spreadsheetml/2009/9/main" objectType="CheckBox" fmlaLink="$V$30" lockText="1" noThreeD="1"/>
</file>

<file path=xl/ctrlProps/ctrlProp156.xml><?xml version="1.0" encoding="utf-8"?>
<formControlPr xmlns="http://schemas.microsoft.com/office/spreadsheetml/2009/9/main" objectType="CheckBox" fmlaLink="$W$30" lockText="1" noThreeD="1"/>
</file>

<file path=xl/ctrlProps/ctrlProp157.xml><?xml version="1.0" encoding="utf-8"?>
<formControlPr xmlns="http://schemas.microsoft.com/office/spreadsheetml/2009/9/main" objectType="CheckBox" fmlaLink="$X$30" lockText="1" noThreeD="1"/>
</file>

<file path=xl/ctrlProps/ctrlProp158.xml><?xml version="1.0" encoding="utf-8"?>
<formControlPr xmlns="http://schemas.microsoft.com/office/spreadsheetml/2009/9/main" objectType="CheckBox" fmlaLink="$Y$30" lockText="1" noThreeD="1"/>
</file>

<file path=xl/ctrlProps/ctrlProp159.xml><?xml version="1.0" encoding="utf-8"?>
<formControlPr xmlns="http://schemas.microsoft.com/office/spreadsheetml/2009/9/main" objectType="CheckBox" fmlaLink="$Z$3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AA$30" lockText="1" noThreeD="1"/>
</file>

<file path=xl/ctrlProps/ctrlProp161.xml><?xml version="1.0" encoding="utf-8"?>
<formControlPr xmlns="http://schemas.microsoft.com/office/spreadsheetml/2009/9/main" objectType="CheckBox" fmlaLink="$AB$30" lockText="1" noThreeD="1"/>
</file>

<file path=xl/ctrlProps/ctrlProp162.xml><?xml version="1.0" encoding="utf-8"?>
<formControlPr xmlns="http://schemas.microsoft.com/office/spreadsheetml/2009/9/main" objectType="CheckBox" fmlaLink="$AC$30" lockText="1" noThreeD="1"/>
</file>

<file path=xl/ctrlProps/ctrlProp163.xml><?xml version="1.0" encoding="utf-8"?>
<formControlPr xmlns="http://schemas.microsoft.com/office/spreadsheetml/2009/9/main" objectType="CheckBox" fmlaLink="$S$39" lockText="1" noThreeD="1"/>
</file>

<file path=xl/ctrlProps/ctrlProp164.xml><?xml version="1.0" encoding="utf-8"?>
<formControlPr xmlns="http://schemas.microsoft.com/office/spreadsheetml/2009/9/main" objectType="CheckBox" fmlaLink="$T$39" lockText="1" noThreeD="1"/>
</file>

<file path=xl/ctrlProps/ctrlProp165.xml><?xml version="1.0" encoding="utf-8"?>
<formControlPr xmlns="http://schemas.microsoft.com/office/spreadsheetml/2009/9/main" objectType="CheckBox" fmlaLink="$U$39" lockText="1" noThreeD="1"/>
</file>

<file path=xl/ctrlProps/ctrlProp166.xml><?xml version="1.0" encoding="utf-8"?>
<formControlPr xmlns="http://schemas.microsoft.com/office/spreadsheetml/2009/9/main" objectType="CheckBox" fmlaLink="$V$39" lockText="1" noThreeD="1"/>
</file>

<file path=xl/ctrlProps/ctrlProp167.xml><?xml version="1.0" encoding="utf-8"?>
<formControlPr xmlns="http://schemas.microsoft.com/office/spreadsheetml/2009/9/main" objectType="CheckBox" fmlaLink="$W$39" lockText="1" noThreeD="1"/>
</file>

<file path=xl/ctrlProps/ctrlProp168.xml><?xml version="1.0" encoding="utf-8"?>
<formControlPr xmlns="http://schemas.microsoft.com/office/spreadsheetml/2009/9/main" objectType="CheckBox" fmlaLink="$X$39" lockText="1" noThreeD="1"/>
</file>

<file path=xl/ctrlProps/ctrlProp169.xml><?xml version="1.0" encoding="utf-8"?>
<formControlPr xmlns="http://schemas.microsoft.com/office/spreadsheetml/2009/9/main" objectType="CheckBox" fmlaLink="$Y$39"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Z$39" lockText="1" noThreeD="1"/>
</file>

<file path=xl/ctrlProps/ctrlProp171.xml><?xml version="1.0" encoding="utf-8"?>
<formControlPr xmlns="http://schemas.microsoft.com/office/spreadsheetml/2009/9/main" objectType="CheckBox" fmlaLink="$AA$39" lockText="1" noThreeD="1"/>
</file>

<file path=xl/ctrlProps/ctrlProp172.xml><?xml version="1.0" encoding="utf-8"?>
<formControlPr xmlns="http://schemas.microsoft.com/office/spreadsheetml/2009/9/main" objectType="CheckBox" fmlaLink="$AB$39" lockText="1" noThreeD="1"/>
</file>

<file path=xl/ctrlProps/ctrlProp173.xml><?xml version="1.0" encoding="utf-8"?>
<formControlPr xmlns="http://schemas.microsoft.com/office/spreadsheetml/2009/9/main" objectType="CheckBox" fmlaLink="$AC$39" lockText="1" noThreeD="1"/>
</file>

<file path=xl/ctrlProps/ctrlProp174.xml><?xml version="1.0" encoding="utf-8"?>
<formControlPr xmlns="http://schemas.microsoft.com/office/spreadsheetml/2009/9/main" objectType="CheckBox" fmlaLink="$S$23" lockText="1" noThreeD="1"/>
</file>

<file path=xl/ctrlProps/ctrlProp175.xml><?xml version="1.0" encoding="utf-8"?>
<formControlPr xmlns="http://schemas.microsoft.com/office/spreadsheetml/2009/9/main" objectType="CheckBox" fmlaLink="$T$23" lockText="1" noThreeD="1"/>
</file>

<file path=xl/ctrlProps/ctrlProp176.xml><?xml version="1.0" encoding="utf-8"?>
<formControlPr xmlns="http://schemas.microsoft.com/office/spreadsheetml/2009/9/main" objectType="CheckBox" fmlaLink="$U$23" lockText="1" noThreeD="1"/>
</file>

<file path=xl/ctrlProps/ctrlProp177.xml><?xml version="1.0" encoding="utf-8"?>
<formControlPr xmlns="http://schemas.microsoft.com/office/spreadsheetml/2009/9/main" objectType="CheckBox" fmlaLink="$V$23" lockText="1" noThreeD="1"/>
</file>

<file path=xl/ctrlProps/ctrlProp178.xml><?xml version="1.0" encoding="utf-8"?>
<formControlPr xmlns="http://schemas.microsoft.com/office/spreadsheetml/2009/9/main" objectType="CheckBox" fmlaLink="$W$23" lockText="1" noThreeD="1"/>
</file>

<file path=xl/ctrlProps/ctrlProp179.xml><?xml version="1.0" encoding="utf-8"?>
<formControlPr xmlns="http://schemas.microsoft.com/office/spreadsheetml/2009/9/main" objectType="CheckBox" fmlaLink="$X$23"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Y$23" lockText="1" noThreeD="1"/>
</file>

<file path=xl/ctrlProps/ctrlProp181.xml><?xml version="1.0" encoding="utf-8"?>
<formControlPr xmlns="http://schemas.microsoft.com/office/spreadsheetml/2009/9/main" objectType="CheckBox" fmlaLink="$Z$23" lockText="1" noThreeD="1"/>
</file>

<file path=xl/ctrlProps/ctrlProp182.xml><?xml version="1.0" encoding="utf-8"?>
<formControlPr xmlns="http://schemas.microsoft.com/office/spreadsheetml/2009/9/main" objectType="CheckBox" fmlaLink="$AA$23" lockText="1" noThreeD="1"/>
</file>

<file path=xl/ctrlProps/ctrlProp183.xml><?xml version="1.0" encoding="utf-8"?>
<formControlPr xmlns="http://schemas.microsoft.com/office/spreadsheetml/2009/9/main" objectType="CheckBox" fmlaLink="$AB$23" lockText="1" noThreeD="1"/>
</file>

<file path=xl/ctrlProps/ctrlProp184.xml><?xml version="1.0" encoding="utf-8"?>
<formControlPr xmlns="http://schemas.microsoft.com/office/spreadsheetml/2009/9/main" objectType="CheckBox" fmlaLink="$AC$23" lockText="1" noThreeD="1"/>
</file>

<file path=xl/ctrlProps/ctrlProp185.xml><?xml version="1.0" encoding="utf-8"?>
<formControlPr xmlns="http://schemas.microsoft.com/office/spreadsheetml/2009/9/main" objectType="CheckBox" fmlaLink="$S$30" lockText="1" noThreeD="1"/>
</file>

<file path=xl/ctrlProps/ctrlProp186.xml><?xml version="1.0" encoding="utf-8"?>
<formControlPr xmlns="http://schemas.microsoft.com/office/spreadsheetml/2009/9/main" objectType="CheckBox" fmlaLink="$T$30" lockText="1" noThreeD="1"/>
</file>

<file path=xl/ctrlProps/ctrlProp187.xml><?xml version="1.0" encoding="utf-8"?>
<formControlPr xmlns="http://schemas.microsoft.com/office/spreadsheetml/2009/9/main" objectType="CheckBox" fmlaLink="$U$30" lockText="1" noThreeD="1"/>
</file>

<file path=xl/ctrlProps/ctrlProp188.xml><?xml version="1.0" encoding="utf-8"?>
<formControlPr xmlns="http://schemas.microsoft.com/office/spreadsheetml/2009/9/main" objectType="CheckBox" fmlaLink="$V$30" lockText="1" noThreeD="1"/>
</file>

<file path=xl/ctrlProps/ctrlProp189.xml><?xml version="1.0" encoding="utf-8"?>
<formControlPr xmlns="http://schemas.microsoft.com/office/spreadsheetml/2009/9/main" objectType="CheckBox" fmlaLink="$W$30"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X$30" lockText="1" noThreeD="1"/>
</file>

<file path=xl/ctrlProps/ctrlProp191.xml><?xml version="1.0" encoding="utf-8"?>
<formControlPr xmlns="http://schemas.microsoft.com/office/spreadsheetml/2009/9/main" objectType="CheckBox" fmlaLink="$Y$30" lockText="1" noThreeD="1"/>
</file>

<file path=xl/ctrlProps/ctrlProp192.xml><?xml version="1.0" encoding="utf-8"?>
<formControlPr xmlns="http://schemas.microsoft.com/office/spreadsheetml/2009/9/main" objectType="CheckBox" fmlaLink="$Z$30" lockText="1" noThreeD="1"/>
</file>

<file path=xl/ctrlProps/ctrlProp193.xml><?xml version="1.0" encoding="utf-8"?>
<formControlPr xmlns="http://schemas.microsoft.com/office/spreadsheetml/2009/9/main" objectType="CheckBox" fmlaLink="$AA$30" lockText="1" noThreeD="1"/>
</file>

<file path=xl/ctrlProps/ctrlProp194.xml><?xml version="1.0" encoding="utf-8"?>
<formControlPr xmlns="http://schemas.microsoft.com/office/spreadsheetml/2009/9/main" objectType="CheckBox" fmlaLink="$AB$30" lockText="1" noThreeD="1"/>
</file>

<file path=xl/ctrlProps/ctrlProp195.xml><?xml version="1.0" encoding="utf-8"?>
<formControlPr xmlns="http://schemas.microsoft.com/office/spreadsheetml/2009/9/main" objectType="CheckBox" fmlaLink="$AC$30" lockText="1" noThreeD="1"/>
</file>

<file path=xl/ctrlProps/ctrlProp196.xml><?xml version="1.0" encoding="utf-8"?>
<formControlPr xmlns="http://schemas.microsoft.com/office/spreadsheetml/2009/9/main" objectType="CheckBox" fmlaLink="$S$39" lockText="1" noThreeD="1"/>
</file>

<file path=xl/ctrlProps/ctrlProp197.xml><?xml version="1.0" encoding="utf-8"?>
<formControlPr xmlns="http://schemas.microsoft.com/office/spreadsheetml/2009/9/main" objectType="CheckBox" fmlaLink="$T$39" lockText="1" noThreeD="1"/>
</file>

<file path=xl/ctrlProps/ctrlProp198.xml><?xml version="1.0" encoding="utf-8"?>
<formControlPr xmlns="http://schemas.microsoft.com/office/spreadsheetml/2009/9/main" objectType="CheckBox" fmlaLink="$U$39" lockText="1" noThreeD="1"/>
</file>

<file path=xl/ctrlProps/ctrlProp199.xml><?xml version="1.0" encoding="utf-8"?>
<formControlPr xmlns="http://schemas.microsoft.com/office/spreadsheetml/2009/9/main" objectType="CheckBox" fmlaLink="$V$3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W$39" lockText="1" noThreeD="1"/>
</file>

<file path=xl/ctrlProps/ctrlProp201.xml><?xml version="1.0" encoding="utf-8"?>
<formControlPr xmlns="http://schemas.microsoft.com/office/spreadsheetml/2009/9/main" objectType="CheckBox" fmlaLink="$X$39" lockText="1" noThreeD="1"/>
</file>

<file path=xl/ctrlProps/ctrlProp202.xml><?xml version="1.0" encoding="utf-8"?>
<formControlPr xmlns="http://schemas.microsoft.com/office/spreadsheetml/2009/9/main" objectType="CheckBox" fmlaLink="$Y$39" lockText="1" noThreeD="1"/>
</file>

<file path=xl/ctrlProps/ctrlProp203.xml><?xml version="1.0" encoding="utf-8"?>
<formControlPr xmlns="http://schemas.microsoft.com/office/spreadsheetml/2009/9/main" objectType="CheckBox" fmlaLink="$Z$39" lockText="1" noThreeD="1"/>
</file>

<file path=xl/ctrlProps/ctrlProp204.xml><?xml version="1.0" encoding="utf-8"?>
<formControlPr xmlns="http://schemas.microsoft.com/office/spreadsheetml/2009/9/main" objectType="CheckBox" fmlaLink="$AA$39" lockText="1" noThreeD="1"/>
</file>

<file path=xl/ctrlProps/ctrlProp205.xml><?xml version="1.0" encoding="utf-8"?>
<formControlPr xmlns="http://schemas.microsoft.com/office/spreadsheetml/2009/9/main" objectType="CheckBox" fmlaLink="$AB$39" lockText="1" noThreeD="1"/>
</file>

<file path=xl/ctrlProps/ctrlProp206.xml><?xml version="1.0" encoding="utf-8"?>
<formControlPr xmlns="http://schemas.microsoft.com/office/spreadsheetml/2009/9/main" objectType="CheckBox" fmlaLink="$AC$39" lockText="1" noThreeD="1"/>
</file>

<file path=xl/ctrlProps/ctrlProp207.xml><?xml version="1.0" encoding="utf-8"?>
<formControlPr xmlns="http://schemas.microsoft.com/office/spreadsheetml/2009/9/main" objectType="CheckBox" fmlaLink="$S$23" lockText="1" noThreeD="1"/>
</file>

<file path=xl/ctrlProps/ctrlProp208.xml><?xml version="1.0" encoding="utf-8"?>
<formControlPr xmlns="http://schemas.microsoft.com/office/spreadsheetml/2009/9/main" objectType="CheckBox" fmlaLink="$T$23" lockText="1" noThreeD="1"/>
</file>

<file path=xl/ctrlProps/ctrlProp209.xml><?xml version="1.0" encoding="utf-8"?>
<formControlPr xmlns="http://schemas.microsoft.com/office/spreadsheetml/2009/9/main" objectType="CheckBox" fmlaLink="$U$23"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V$23" lockText="1" noThreeD="1"/>
</file>

<file path=xl/ctrlProps/ctrlProp211.xml><?xml version="1.0" encoding="utf-8"?>
<formControlPr xmlns="http://schemas.microsoft.com/office/spreadsheetml/2009/9/main" objectType="CheckBox" fmlaLink="$W$23" lockText="1" noThreeD="1"/>
</file>

<file path=xl/ctrlProps/ctrlProp212.xml><?xml version="1.0" encoding="utf-8"?>
<formControlPr xmlns="http://schemas.microsoft.com/office/spreadsheetml/2009/9/main" objectType="CheckBox" fmlaLink="$X$23" lockText="1" noThreeD="1"/>
</file>

<file path=xl/ctrlProps/ctrlProp213.xml><?xml version="1.0" encoding="utf-8"?>
<formControlPr xmlns="http://schemas.microsoft.com/office/spreadsheetml/2009/9/main" objectType="CheckBox" fmlaLink="$Y$23" lockText="1" noThreeD="1"/>
</file>

<file path=xl/ctrlProps/ctrlProp214.xml><?xml version="1.0" encoding="utf-8"?>
<formControlPr xmlns="http://schemas.microsoft.com/office/spreadsheetml/2009/9/main" objectType="CheckBox" fmlaLink="$Z$23" lockText="1" noThreeD="1"/>
</file>

<file path=xl/ctrlProps/ctrlProp215.xml><?xml version="1.0" encoding="utf-8"?>
<formControlPr xmlns="http://schemas.microsoft.com/office/spreadsheetml/2009/9/main" objectType="CheckBox" fmlaLink="$AA$23" lockText="1" noThreeD="1"/>
</file>

<file path=xl/ctrlProps/ctrlProp216.xml><?xml version="1.0" encoding="utf-8"?>
<formControlPr xmlns="http://schemas.microsoft.com/office/spreadsheetml/2009/9/main" objectType="CheckBox" fmlaLink="$AB$23" lockText="1" noThreeD="1"/>
</file>

<file path=xl/ctrlProps/ctrlProp217.xml><?xml version="1.0" encoding="utf-8"?>
<formControlPr xmlns="http://schemas.microsoft.com/office/spreadsheetml/2009/9/main" objectType="CheckBox" fmlaLink="$AC$23" lockText="1" noThreeD="1"/>
</file>

<file path=xl/ctrlProps/ctrlProp218.xml><?xml version="1.0" encoding="utf-8"?>
<formControlPr xmlns="http://schemas.microsoft.com/office/spreadsheetml/2009/9/main" objectType="CheckBox" fmlaLink="$S$30" lockText="1" noThreeD="1"/>
</file>

<file path=xl/ctrlProps/ctrlProp219.xml><?xml version="1.0" encoding="utf-8"?>
<formControlPr xmlns="http://schemas.microsoft.com/office/spreadsheetml/2009/9/main" objectType="CheckBox" fmlaLink="$T$30"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U$30" lockText="1" noThreeD="1"/>
</file>

<file path=xl/ctrlProps/ctrlProp221.xml><?xml version="1.0" encoding="utf-8"?>
<formControlPr xmlns="http://schemas.microsoft.com/office/spreadsheetml/2009/9/main" objectType="CheckBox" fmlaLink="$V$30" lockText="1" noThreeD="1"/>
</file>

<file path=xl/ctrlProps/ctrlProp222.xml><?xml version="1.0" encoding="utf-8"?>
<formControlPr xmlns="http://schemas.microsoft.com/office/spreadsheetml/2009/9/main" objectType="CheckBox" fmlaLink="$W$30" lockText="1" noThreeD="1"/>
</file>

<file path=xl/ctrlProps/ctrlProp223.xml><?xml version="1.0" encoding="utf-8"?>
<formControlPr xmlns="http://schemas.microsoft.com/office/spreadsheetml/2009/9/main" objectType="CheckBox" fmlaLink="$X$30" lockText="1" noThreeD="1"/>
</file>

<file path=xl/ctrlProps/ctrlProp224.xml><?xml version="1.0" encoding="utf-8"?>
<formControlPr xmlns="http://schemas.microsoft.com/office/spreadsheetml/2009/9/main" objectType="CheckBox" fmlaLink="$Y$30" lockText="1" noThreeD="1"/>
</file>

<file path=xl/ctrlProps/ctrlProp225.xml><?xml version="1.0" encoding="utf-8"?>
<formControlPr xmlns="http://schemas.microsoft.com/office/spreadsheetml/2009/9/main" objectType="CheckBox" fmlaLink="$Z$30" lockText="1" noThreeD="1"/>
</file>

<file path=xl/ctrlProps/ctrlProp226.xml><?xml version="1.0" encoding="utf-8"?>
<formControlPr xmlns="http://schemas.microsoft.com/office/spreadsheetml/2009/9/main" objectType="CheckBox" fmlaLink="$AA$30" lockText="1" noThreeD="1"/>
</file>

<file path=xl/ctrlProps/ctrlProp227.xml><?xml version="1.0" encoding="utf-8"?>
<formControlPr xmlns="http://schemas.microsoft.com/office/spreadsheetml/2009/9/main" objectType="CheckBox" fmlaLink="$AB$30" lockText="1" noThreeD="1"/>
</file>

<file path=xl/ctrlProps/ctrlProp228.xml><?xml version="1.0" encoding="utf-8"?>
<formControlPr xmlns="http://schemas.microsoft.com/office/spreadsheetml/2009/9/main" objectType="CheckBox" fmlaLink="$AC$30" lockText="1" noThreeD="1"/>
</file>

<file path=xl/ctrlProps/ctrlProp229.xml><?xml version="1.0" encoding="utf-8"?>
<formControlPr xmlns="http://schemas.microsoft.com/office/spreadsheetml/2009/9/main" objectType="CheckBox" fmlaLink="$S$39"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T$39" lockText="1" noThreeD="1"/>
</file>

<file path=xl/ctrlProps/ctrlProp231.xml><?xml version="1.0" encoding="utf-8"?>
<formControlPr xmlns="http://schemas.microsoft.com/office/spreadsheetml/2009/9/main" objectType="CheckBox" fmlaLink="$U$39" lockText="1" noThreeD="1"/>
</file>

<file path=xl/ctrlProps/ctrlProp232.xml><?xml version="1.0" encoding="utf-8"?>
<formControlPr xmlns="http://schemas.microsoft.com/office/spreadsheetml/2009/9/main" objectType="CheckBox" fmlaLink="$V$39" lockText="1" noThreeD="1"/>
</file>

<file path=xl/ctrlProps/ctrlProp233.xml><?xml version="1.0" encoding="utf-8"?>
<formControlPr xmlns="http://schemas.microsoft.com/office/spreadsheetml/2009/9/main" objectType="CheckBox" fmlaLink="$W$39" lockText="1" noThreeD="1"/>
</file>

<file path=xl/ctrlProps/ctrlProp234.xml><?xml version="1.0" encoding="utf-8"?>
<formControlPr xmlns="http://schemas.microsoft.com/office/spreadsheetml/2009/9/main" objectType="CheckBox" fmlaLink="$X$39" lockText="1" noThreeD="1"/>
</file>

<file path=xl/ctrlProps/ctrlProp235.xml><?xml version="1.0" encoding="utf-8"?>
<formControlPr xmlns="http://schemas.microsoft.com/office/spreadsheetml/2009/9/main" objectType="CheckBox" fmlaLink="$Y$39" lockText="1" noThreeD="1"/>
</file>

<file path=xl/ctrlProps/ctrlProp236.xml><?xml version="1.0" encoding="utf-8"?>
<formControlPr xmlns="http://schemas.microsoft.com/office/spreadsheetml/2009/9/main" objectType="CheckBox" fmlaLink="$Z$39" lockText="1" noThreeD="1"/>
</file>

<file path=xl/ctrlProps/ctrlProp237.xml><?xml version="1.0" encoding="utf-8"?>
<formControlPr xmlns="http://schemas.microsoft.com/office/spreadsheetml/2009/9/main" objectType="CheckBox" fmlaLink="$AA$39" lockText="1" noThreeD="1"/>
</file>

<file path=xl/ctrlProps/ctrlProp238.xml><?xml version="1.0" encoding="utf-8"?>
<formControlPr xmlns="http://schemas.microsoft.com/office/spreadsheetml/2009/9/main" objectType="CheckBox" fmlaLink="$AB$39" lockText="1" noThreeD="1"/>
</file>

<file path=xl/ctrlProps/ctrlProp239.xml><?xml version="1.0" encoding="utf-8"?>
<formControlPr xmlns="http://schemas.microsoft.com/office/spreadsheetml/2009/9/main" objectType="CheckBox" fmlaLink="$AC$39"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S$23" lockText="1" noThreeD="1"/>
</file>

<file path=xl/ctrlProps/ctrlProp241.xml><?xml version="1.0" encoding="utf-8"?>
<formControlPr xmlns="http://schemas.microsoft.com/office/spreadsheetml/2009/9/main" objectType="CheckBox" fmlaLink="$T$23" lockText="1" noThreeD="1"/>
</file>

<file path=xl/ctrlProps/ctrlProp242.xml><?xml version="1.0" encoding="utf-8"?>
<formControlPr xmlns="http://schemas.microsoft.com/office/spreadsheetml/2009/9/main" objectType="CheckBox" fmlaLink="$U$23" lockText="1" noThreeD="1"/>
</file>

<file path=xl/ctrlProps/ctrlProp243.xml><?xml version="1.0" encoding="utf-8"?>
<formControlPr xmlns="http://schemas.microsoft.com/office/spreadsheetml/2009/9/main" objectType="CheckBox" fmlaLink="$V$23" lockText="1" noThreeD="1"/>
</file>

<file path=xl/ctrlProps/ctrlProp244.xml><?xml version="1.0" encoding="utf-8"?>
<formControlPr xmlns="http://schemas.microsoft.com/office/spreadsheetml/2009/9/main" objectType="CheckBox" fmlaLink="$W$23" lockText="1" noThreeD="1"/>
</file>

<file path=xl/ctrlProps/ctrlProp245.xml><?xml version="1.0" encoding="utf-8"?>
<formControlPr xmlns="http://schemas.microsoft.com/office/spreadsheetml/2009/9/main" objectType="CheckBox" fmlaLink="$X$23" lockText="1" noThreeD="1"/>
</file>

<file path=xl/ctrlProps/ctrlProp246.xml><?xml version="1.0" encoding="utf-8"?>
<formControlPr xmlns="http://schemas.microsoft.com/office/spreadsheetml/2009/9/main" objectType="CheckBox" fmlaLink="$Y$23" lockText="1" noThreeD="1"/>
</file>

<file path=xl/ctrlProps/ctrlProp247.xml><?xml version="1.0" encoding="utf-8"?>
<formControlPr xmlns="http://schemas.microsoft.com/office/spreadsheetml/2009/9/main" objectType="CheckBox" fmlaLink="$Z$23" lockText="1" noThreeD="1"/>
</file>

<file path=xl/ctrlProps/ctrlProp248.xml><?xml version="1.0" encoding="utf-8"?>
<formControlPr xmlns="http://schemas.microsoft.com/office/spreadsheetml/2009/9/main" objectType="CheckBox" fmlaLink="$AA$23" lockText="1" noThreeD="1"/>
</file>

<file path=xl/ctrlProps/ctrlProp249.xml><?xml version="1.0" encoding="utf-8"?>
<formControlPr xmlns="http://schemas.microsoft.com/office/spreadsheetml/2009/9/main" objectType="CheckBox" fmlaLink="$AB$23"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AC$23" lockText="1" noThreeD="1"/>
</file>

<file path=xl/ctrlProps/ctrlProp251.xml><?xml version="1.0" encoding="utf-8"?>
<formControlPr xmlns="http://schemas.microsoft.com/office/spreadsheetml/2009/9/main" objectType="CheckBox" fmlaLink="$S$30" lockText="1" noThreeD="1"/>
</file>

<file path=xl/ctrlProps/ctrlProp252.xml><?xml version="1.0" encoding="utf-8"?>
<formControlPr xmlns="http://schemas.microsoft.com/office/spreadsheetml/2009/9/main" objectType="CheckBox" fmlaLink="$T$30" lockText="1" noThreeD="1"/>
</file>

<file path=xl/ctrlProps/ctrlProp253.xml><?xml version="1.0" encoding="utf-8"?>
<formControlPr xmlns="http://schemas.microsoft.com/office/spreadsheetml/2009/9/main" objectType="CheckBox" fmlaLink="$U$30" lockText="1" noThreeD="1"/>
</file>

<file path=xl/ctrlProps/ctrlProp254.xml><?xml version="1.0" encoding="utf-8"?>
<formControlPr xmlns="http://schemas.microsoft.com/office/spreadsheetml/2009/9/main" objectType="CheckBox" fmlaLink="$V$30" lockText="1" noThreeD="1"/>
</file>

<file path=xl/ctrlProps/ctrlProp255.xml><?xml version="1.0" encoding="utf-8"?>
<formControlPr xmlns="http://schemas.microsoft.com/office/spreadsheetml/2009/9/main" objectType="CheckBox" fmlaLink="$W$30" lockText="1" noThreeD="1"/>
</file>

<file path=xl/ctrlProps/ctrlProp256.xml><?xml version="1.0" encoding="utf-8"?>
<formControlPr xmlns="http://schemas.microsoft.com/office/spreadsheetml/2009/9/main" objectType="CheckBox" fmlaLink="$X$30" lockText="1" noThreeD="1"/>
</file>

<file path=xl/ctrlProps/ctrlProp257.xml><?xml version="1.0" encoding="utf-8"?>
<formControlPr xmlns="http://schemas.microsoft.com/office/spreadsheetml/2009/9/main" objectType="CheckBox" fmlaLink="$Y$30" lockText="1" noThreeD="1"/>
</file>

<file path=xl/ctrlProps/ctrlProp258.xml><?xml version="1.0" encoding="utf-8"?>
<formControlPr xmlns="http://schemas.microsoft.com/office/spreadsheetml/2009/9/main" objectType="CheckBox" fmlaLink="$Z$30" lockText="1" noThreeD="1"/>
</file>

<file path=xl/ctrlProps/ctrlProp259.xml><?xml version="1.0" encoding="utf-8"?>
<formControlPr xmlns="http://schemas.microsoft.com/office/spreadsheetml/2009/9/main" objectType="CheckBox" fmlaLink="$AA$30"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AB$30" lockText="1" noThreeD="1"/>
</file>

<file path=xl/ctrlProps/ctrlProp261.xml><?xml version="1.0" encoding="utf-8"?>
<formControlPr xmlns="http://schemas.microsoft.com/office/spreadsheetml/2009/9/main" objectType="CheckBox" fmlaLink="$AC$30" lockText="1" noThreeD="1"/>
</file>

<file path=xl/ctrlProps/ctrlProp262.xml><?xml version="1.0" encoding="utf-8"?>
<formControlPr xmlns="http://schemas.microsoft.com/office/spreadsheetml/2009/9/main" objectType="CheckBox" fmlaLink="$S$39" lockText="1" noThreeD="1"/>
</file>

<file path=xl/ctrlProps/ctrlProp263.xml><?xml version="1.0" encoding="utf-8"?>
<formControlPr xmlns="http://schemas.microsoft.com/office/spreadsheetml/2009/9/main" objectType="CheckBox" fmlaLink="$T$39" lockText="1" noThreeD="1"/>
</file>

<file path=xl/ctrlProps/ctrlProp264.xml><?xml version="1.0" encoding="utf-8"?>
<formControlPr xmlns="http://schemas.microsoft.com/office/spreadsheetml/2009/9/main" objectType="CheckBox" fmlaLink="$U$39" lockText="1" noThreeD="1"/>
</file>

<file path=xl/ctrlProps/ctrlProp265.xml><?xml version="1.0" encoding="utf-8"?>
<formControlPr xmlns="http://schemas.microsoft.com/office/spreadsheetml/2009/9/main" objectType="CheckBox" fmlaLink="$V$39" lockText="1" noThreeD="1"/>
</file>

<file path=xl/ctrlProps/ctrlProp266.xml><?xml version="1.0" encoding="utf-8"?>
<formControlPr xmlns="http://schemas.microsoft.com/office/spreadsheetml/2009/9/main" objectType="CheckBox" fmlaLink="$W$39" lockText="1" noThreeD="1"/>
</file>

<file path=xl/ctrlProps/ctrlProp267.xml><?xml version="1.0" encoding="utf-8"?>
<formControlPr xmlns="http://schemas.microsoft.com/office/spreadsheetml/2009/9/main" objectType="CheckBox" fmlaLink="$X$39" lockText="1" noThreeD="1"/>
</file>

<file path=xl/ctrlProps/ctrlProp268.xml><?xml version="1.0" encoding="utf-8"?>
<formControlPr xmlns="http://schemas.microsoft.com/office/spreadsheetml/2009/9/main" objectType="CheckBox" fmlaLink="$Y$39" lockText="1" noThreeD="1"/>
</file>

<file path=xl/ctrlProps/ctrlProp269.xml><?xml version="1.0" encoding="utf-8"?>
<formControlPr xmlns="http://schemas.microsoft.com/office/spreadsheetml/2009/9/main" objectType="CheckBox" fmlaLink="$Z$39"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AA$39" lockText="1" noThreeD="1"/>
</file>

<file path=xl/ctrlProps/ctrlProp271.xml><?xml version="1.0" encoding="utf-8"?>
<formControlPr xmlns="http://schemas.microsoft.com/office/spreadsheetml/2009/9/main" objectType="CheckBox" fmlaLink="$AB$39" lockText="1" noThreeD="1"/>
</file>

<file path=xl/ctrlProps/ctrlProp272.xml><?xml version="1.0" encoding="utf-8"?>
<formControlPr xmlns="http://schemas.microsoft.com/office/spreadsheetml/2009/9/main" objectType="CheckBox" fmlaLink="$AC$39" lockText="1" noThreeD="1"/>
</file>

<file path=xl/ctrlProps/ctrlProp273.xml><?xml version="1.0" encoding="utf-8"?>
<formControlPr xmlns="http://schemas.microsoft.com/office/spreadsheetml/2009/9/main" objectType="CheckBox" fmlaLink="$S$23" lockText="1" noThreeD="1"/>
</file>

<file path=xl/ctrlProps/ctrlProp274.xml><?xml version="1.0" encoding="utf-8"?>
<formControlPr xmlns="http://schemas.microsoft.com/office/spreadsheetml/2009/9/main" objectType="CheckBox" fmlaLink="$T$23" lockText="1" noThreeD="1"/>
</file>

<file path=xl/ctrlProps/ctrlProp275.xml><?xml version="1.0" encoding="utf-8"?>
<formControlPr xmlns="http://schemas.microsoft.com/office/spreadsheetml/2009/9/main" objectType="CheckBox" fmlaLink="$U$23" lockText="1" noThreeD="1"/>
</file>

<file path=xl/ctrlProps/ctrlProp276.xml><?xml version="1.0" encoding="utf-8"?>
<formControlPr xmlns="http://schemas.microsoft.com/office/spreadsheetml/2009/9/main" objectType="CheckBox" fmlaLink="$V$23" lockText="1" noThreeD="1"/>
</file>

<file path=xl/ctrlProps/ctrlProp277.xml><?xml version="1.0" encoding="utf-8"?>
<formControlPr xmlns="http://schemas.microsoft.com/office/spreadsheetml/2009/9/main" objectType="CheckBox" fmlaLink="$W$23" lockText="1" noThreeD="1"/>
</file>

<file path=xl/ctrlProps/ctrlProp278.xml><?xml version="1.0" encoding="utf-8"?>
<formControlPr xmlns="http://schemas.microsoft.com/office/spreadsheetml/2009/9/main" objectType="CheckBox" fmlaLink="$X$23" lockText="1" noThreeD="1"/>
</file>

<file path=xl/ctrlProps/ctrlProp279.xml><?xml version="1.0" encoding="utf-8"?>
<formControlPr xmlns="http://schemas.microsoft.com/office/spreadsheetml/2009/9/main" objectType="CheckBox" fmlaLink="$Y$23"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Z$23" lockText="1" noThreeD="1"/>
</file>

<file path=xl/ctrlProps/ctrlProp281.xml><?xml version="1.0" encoding="utf-8"?>
<formControlPr xmlns="http://schemas.microsoft.com/office/spreadsheetml/2009/9/main" objectType="CheckBox" fmlaLink="$AA$23" lockText="1" noThreeD="1"/>
</file>

<file path=xl/ctrlProps/ctrlProp282.xml><?xml version="1.0" encoding="utf-8"?>
<formControlPr xmlns="http://schemas.microsoft.com/office/spreadsheetml/2009/9/main" objectType="CheckBox" fmlaLink="$AB$23" lockText="1" noThreeD="1"/>
</file>

<file path=xl/ctrlProps/ctrlProp283.xml><?xml version="1.0" encoding="utf-8"?>
<formControlPr xmlns="http://schemas.microsoft.com/office/spreadsheetml/2009/9/main" objectType="CheckBox" fmlaLink="$AC$23" lockText="1" noThreeD="1"/>
</file>

<file path=xl/ctrlProps/ctrlProp284.xml><?xml version="1.0" encoding="utf-8"?>
<formControlPr xmlns="http://schemas.microsoft.com/office/spreadsheetml/2009/9/main" objectType="CheckBox" fmlaLink="$S$30" lockText="1" noThreeD="1"/>
</file>

<file path=xl/ctrlProps/ctrlProp285.xml><?xml version="1.0" encoding="utf-8"?>
<formControlPr xmlns="http://schemas.microsoft.com/office/spreadsheetml/2009/9/main" objectType="CheckBox" fmlaLink="$T$30" lockText="1" noThreeD="1"/>
</file>

<file path=xl/ctrlProps/ctrlProp286.xml><?xml version="1.0" encoding="utf-8"?>
<formControlPr xmlns="http://schemas.microsoft.com/office/spreadsheetml/2009/9/main" objectType="CheckBox" fmlaLink="$U$30" lockText="1" noThreeD="1"/>
</file>

<file path=xl/ctrlProps/ctrlProp287.xml><?xml version="1.0" encoding="utf-8"?>
<formControlPr xmlns="http://schemas.microsoft.com/office/spreadsheetml/2009/9/main" objectType="CheckBox" fmlaLink="$V$30" lockText="1" noThreeD="1"/>
</file>

<file path=xl/ctrlProps/ctrlProp288.xml><?xml version="1.0" encoding="utf-8"?>
<formControlPr xmlns="http://schemas.microsoft.com/office/spreadsheetml/2009/9/main" objectType="CheckBox" fmlaLink="$W$30" lockText="1" noThreeD="1"/>
</file>

<file path=xl/ctrlProps/ctrlProp289.xml><?xml version="1.0" encoding="utf-8"?>
<formControlPr xmlns="http://schemas.microsoft.com/office/spreadsheetml/2009/9/main" objectType="CheckBox" fmlaLink="$X$30"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Y$30" lockText="1" noThreeD="1"/>
</file>

<file path=xl/ctrlProps/ctrlProp291.xml><?xml version="1.0" encoding="utf-8"?>
<formControlPr xmlns="http://schemas.microsoft.com/office/spreadsheetml/2009/9/main" objectType="CheckBox" fmlaLink="$Z$30" lockText="1" noThreeD="1"/>
</file>

<file path=xl/ctrlProps/ctrlProp292.xml><?xml version="1.0" encoding="utf-8"?>
<formControlPr xmlns="http://schemas.microsoft.com/office/spreadsheetml/2009/9/main" objectType="CheckBox" fmlaLink="$AA$30" lockText="1" noThreeD="1"/>
</file>

<file path=xl/ctrlProps/ctrlProp293.xml><?xml version="1.0" encoding="utf-8"?>
<formControlPr xmlns="http://schemas.microsoft.com/office/spreadsheetml/2009/9/main" objectType="CheckBox" fmlaLink="$AB$30" lockText="1" noThreeD="1"/>
</file>

<file path=xl/ctrlProps/ctrlProp294.xml><?xml version="1.0" encoding="utf-8"?>
<formControlPr xmlns="http://schemas.microsoft.com/office/spreadsheetml/2009/9/main" objectType="CheckBox" fmlaLink="$AC$30" lockText="1" noThreeD="1"/>
</file>

<file path=xl/ctrlProps/ctrlProp295.xml><?xml version="1.0" encoding="utf-8"?>
<formControlPr xmlns="http://schemas.microsoft.com/office/spreadsheetml/2009/9/main" objectType="CheckBox" fmlaLink="$S$39" lockText="1" noThreeD="1"/>
</file>

<file path=xl/ctrlProps/ctrlProp296.xml><?xml version="1.0" encoding="utf-8"?>
<formControlPr xmlns="http://schemas.microsoft.com/office/spreadsheetml/2009/9/main" objectType="CheckBox" fmlaLink="$T$39" lockText="1" noThreeD="1"/>
</file>

<file path=xl/ctrlProps/ctrlProp297.xml><?xml version="1.0" encoding="utf-8"?>
<formControlPr xmlns="http://schemas.microsoft.com/office/spreadsheetml/2009/9/main" objectType="CheckBox" fmlaLink="$U$39" lockText="1" noThreeD="1"/>
</file>

<file path=xl/ctrlProps/ctrlProp298.xml><?xml version="1.0" encoding="utf-8"?>
<formControlPr xmlns="http://schemas.microsoft.com/office/spreadsheetml/2009/9/main" objectType="CheckBox" fmlaLink="$V$39" lockText="1" noThreeD="1"/>
</file>

<file path=xl/ctrlProps/ctrlProp299.xml><?xml version="1.0" encoding="utf-8"?>
<formControlPr xmlns="http://schemas.microsoft.com/office/spreadsheetml/2009/9/main" objectType="CheckBox" fmlaLink="$W$39"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fmlaLink="$X$39" lockText="1" noThreeD="1"/>
</file>

<file path=xl/ctrlProps/ctrlProp301.xml><?xml version="1.0" encoding="utf-8"?>
<formControlPr xmlns="http://schemas.microsoft.com/office/spreadsheetml/2009/9/main" objectType="CheckBox" checked="Checked" fmlaLink="$Y$39" lockText="1" noThreeD="1"/>
</file>

<file path=xl/ctrlProps/ctrlProp302.xml><?xml version="1.0" encoding="utf-8"?>
<formControlPr xmlns="http://schemas.microsoft.com/office/spreadsheetml/2009/9/main" objectType="CheckBox" fmlaLink="$Z$39" lockText="1" noThreeD="1"/>
</file>

<file path=xl/ctrlProps/ctrlProp303.xml><?xml version="1.0" encoding="utf-8"?>
<formControlPr xmlns="http://schemas.microsoft.com/office/spreadsheetml/2009/9/main" objectType="CheckBox" fmlaLink="$AA$39" lockText="1" noThreeD="1"/>
</file>

<file path=xl/ctrlProps/ctrlProp304.xml><?xml version="1.0" encoding="utf-8"?>
<formControlPr xmlns="http://schemas.microsoft.com/office/spreadsheetml/2009/9/main" objectType="CheckBox" fmlaLink="$AB$39" lockText="1" noThreeD="1"/>
</file>

<file path=xl/ctrlProps/ctrlProp305.xml><?xml version="1.0" encoding="utf-8"?>
<formControlPr xmlns="http://schemas.microsoft.com/office/spreadsheetml/2009/9/main" objectType="CheckBox" fmlaLink="$AC$39" lockText="1" noThreeD="1"/>
</file>

<file path=xl/ctrlProps/ctrlProp306.xml><?xml version="1.0" encoding="utf-8"?>
<formControlPr xmlns="http://schemas.microsoft.com/office/spreadsheetml/2009/9/main" objectType="CheckBox" fmlaLink="$S$23" lockText="1" noThreeD="1"/>
</file>

<file path=xl/ctrlProps/ctrlProp307.xml><?xml version="1.0" encoding="utf-8"?>
<formControlPr xmlns="http://schemas.microsoft.com/office/spreadsheetml/2009/9/main" objectType="CheckBox" fmlaLink="$T$23" lockText="1" noThreeD="1"/>
</file>

<file path=xl/ctrlProps/ctrlProp308.xml><?xml version="1.0" encoding="utf-8"?>
<formControlPr xmlns="http://schemas.microsoft.com/office/spreadsheetml/2009/9/main" objectType="CheckBox" fmlaLink="$U$23" lockText="1" noThreeD="1"/>
</file>

<file path=xl/ctrlProps/ctrlProp309.xml><?xml version="1.0" encoding="utf-8"?>
<formControlPr xmlns="http://schemas.microsoft.com/office/spreadsheetml/2009/9/main" objectType="CheckBox" fmlaLink="$V$23"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W$23" lockText="1" noThreeD="1"/>
</file>

<file path=xl/ctrlProps/ctrlProp311.xml><?xml version="1.0" encoding="utf-8"?>
<formControlPr xmlns="http://schemas.microsoft.com/office/spreadsheetml/2009/9/main" objectType="CheckBox" fmlaLink="$X$23" lockText="1" noThreeD="1"/>
</file>

<file path=xl/ctrlProps/ctrlProp312.xml><?xml version="1.0" encoding="utf-8"?>
<formControlPr xmlns="http://schemas.microsoft.com/office/spreadsheetml/2009/9/main" objectType="CheckBox" fmlaLink="$Y$23" lockText="1" noThreeD="1"/>
</file>

<file path=xl/ctrlProps/ctrlProp313.xml><?xml version="1.0" encoding="utf-8"?>
<formControlPr xmlns="http://schemas.microsoft.com/office/spreadsheetml/2009/9/main" objectType="CheckBox" fmlaLink="$Z$23" lockText="1" noThreeD="1"/>
</file>

<file path=xl/ctrlProps/ctrlProp314.xml><?xml version="1.0" encoding="utf-8"?>
<formControlPr xmlns="http://schemas.microsoft.com/office/spreadsheetml/2009/9/main" objectType="CheckBox" fmlaLink="$AA$23" lockText="1" noThreeD="1"/>
</file>

<file path=xl/ctrlProps/ctrlProp315.xml><?xml version="1.0" encoding="utf-8"?>
<formControlPr xmlns="http://schemas.microsoft.com/office/spreadsheetml/2009/9/main" objectType="CheckBox" fmlaLink="$AB$23" lockText="1" noThreeD="1"/>
</file>

<file path=xl/ctrlProps/ctrlProp316.xml><?xml version="1.0" encoding="utf-8"?>
<formControlPr xmlns="http://schemas.microsoft.com/office/spreadsheetml/2009/9/main" objectType="CheckBox" fmlaLink="$AC$23" lockText="1" noThreeD="1"/>
</file>

<file path=xl/ctrlProps/ctrlProp317.xml><?xml version="1.0" encoding="utf-8"?>
<formControlPr xmlns="http://schemas.microsoft.com/office/spreadsheetml/2009/9/main" objectType="CheckBox" fmlaLink="$S$30" lockText="1" noThreeD="1"/>
</file>

<file path=xl/ctrlProps/ctrlProp318.xml><?xml version="1.0" encoding="utf-8"?>
<formControlPr xmlns="http://schemas.microsoft.com/office/spreadsheetml/2009/9/main" objectType="CheckBox" fmlaLink="$T$30" lockText="1" noThreeD="1"/>
</file>

<file path=xl/ctrlProps/ctrlProp319.xml><?xml version="1.0" encoding="utf-8"?>
<formControlPr xmlns="http://schemas.microsoft.com/office/spreadsheetml/2009/9/main" objectType="CheckBox" fmlaLink="$U$30"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fmlaLink="$V$30" lockText="1" noThreeD="1"/>
</file>

<file path=xl/ctrlProps/ctrlProp321.xml><?xml version="1.0" encoding="utf-8"?>
<formControlPr xmlns="http://schemas.microsoft.com/office/spreadsheetml/2009/9/main" objectType="CheckBox" fmlaLink="$W$30" lockText="1" noThreeD="1"/>
</file>

<file path=xl/ctrlProps/ctrlProp322.xml><?xml version="1.0" encoding="utf-8"?>
<formControlPr xmlns="http://schemas.microsoft.com/office/spreadsheetml/2009/9/main" objectType="CheckBox" fmlaLink="$X$30" lockText="1" noThreeD="1"/>
</file>

<file path=xl/ctrlProps/ctrlProp323.xml><?xml version="1.0" encoding="utf-8"?>
<formControlPr xmlns="http://schemas.microsoft.com/office/spreadsheetml/2009/9/main" objectType="CheckBox" fmlaLink="$Y$30" lockText="1" noThreeD="1"/>
</file>

<file path=xl/ctrlProps/ctrlProp324.xml><?xml version="1.0" encoding="utf-8"?>
<formControlPr xmlns="http://schemas.microsoft.com/office/spreadsheetml/2009/9/main" objectType="CheckBox" fmlaLink="$Z$30" lockText="1" noThreeD="1"/>
</file>

<file path=xl/ctrlProps/ctrlProp325.xml><?xml version="1.0" encoding="utf-8"?>
<formControlPr xmlns="http://schemas.microsoft.com/office/spreadsheetml/2009/9/main" objectType="CheckBox" fmlaLink="$AA$30" lockText="1" noThreeD="1"/>
</file>

<file path=xl/ctrlProps/ctrlProp326.xml><?xml version="1.0" encoding="utf-8"?>
<formControlPr xmlns="http://schemas.microsoft.com/office/spreadsheetml/2009/9/main" objectType="CheckBox" fmlaLink="$AB$30" lockText="1" noThreeD="1"/>
</file>

<file path=xl/ctrlProps/ctrlProp327.xml><?xml version="1.0" encoding="utf-8"?>
<formControlPr xmlns="http://schemas.microsoft.com/office/spreadsheetml/2009/9/main" objectType="CheckBox" fmlaLink="$AC$30" lockText="1" noThreeD="1"/>
</file>

<file path=xl/ctrlProps/ctrlProp328.xml><?xml version="1.0" encoding="utf-8"?>
<formControlPr xmlns="http://schemas.microsoft.com/office/spreadsheetml/2009/9/main" objectType="CheckBox" fmlaLink="$S$39" lockText="1" noThreeD="1"/>
</file>

<file path=xl/ctrlProps/ctrlProp329.xml><?xml version="1.0" encoding="utf-8"?>
<formControlPr xmlns="http://schemas.microsoft.com/office/spreadsheetml/2009/9/main" objectType="CheckBox" fmlaLink="$T$39"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fmlaLink="$U$39" lockText="1" noThreeD="1"/>
</file>

<file path=xl/ctrlProps/ctrlProp331.xml><?xml version="1.0" encoding="utf-8"?>
<formControlPr xmlns="http://schemas.microsoft.com/office/spreadsheetml/2009/9/main" objectType="CheckBox" fmlaLink="$V$39" lockText="1" noThreeD="1"/>
</file>

<file path=xl/ctrlProps/ctrlProp332.xml><?xml version="1.0" encoding="utf-8"?>
<formControlPr xmlns="http://schemas.microsoft.com/office/spreadsheetml/2009/9/main" objectType="CheckBox" fmlaLink="$W$39" lockText="1" noThreeD="1"/>
</file>

<file path=xl/ctrlProps/ctrlProp333.xml><?xml version="1.0" encoding="utf-8"?>
<formControlPr xmlns="http://schemas.microsoft.com/office/spreadsheetml/2009/9/main" objectType="CheckBox" fmlaLink="$X$39" lockText="1" noThreeD="1"/>
</file>

<file path=xl/ctrlProps/ctrlProp334.xml><?xml version="1.0" encoding="utf-8"?>
<formControlPr xmlns="http://schemas.microsoft.com/office/spreadsheetml/2009/9/main" objectType="CheckBox" fmlaLink="$Y$39" lockText="1" noThreeD="1"/>
</file>

<file path=xl/ctrlProps/ctrlProp335.xml><?xml version="1.0" encoding="utf-8"?>
<formControlPr xmlns="http://schemas.microsoft.com/office/spreadsheetml/2009/9/main" objectType="CheckBox" fmlaLink="$Z$39" lockText="1" noThreeD="1"/>
</file>

<file path=xl/ctrlProps/ctrlProp336.xml><?xml version="1.0" encoding="utf-8"?>
<formControlPr xmlns="http://schemas.microsoft.com/office/spreadsheetml/2009/9/main" objectType="CheckBox" fmlaLink="$AA$39" lockText="1" noThreeD="1"/>
</file>

<file path=xl/ctrlProps/ctrlProp337.xml><?xml version="1.0" encoding="utf-8"?>
<formControlPr xmlns="http://schemas.microsoft.com/office/spreadsheetml/2009/9/main" objectType="CheckBox" fmlaLink="$AB$39" lockText="1" noThreeD="1"/>
</file>

<file path=xl/ctrlProps/ctrlProp338.xml><?xml version="1.0" encoding="utf-8"?>
<formControlPr xmlns="http://schemas.microsoft.com/office/spreadsheetml/2009/9/main" objectType="CheckBox" fmlaLink="$AC$39" lockText="1" noThreeD="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S$23" lockText="1" noThreeD="1"/>
</file>

<file path=xl/ctrlProps/ctrlProp76.xml><?xml version="1.0" encoding="utf-8"?>
<formControlPr xmlns="http://schemas.microsoft.com/office/spreadsheetml/2009/9/main" objectType="CheckBox" fmlaLink="$T$23" lockText="1" noThreeD="1"/>
</file>

<file path=xl/ctrlProps/ctrlProp77.xml><?xml version="1.0" encoding="utf-8"?>
<formControlPr xmlns="http://schemas.microsoft.com/office/spreadsheetml/2009/9/main" objectType="CheckBox" fmlaLink="$U$23" lockText="1" noThreeD="1"/>
</file>

<file path=xl/ctrlProps/ctrlProp78.xml><?xml version="1.0" encoding="utf-8"?>
<formControlPr xmlns="http://schemas.microsoft.com/office/spreadsheetml/2009/9/main" objectType="CheckBox" fmlaLink="$V$23" lockText="1" noThreeD="1"/>
</file>

<file path=xl/ctrlProps/ctrlProp79.xml><?xml version="1.0" encoding="utf-8"?>
<formControlPr xmlns="http://schemas.microsoft.com/office/spreadsheetml/2009/9/main" objectType="CheckBox" fmlaLink="$W$23"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X$23" lockText="1" noThreeD="1"/>
</file>

<file path=xl/ctrlProps/ctrlProp81.xml><?xml version="1.0" encoding="utf-8"?>
<formControlPr xmlns="http://schemas.microsoft.com/office/spreadsheetml/2009/9/main" objectType="CheckBox" fmlaLink="$Y$23" lockText="1" noThreeD="1"/>
</file>

<file path=xl/ctrlProps/ctrlProp82.xml><?xml version="1.0" encoding="utf-8"?>
<formControlPr xmlns="http://schemas.microsoft.com/office/spreadsheetml/2009/9/main" objectType="CheckBox" fmlaLink="$Z$23" lockText="1" noThreeD="1"/>
</file>

<file path=xl/ctrlProps/ctrlProp83.xml><?xml version="1.0" encoding="utf-8"?>
<formControlPr xmlns="http://schemas.microsoft.com/office/spreadsheetml/2009/9/main" objectType="CheckBox" fmlaLink="$AA$23" lockText="1" noThreeD="1"/>
</file>

<file path=xl/ctrlProps/ctrlProp84.xml><?xml version="1.0" encoding="utf-8"?>
<formControlPr xmlns="http://schemas.microsoft.com/office/spreadsheetml/2009/9/main" objectType="CheckBox" fmlaLink="$AB$23" lockText="1" noThreeD="1"/>
</file>

<file path=xl/ctrlProps/ctrlProp85.xml><?xml version="1.0" encoding="utf-8"?>
<formControlPr xmlns="http://schemas.microsoft.com/office/spreadsheetml/2009/9/main" objectType="CheckBox" fmlaLink="$AC$23" lockText="1" noThreeD="1"/>
</file>

<file path=xl/ctrlProps/ctrlProp86.xml><?xml version="1.0" encoding="utf-8"?>
<formControlPr xmlns="http://schemas.microsoft.com/office/spreadsheetml/2009/9/main" objectType="CheckBox" fmlaLink="$S$30" lockText="1" noThreeD="1"/>
</file>

<file path=xl/ctrlProps/ctrlProp87.xml><?xml version="1.0" encoding="utf-8"?>
<formControlPr xmlns="http://schemas.microsoft.com/office/spreadsheetml/2009/9/main" objectType="CheckBox" fmlaLink="$T$30" lockText="1" noThreeD="1"/>
</file>

<file path=xl/ctrlProps/ctrlProp88.xml><?xml version="1.0" encoding="utf-8"?>
<formControlPr xmlns="http://schemas.microsoft.com/office/spreadsheetml/2009/9/main" objectType="CheckBox" fmlaLink="$U$30" lockText="1" noThreeD="1"/>
</file>

<file path=xl/ctrlProps/ctrlProp89.xml><?xml version="1.0" encoding="utf-8"?>
<formControlPr xmlns="http://schemas.microsoft.com/office/spreadsheetml/2009/9/main" objectType="CheckBox" fmlaLink="$V$30"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W$30" lockText="1" noThreeD="1"/>
</file>

<file path=xl/ctrlProps/ctrlProp91.xml><?xml version="1.0" encoding="utf-8"?>
<formControlPr xmlns="http://schemas.microsoft.com/office/spreadsheetml/2009/9/main" objectType="CheckBox" fmlaLink="$X$30" lockText="1" noThreeD="1"/>
</file>

<file path=xl/ctrlProps/ctrlProp92.xml><?xml version="1.0" encoding="utf-8"?>
<formControlPr xmlns="http://schemas.microsoft.com/office/spreadsheetml/2009/9/main" objectType="CheckBox" fmlaLink="$Y$30" lockText="1" noThreeD="1"/>
</file>

<file path=xl/ctrlProps/ctrlProp93.xml><?xml version="1.0" encoding="utf-8"?>
<formControlPr xmlns="http://schemas.microsoft.com/office/spreadsheetml/2009/9/main" objectType="CheckBox" fmlaLink="$Z$30" lockText="1" noThreeD="1"/>
</file>

<file path=xl/ctrlProps/ctrlProp94.xml><?xml version="1.0" encoding="utf-8"?>
<formControlPr xmlns="http://schemas.microsoft.com/office/spreadsheetml/2009/9/main" objectType="CheckBox" fmlaLink="$AA$30" lockText="1" noThreeD="1"/>
</file>

<file path=xl/ctrlProps/ctrlProp95.xml><?xml version="1.0" encoding="utf-8"?>
<formControlPr xmlns="http://schemas.microsoft.com/office/spreadsheetml/2009/9/main" objectType="CheckBox" fmlaLink="$AB$30" lockText="1" noThreeD="1"/>
</file>

<file path=xl/ctrlProps/ctrlProp96.xml><?xml version="1.0" encoding="utf-8"?>
<formControlPr xmlns="http://schemas.microsoft.com/office/spreadsheetml/2009/9/main" objectType="CheckBox" fmlaLink="$AC$30" lockText="1" noThreeD="1"/>
</file>

<file path=xl/ctrlProps/ctrlProp97.xml><?xml version="1.0" encoding="utf-8"?>
<formControlPr xmlns="http://schemas.microsoft.com/office/spreadsheetml/2009/9/main" objectType="CheckBox" fmlaLink="$S$39" lockText="1" noThreeD="1"/>
</file>

<file path=xl/ctrlProps/ctrlProp98.xml><?xml version="1.0" encoding="utf-8"?>
<formControlPr xmlns="http://schemas.microsoft.com/office/spreadsheetml/2009/9/main" objectType="CheckBox" fmlaLink="$T$39" lockText="1" noThreeD="1"/>
</file>

<file path=xl/ctrlProps/ctrlProp99.xml><?xml version="1.0" encoding="utf-8"?>
<formControlPr xmlns="http://schemas.microsoft.com/office/spreadsheetml/2009/9/main" objectType="CheckBox" fmlaLink="$U$3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304800</xdr:colOff>
          <xdr:row>11</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10</xdr:row>
          <xdr:rowOff>219075</xdr:rowOff>
        </xdr:from>
        <xdr:to>
          <xdr:col>11</xdr:col>
          <xdr:colOff>114300</xdr:colOff>
          <xdr:row>11</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0</xdr:rowOff>
        </xdr:from>
        <xdr:to>
          <xdr:col>8</xdr:col>
          <xdr:colOff>76200</xdr:colOff>
          <xdr:row>25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24</xdr:row>
          <xdr:rowOff>0</xdr:rowOff>
        </xdr:from>
        <xdr:to>
          <xdr:col>9</xdr:col>
          <xdr:colOff>133350</xdr:colOff>
          <xdr:row>25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24</xdr:row>
          <xdr:rowOff>0</xdr:rowOff>
        </xdr:from>
        <xdr:to>
          <xdr:col>10</xdr:col>
          <xdr:colOff>190500</xdr:colOff>
          <xdr:row>25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24</xdr:row>
          <xdr:rowOff>0</xdr:rowOff>
        </xdr:from>
        <xdr:to>
          <xdr:col>11</xdr:col>
          <xdr:colOff>257175</xdr:colOff>
          <xdr:row>25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xdr:row>
          <xdr:rowOff>0</xdr:rowOff>
        </xdr:from>
        <xdr:to>
          <xdr:col>3</xdr:col>
          <xdr:colOff>19050</xdr:colOff>
          <xdr:row>44</xdr:row>
          <xdr:rowOff>238125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0</xdr:rowOff>
        </xdr:from>
        <xdr:to>
          <xdr:col>3</xdr:col>
          <xdr:colOff>19050</xdr:colOff>
          <xdr:row>47</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0</xdr:rowOff>
        </xdr:from>
        <xdr:to>
          <xdr:col>8</xdr:col>
          <xdr:colOff>76200</xdr:colOff>
          <xdr:row>28</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27</xdr:row>
          <xdr:rowOff>0</xdr:rowOff>
        </xdr:from>
        <xdr:to>
          <xdr:col>9</xdr:col>
          <xdr:colOff>133350</xdr:colOff>
          <xdr:row>28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27</xdr:row>
          <xdr:rowOff>0</xdr:rowOff>
        </xdr:from>
        <xdr:to>
          <xdr:col>10</xdr:col>
          <xdr:colOff>190500</xdr:colOff>
          <xdr:row>28</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27</xdr:row>
          <xdr:rowOff>0</xdr:rowOff>
        </xdr:from>
        <xdr:to>
          <xdr:col>11</xdr:col>
          <xdr:colOff>257175</xdr:colOff>
          <xdr:row>28</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238125</xdr:rowOff>
        </xdr:from>
        <xdr:to>
          <xdr:col>12</xdr:col>
          <xdr:colOff>314325</xdr:colOff>
          <xdr:row>26</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24</xdr:row>
          <xdr:rowOff>238125</xdr:rowOff>
        </xdr:from>
        <xdr:to>
          <xdr:col>13</xdr:col>
          <xdr:colOff>361950</xdr:colOff>
          <xdr:row>26</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24</xdr:row>
          <xdr:rowOff>238125</xdr:rowOff>
        </xdr:from>
        <xdr:to>
          <xdr:col>15</xdr:col>
          <xdr:colOff>38100</xdr:colOff>
          <xdr:row>26</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24</xdr:row>
          <xdr:rowOff>238125</xdr:rowOff>
        </xdr:from>
        <xdr:to>
          <xdr:col>16</xdr:col>
          <xdr:colOff>114300</xdr:colOff>
          <xdr:row>26</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0</xdr:rowOff>
        </xdr:from>
        <xdr:to>
          <xdr:col>8</xdr:col>
          <xdr:colOff>76200</xdr:colOff>
          <xdr:row>29</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28</xdr:row>
          <xdr:rowOff>0</xdr:rowOff>
        </xdr:from>
        <xdr:to>
          <xdr:col>9</xdr:col>
          <xdr:colOff>133350</xdr:colOff>
          <xdr:row>29</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28</xdr:row>
          <xdr:rowOff>0</xdr:rowOff>
        </xdr:from>
        <xdr:to>
          <xdr:col>10</xdr:col>
          <xdr:colOff>190500</xdr:colOff>
          <xdr:row>29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28</xdr:row>
          <xdr:rowOff>0</xdr:rowOff>
        </xdr:from>
        <xdr:to>
          <xdr:col>11</xdr:col>
          <xdr:colOff>257175</xdr:colOff>
          <xdr:row>29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238125</xdr:rowOff>
        </xdr:from>
        <xdr:to>
          <xdr:col>12</xdr:col>
          <xdr:colOff>314325</xdr:colOff>
          <xdr:row>29</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27</xdr:row>
          <xdr:rowOff>238125</xdr:rowOff>
        </xdr:from>
        <xdr:to>
          <xdr:col>13</xdr:col>
          <xdr:colOff>361950</xdr:colOff>
          <xdr:row>29</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27</xdr:row>
          <xdr:rowOff>238125</xdr:rowOff>
        </xdr:from>
        <xdr:to>
          <xdr:col>15</xdr:col>
          <xdr:colOff>38100</xdr:colOff>
          <xdr:row>29</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27</xdr:row>
          <xdr:rowOff>238125</xdr:rowOff>
        </xdr:from>
        <xdr:to>
          <xdr:col>16</xdr:col>
          <xdr:colOff>114300</xdr:colOff>
          <xdr:row>29</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0</xdr:rowOff>
        </xdr:from>
        <xdr:to>
          <xdr:col>8</xdr:col>
          <xdr:colOff>76200</xdr:colOff>
          <xdr:row>32</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31</xdr:row>
          <xdr:rowOff>0</xdr:rowOff>
        </xdr:from>
        <xdr:to>
          <xdr:col>9</xdr:col>
          <xdr:colOff>133350</xdr:colOff>
          <xdr:row>32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31</xdr:row>
          <xdr:rowOff>0</xdr:rowOff>
        </xdr:from>
        <xdr:to>
          <xdr:col>10</xdr:col>
          <xdr:colOff>190500</xdr:colOff>
          <xdr:row>32</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31</xdr:row>
          <xdr:rowOff>0</xdr:rowOff>
        </xdr:from>
        <xdr:to>
          <xdr:col>11</xdr:col>
          <xdr:colOff>257175</xdr:colOff>
          <xdr:row>32</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238125</xdr:rowOff>
        </xdr:from>
        <xdr:to>
          <xdr:col>12</xdr:col>
          <xdr:colOff>314325</xdr:colOff>
          <xdr:row>30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28</xdr:row>
          <xdr:rowOff>238125</xdr:rowOff>
        </xdr:from>
        <xdr:to>
          <xdr:col>13</xdr:col>
          <xdr:colOff>361950</xdr:colOff>
          <xdr:row>30</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28</xdr:row>
          <xdr:rowOff>238125</xdr:rowOff>
        </xdr:from>
        <xdr:to>
          <xdr:col>15</xdr:col>
          <xdr:colOff>38100</xdr:colOff>
          <xdr:row>30</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28</xdr:row>
          <xdr:rowOff>238125</xdr:rowOff>
        </xdr:from>
        <xdr:to>
          <xdr:col>16</xdr:col>
          <xdr:colOff>114300</xdr:colOff>
          <xdr:row>30</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600075</xdr:rowOff>
        </xdr:from>
        <xdr:to>
          <xdr:col>3</xdr:col>
          <xdr:colOff>28575</xdr:colOff>
          <xdr:row>56</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228600</xdr:rowOff>
        </xdr:from>
        <xdr:to>
          <xdr:col>12</xdr:col>
          <xdr:colOff>314325</xdr:colOff>
          <xdr:row>24</xdr:row>
          <xdr:rowOff>228600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238125</xdr:rowOff>
        </xdr:from>
        <xdr:to>
          <xdr:col>13</xdr:col>
          <xdr:colOff>361950</xdr:colOff>
          <xdr:row>25</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238125</xdr:rowOff>
        </xdr:from>
        <xdr:to>
          <xdr:col>15</xdr:col>
          <xdr:colOff>38100</xdr:colOff>
          <xdr:row>25</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23</xdr:row>
          <xdr:rowOff>238125</xdr:rowOff>
        </xdr:from>
        <xdr:to>
          <xdr:col>16</xdr:col>
          <xdr:colOff>114300</xdr:colOff>
          <xdr:row>25</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0</xdr:rowOff>
        </xdr:from>
        <xdr:to>
          <xdr:col>8</xdr:col>
          <xdr:colOff>76200</xdr:colOff>
          <xdr:row>26</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0</xdr:rowOff>
        </xdr:from>
        <xdr:to>
          <xdr:col>9</xdr:col>
          <xdr:colOff>133350</xdr:colOff>
          <xdr:row>26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25</xdr:row>
          <xdr:rowOff>0</xdr:rowOff>
        </xdr:from>
        <xdr:to>
          <xdr:col>10</xdr:col>
          <xdr:colOff>190500</xdr:colOff>
          <xdr:row>26</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25</xdr:row>
          <xdr:rowOff>0</xdr:rowOff>
        </xdr:from>
        <xdr:to>
          <xdr:col>11</xdr:col>
          <xdr:colOff>257175</xdr:colOff>
          <xdr:row>26</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0</xdr:rowOff>
        </xdr:from>
        <xdr:to>
          <xdr:col>8</xdr:col>
          <xdr:colOff>76200</xdr:colOff>
          <xdr:row>27</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26</xdr:row>
          <xdr:rowOff>0</xdr:rowOff>
        </xdr:from>
        <xdr:to>
          <xdr:col>9</xdr:col>
          <xdr:colOff>133350</xdr:colOff>
          <xdr:row>27</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26</xdr:row>
          <xdr:rowOff>0</xdr:rowOff>
        </xdr:from>
        <xdr:to>
          <xdr:col>10</xdr:col>
          <xdr:colOff>190500</xdr:colOff>
          <xdr:row>27</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26</xdr:row>
          <xdr:rowOff>0</xdr:rowOff>
        </xdr:from>
        <xdr:to>
          <xdr:col>11</xdr:col>
          <xdr:colOff>257175</xdr:colOff>
          <xdr:row>27</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238125</xdr:rowOff>
        </xdr:from>
        <xdr:to>
          <xdr:col>12</xdr:col>
          <xdr:colOff>314325</xdr:colOff>
          <xdr:row>27</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xdr:row>
          <xdr:rowOff>238125</xdr:rowOff>
        </xdr:from>
        <xdr:to>
          <xdr:col>13</xdr:col>
          <xdr:colOff>361950</xdr:colOff>
          <xdr:row>27</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25</xdr:row>
          <xdr:rowOff>238125</xdr:rowOff>
        </xdr:from>
        <xdr:to>
          <xdr:col>15</xdr:col>
          <xdr:colOff>38100</xdr:colOff>
          <xdr:row>27</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25</xdr:row>
          <xdr:rowOff>238125</xdr:rowOff>
        </xdr:from>
        <xdr:to>
          <xdr:col>16</xdr:col>
          <xdr:colOff>114300</xdr:colOff>
          <xdr:row>27</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228600</xdr:rowOff>
        </xdr:from>
        <xdr:to>
          <xdr:col>12</xdr:col>
          <xdr:colOff>314325</xdr:colOff>
          <xdr:row>27</xdr:row>
          <xdr:rowOff>228600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26</xdr:row>
          <xdr:rowOff>228600</xdr:rowOff>
        </xdr:from>
        <xdr:to>
          <xdr:col>13</xdr:col>
          <xdr:colOff>361950</xdr:colOff>
          <xdr:row>27</xdr:row>
          <xdr:rowOff>228600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27</xdr:row>
          <xdr:rowOff>0</xdr:rowOff>
        </xdr:from>
        <xdr:to>
          <xdr:col>15</xdr:col>
          <xdr:colOff>38100</xdr:colOff>
          <xdr:row>28</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27</xdr:row>
          <xdr:rowOff>0</xdr:rowOff>
        </xdr:from>
        <xdr:to>
          <xdr:col>16</xdr:col>
          <xdr:colOff>114300</xdr:colOff>
          <xdr:row>28</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885825</xdr:rowOff>
        </xdr:from>
        <xdr:to>
          <xdr:col>3</xdr:col>
          <xdr:colOff>28575</xdr:colOff>
          <xdr:row>54</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0</xdr:rowOff>
        </xdr:from>
        <xdr:to>
          <xdr:col>8</xdr:col>
          <xdr:colOff>76200</xdr:colOff>
          <xdr:row>30</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29</xdr:row>
          <xdr:rowOff>0</xdr:rowOff>
        </xdr:from>
        <xdr:to>
          <xdr:col>9</xdr:col>
          <xdr:colOff>133350</xdr:colOff>
          <xdr:row>30</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29</xdr:row>
          <xdr:rowOff>0</xdr:rowOff>
        </xdr:from>
        <xdr:to>
          <xdr:col>10</xdr:col>
          <xdr:colOff>190500</xdr:colOff>
          <xdr:row>30</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29</xdr:row>
          <xdr:rowOff>0</xdr:rowOff>
        </xdr:from>
        <xdr:to>
          <xdr:col>11</xdr:col>
          <xdr:colOff>257175</xdr:colOff>
          <xdr:row>30</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238125</xdr:rowOff>
        </xdr:from>
        <xdr:to>
          <xdr:col>12</xdr:col>
          <xdr:colOff>314325</xdr:colOff>
          <xdr:row>31</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29</xdr:row>
          <xdr:rowOff>238125</xdr:rowOff>
        </xdr:from>
        <xdr:to>
          <xdr:col>13</xdr:col>
          <xdr:colOff>361950</xdr:colOff>
          <xdr:row>31</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29</xdr:row>
          <xdr:rowOff>238125</xdr:rowOff>
        </xdr:from>
        <xdr:to>
          <xdr:col>15</xdr:col>
          <xdr:colOff>38100</xdr:colOff>
          <xdr:row>31</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29</xdr:row>
          <xdr:rowOff>238125</xdr:rowOff>
        </xdr:from>
        <xdr:to>
          <xdr:col>16</xdr:col>
          <xdr:colOff>114300</xdr:colOff>
          <xdr:row>31</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0</xdr:rowOff>
        </xdr:from>
        <xdr:to>
          <xdr:col>8</xdr:col>
          <xdr:colOff>76200</xdr:colOff>
          <xdr:row>31</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30</xdr:row>
          <xdr:rowOff>0</xdr:rowOff>
        </xdr:from>
        <xdr:to>
          <xdr:col>9</xdr:col>
          <xdr:colOff>133350</xdr:colOff>
          <xdr:row>31</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30</xdr:row>
          <xdr:rowOff>0</xdr:rowOff>
        </xdr:from>
        <xdr:to>
          <xdr:col>10</xdr:col>
          <xdr:colOff>190500</xdr:colOff>
          <xdr:row>31</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30</xdr:row>
          <xdr:rowOff>0</xdr:rowOff>
        </xdr:from>
        <xdr:to>
          <xdr:col>11</xdr:col>
          <xdr:colOff>257175</xdr:colOff>
          <xdr:row>31</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30</xdr:row>
          <xdr:rowOff>238125</xdr:rowOff>
        </xdr:from>
        <xdr:to>
          <xdr:col>12</xdr:col>
          <xdr:colOff>314325</xdr:colOff>
          <xdr:row>32</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30</xdr:row>
          <xdr:rowOff>238125</xdr:rowOff>
        </xdr:from>
        <xdr:to>
          <xdr:col>13</xdr:col>
          <xdr:colOff>361950</xdr:colOff>
          <xdr:row>32</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30</xdr:row>
          <xdr:rowOff>238125</xdr:rowOff>
        </xdr:from>
        <xdr:to>
          <xdr:col>15</xdr:col>
          <xdr:colOff>38100</xdr:colOff>
          <xdr:row>32</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30</xdr:row>
          <xdr:rowOff>238125</xdr:rowOff>
        </xdr:from>
        <xdr:to>
          <xdr:col>16</xdr:col>
          <xdr:colOff>114300</xdr:colOff>
          <xdr:row>32</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0</xdr:rowOff>
        </xdr:from>
        <xdr:to>
          <xdr:col>8</xdr:col>
          <xdr:colOff>76200</xdr:colOff>
          <xdr:row>32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31</xdr:row>
          <xdr:rowOff>0</xdr:rowOff>
        </xdr:from>
        <xdr:to>
          <xdr:col>9</xdr:col>
          <xdr:colOff>133350</xdr:colOff>
          <xdr:row>32</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31</xdr:row>
          <xdr:rowOff>0</xdr:rowOff>
        </xdr:from>
        <xdr:to>
          <xdr:col>10</xdr:col>
          <xdr:colOff>190500</xdr:colOff>
          <xdr:row>32</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31</xdr:row>
          <xdr:rowOff>0</xdr:rowOff>
        </xdr:from>
        <xdr:to>
          <xdr:col>11</xdr:col>
          <xdr:colOff>257175</xdr:colOff>
          <xdr:row>32</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9524</xdr:colOff>
      <xdr:row>4</xdr:row>
      <xdr:rowOff>9525</xdr:rowOff>
    </xdr:from>
    <xdr:to>
      <xdr:col>8</xdr:col>
      <xdr:colOff>161924</xdr:colOff>
      <xdr:row>37</xdr:row>
      <xdr:rowOff>95250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95274" y="1009650"/>
          <a:ext cx="5943600" cy="5610225"/>
        </a:xfrm>
        <a:prstGeom prst="rect">
          <a:avLst/>
        </a:prstGeom>
        <a:noFill/>
        <a:ln w="28575">
          <a:solidFill>
            <a:srgbClr val="189E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14</xdr:row>
      <xdr:rowOff>38100</xdr:rowOff>
    </xdr:from>
    <xdr:to>
      <xdr:col>9</xdr:col>
      <xdr:colOff>0</xdr:colOff>
      <xdr:row>17</xdr:row>
      <xdr:rowOff>133350</xdr:rowOff>
    </xdr:to>
    <xdr:sp macro="" textlink="">
      <xdr:nvSpPr>
        <xdr:cNvPr id="3" name="矢印: 右 2">
          <a:extLst>
            <a:ext uri="{FF2B5EF4-FFF2-40B4-BE49-F238E27FC236}">
              <a16:creationId xmlns:a16="http://schemas.microsoft.com/office/drawing/2014/main" id="{00000000-0008-0000-0900-000003000000}"/>
            </a:ext>
          </a:extLst>
        </xdr:cNvPr>
        <xdr:cNvSpPr/>
      </xdr:nvSpPr>
      <xdr:spPr>
        <a:xfrm>
          <a:off x="6353175" y="3143250"/>
          <a:ext cx="409575" cy="752475"/>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22</xdr:row>
      <xdr:rowOff>228599</xdr:rowOff>
    </xdr:from>
    <xdr:to>
      <xdr:col>18</xdr:col>
      <xdr:colOff>495299</xdr:colOff>
      <xdr:row>26</xdr:row>
      <xdr:rowOff>133350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6858000" y="5086349"/>
          <a:ext cx="6019799" cy="857251"/>
        </a:xfrm>
        <a:prstGeom prst="rect">
          <a:avLst/>
        </a:prstGeom>
        <a:noFill/>
        <a:ln w="60325" cmpd="dbl">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4</xdr:row>
      <xdr:rowOff>0</xdr:rowOff>
    </xdr:from>
    <xdr:to>
      <xdr:col>18</xdr:col>
      <xdr:colOff>485775</xdr:colOff>
      <xdr:row>22</xdr:row>
      <xdr:rowOff>142875</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6848475" y="1000125"/>
          <a:ext cx="6019800" cy="3781425"/>
        </a:xfrm>
        <a:prstGeom prst="rect">
          <a:avLst/>
        </a:prstGeom>
        <a:noFill/>
        <a:ln w="28575">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9524</xdr:colOff>
      <xdr:row>4</xdr:row>
      <xdr:rowOff>9525</xdr:rowOff>
    </xdr:from>
    <xdr:to>
      <xdr:col>8</xdr:col>
      <xdr:colOff>161924</xdr:colOff>
      <xdr:row>30</xdr:row>
      <xdr:rowOff>95250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95274" y="1009650"/>
          <a:ext cx="5943600" cy="5610225"/>
        </a:xfrm>
        <a:prstGeom prst="rect">
          <a:avLst/>
        </a:prstGeom>
        <a:noFill/>
        <a:ln w="28575">
          <a:solidFill>
            <a:srgbClr val="189E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14</xdr:row>
      <xdr:rowOff>38100</xdr:rowOff>
    </xdr:from>
    <xdr:to>
      <xdr:col>9</xdr:col>
      <xdr:colOff>0</xdr:colOff>
      <xdr:row>17</xdr:row>
      <xdr:rowOff>133350</xdr:rowOff>
    </xdr:to>
    <xdr:sp macro="" textlink="">
      <xdr:nvSpPr>
        <xdr:cNvPr id="3" name="矢印: 右 2">
          <a:extLst>
            <a:ext uri="{FF2B5EF4-FFF2-40B4-BE49-F238E27FC236}">
              <a16:creationId xmlns:a16="http://schemas.microsoft.com/office/drawing/2014/main" id="{00000000-0008-0000-0A00-000003000000}"/>
            </a:ext>
          </a:extLst>
        </xdr:cNvPr>
        <xdr:cNvSpPr/>
      </xdr:nvSpPr>
      <xdr:spPr>
        <a:xfrm>
          <a:off x="6353175" y="3143250"/>
          <a:ext cx="409575" cy="752475"/>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23</xdr:row>
      <xdr:rowOff>9524</xdr:rowOff>
    </xdr:from>
    <xdr:to>
      <xdr:col>18</xdr:col>
      <xdr:colOff>485774</xdr:colOff>
      <xdr:row>26</xdr:row>
      <xdr:rowOff>152400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6848475" y="5105399"/>
          <a:ext cx="6019799" cy="857251"/>
        </a:xfrm>
        <a:prstGeom prst="rect">
          <a:avLst/>
        </a:prstGeom>
        <a:noFill/>
        <a:ln w="60325" cmpd="dbl">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4</xdr:row>
      <xdr:rowOff>0</xdr:rowOff>
    </xdr:from>
    <xdr:to>
      <xdr:col>18</xdr:col>
      <xdr:colOff>485775</xdr:colOff>
      <xdr:row>22</xdr:row>
      <xdr:rowOff>142875</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6848475" y="1000125"/>
          <a:ext cx="6019800" cy="3781425"/>
        </a:xfrm>
        <a:prstGeom prst="rect">
          <a:avLst/>
        </a:prstGeom>
        <a:noFill/>
        <a:ln w="28575">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600075</xdr:colOff>
          <xdr:row>27</xdr:row>
          <xdr:rowOff>123825</xdr:rowOff>
        </xdr:from>
        <xdr:to>
          <xdr:col>1</xdr:col>
          <xdr:colOff>1838325</xdr:colOff>
          <xdr:row>28</xdr:row>
          <xdr:rowOff>152400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0A00-0000015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↓入力枠を増やす</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3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3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3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3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4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4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4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4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4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4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4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4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6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6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6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6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6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6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6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6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6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6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6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6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6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6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6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6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6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6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6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6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6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6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6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6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6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6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6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6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7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7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7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7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7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7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7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7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7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7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7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7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7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7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7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7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7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7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7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7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7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7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7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7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7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7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7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7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7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7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7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7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7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5</xdr:row>
          <xdr:rowOff>238125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5</xdr:row>
          <xdr:rowOff>238125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5</xdr:row>
          <xdr:rowOff>238125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5</xdr:row>
          <xdr:rowOff>238125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5</xdr:row>
          <xdr:rowOff>238125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8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5</xdr:row>
          <xdr:rowOff>238125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8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5</xdr:row>
          <xdr:rowOff>238125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8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5</xdr:row>
          <xdr:rowOff>238125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8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5</xdr:row>
          <xdr:rowOff>238125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8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5</xdr:row>
          <xdr:rowOff>238125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8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5</xdr:row>
          <xdr:rowOff>238125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8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390525</xdr:colOff>
          <xdr:row>12</xdr:row>
          <xdr:rowOff>238125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8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0</xdr:rowOff>
        </xdr:from>
        <xdr:to>
          <xdr:col>7</xdr:col>
          <xdr:colOff>390525</xdr:colOff>
          <xdr:row>12</xdr:row>
          <xdr:rowOff>238125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8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8</xdr:col>
          <xdr:colOff>381000</xdr:colOff>
          <xdr:row>12</xdr:row>
          <xdr:rowOff>238125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8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xdr:row>
          <xdr:rowOff>0</xdr:rowOff>
        </xdr:from>
        <xdr:to>
          <xdr:col>9</xdr:col>
          <xdr:colOff>390525</xdr:colOff>
          <xdr:row>12</xdr:row>
          <xdr:rowOff>238125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8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0</xdr:rowOff>
        </xdr:from>
        <xdr:to>
          <xdr:col>10</xdr:col>
          <xdr:colOff>381000</xdr:colOff>
          <xdr:row>12</xdr:row>
          <xdr:rowOff>238125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8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0</xdr:rowOff>
        </xdr:from>
        <xdr:to>
          <xdr:col>11</xdr:col>
          <xdr:colOff>381000</xdr:colOff>
          <xdr:row>12</xdr:row>
          <xdr:rowOff>238125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8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0</xdr:rowOff>
        </xdr:from>
        <xdr:to>
          <xdr:col>12</xdr:col>
          <xdr:colOff>381000</xdr:colOff>
          <xdr:row>12</xdr:row>
          <xdr:rowOff>238125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8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0</xdr:rowOff>
        </xdr:from>
        <xdr:to>
          <xdr:col>13</xdr:col>
          <xdr:colOff>381000</xdr:colOff>
          <xdr:row>12</xdr:row>
          <xdr:rowOff>238125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8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390525</xdr:colOff>
          <xdr:row>12</xdr:row>
          <xdr:rowOff>238125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8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0</xdr:rowOff>
        </xdr:from>
        <xdr:to>
          <xdr:col>15</xdr:col>
          <xdr:colOff>381000</xdr:colOff>
          <xdr:row>12</xdr:row>
          <xdr:rowOff>238125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8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371475</xdr:colOff>
          <xdr:row>12</xdr:row>
          <xdr:rowOff>238125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8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0</xdr:rowOff>
        </xdr:from>
        <xdr:to>
          <xdr:col>6</xdr:col>
          <xdr:colOff>390525</xdr:colOff>
          <xdr:row>37</xdr:row>
          <xdr:rowOff>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8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36</xdr:row>
          <xdr:rowOff>0</xdr:rowOff>
        </xdr:from>
        <xdr:to>
          <xdr:col>7</xdr:col>
          <xdr:colOff>390525</xdr:colOff>
          <xdr:row>37</xdr:row>
          <xdr:rowOff>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8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381000</xdr:colOff>
          <xdr:row>37</xdr:row>
          <xdr:rowOff>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8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390525</xdr:colOff>
          <xdr:row>37</xdr:row>
          <xdr:rowOff>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8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0</xdr:rowOff>
        </xdr:from>
        <xdr:to>
          <xdr:col>10</xdr:col>
          <xdr:colOff>381000</xdr:colOff>
          <xdr:row>37</xdr:row>
          <xdr:rowOff>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8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36</xdr:row>
          <xdr:rowOff>0</xdr:rowOff>
        </xdr:from>
        <xdr:to>
          <xdr:col>11</xdr:col>
          <xdr:colOff>381000</xdr:colOff>
          <xdr:row>37</xdr:row>
          <xdr:rowOff>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8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0</xdr:rowOff>
        </xdr:from>
        <xdr:to>
          <xdr:col>12</xdr:col>
          <xdr:colOff>381000</xdr:colOff>
          <xdr:row>37</xdr:row>
          <xdr:rowOff>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8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0</xdr:rowOff>
        </xdr:from>
        <xdr:to>
          <xdr:col>13</xdr:col>
          <xdr:colOff>381000</xdr:colOff>
          <xdr:row>37</xdr:row>
          <xdr:rowOff>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8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14</xdr:col>
          <xdr:colOff>390525</xdr:colOff>
          <xdr:row>37</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8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0</xdr:rowOff>
        </xdr:from>
        <xdr:to>
          <xdr:col>15</xdr:col>
          <xdr:colOff>381000</xdr:colOff>
          <xdr:row>37</xdr:row>
          <xdr:rowOff>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8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36</xdr:row>
          <xdr:rowOff>0</xdr:rowOff>
        </xdr:from>
        <xdr:to>
          <xdr:col>16</xdr:col>
          <xdr:colOff>371475</xdr:colOff>
          <xdr:row>37</xdr:row>
          <xdr:rowOff>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8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33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4.xml"/><Relationship Id="rId18" Type="http://schemas.openxmlformats.org/officeDocument/2006/relationships/ctrlProp" Target="../ctrlProps/ctrlProp89.xml"/><Relationship Id="rId26" Type="http://schemas.openxmlformats.org/officeDocument/2006/relationships/ctrlProp" Target="../ctrlProps/ctrlProp97.xml"/><Relationship Id="rId3" Type="http://schemas.openxmlformats.org/officeDocument/2006/relationships/vmlDrawing" Target="../drawings/vmlDrawing2.vml"/><Relationship Id="rId21" Type="http://schemas.openxmlformats.org/officeDocument/2006/relationships/ctrlProp" Target="../ctrlProps/ctrlProp92.xml"/><Relationship Id="rId34" Type="http://schemas.openxmlformats.org/officeDocument/2006/relationships/ctrlProp" Target="../ctrlProps/ctrlProp105.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33" Type="http://schemas.openxmlformats.org/officeDocument/2006/relationships/ctrlProp" Target="../ctrlProps/ctrlProp104.xml"/><Relationship Id="rId2" Type="http://schemas.openxmlformats.org/officeDocument/2006/relationships/drawing" Target="../drawings/drawing2.xml"/><Relationship Id="rId16" Type="http://schemas.openxmlformats.org/officeDocument/2006/relationships/ctrlProp" Target="../ctrlProps/ctrlProp87.xml"/><Relationship Id="rId20" Type="http://schemas.openxmlformats.org/officeDocument/2006/relationships/ctrlProp" Target="../ctrlProps/ctrlProp91.xml"/><Relationship Id="rId29" Type="http://schemas.openxmlformats.org/officeDocument/2006/relationships/ctrlProp" Target="../ctrlProps/ctrlProp100.xml"/><Relationship Id="rId1" Type="http://schemas.openxmlformats.org/officeDocument/2006/relationships/printerSettings" Target="../printerSettings/printerSettings2.bin"/><Relationship Id="rId6" Type="http://schemas.openxmlformats.org/officeDocument/2006/relationships/ctrlProp" Target="../ctrlProps/ctrlProp77.xml"/><Relationship Id="rId11" Type="http://schemas.openxmlformats.org/officeDocument/2006/relationships/ctrlProp" Target="../ctrlProps/ctrlProp82.xml"/><Relationship Id="rId24" Type="http://schemas.openxmlformats.org/officeDocument/2006/relationships/ctrlProp" Target="../ctrlProps/ctrlProp95.xml"/><Relationship Id="rId32" Type="http://schemas.openxmlformats.org/officeDocument/2006/relationships/ctrlProp" Target="../ctrlProps/ctrlProp103.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36" Type="http://schemas.openxmlformats.org/officeDocument/2006/relationships/ctrlProp" Target="../ctrlProps/ctrlProp107.xml"/><Relationship Id="rId10" Type="http://schemas.openxmlformats.org/officeDocument/2006/relationships/ctrlProp" Target="../ctrlProps/ctrlProp81.xml"/><Relationship Id="rId19" Type="http://schemas.openxmlformats.org/officeDocument/2006/relationships/ctrlProp" Target="../ctrlProps/ctrlProp90.xml"/><Relationship Id="rId31" Type="http://schemas.openxmlformats.org/officeDocument/2006/relationships/ctrlProp" Target="../ctrlProps/ctrlProp102.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 Id="rId30" Type="http://schemas.openxmlformats.org/officeDocument/2006/relationships/ctrlProp" Target="../ctrlProps/ctrlProp101.xml"/><Relationship Id="rId35" Type="http://schemas.openxmlformats.org/officeDocument/2006/relationships/ctrlProp" Target="../ctrlProps/ctrlProp106.xml"/><Relationship Id="rId8" Type="http://schemas.openxmlformats.org/officeDocument/2006/relationships/ctrlProp" Target="../ctrlProps/ctrlProp7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3.vml"/><Relationship Id="rId21" Type="http://schemas.openxmlformats.org/officeDocument/2006/relationships/ctrlProp" Target="../ctrlProps/ctrlProp125.xml"/><Relationship Id="rId34" Type="http://schemas.openxmlformats.org/officeDocument/2006/relationships/ctrlProp" Target="../ctrlProps/ctrlProp138.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2" Type="http://schemas.openxmlformats.org/officeDocument/2006/relationships/drawing" Target="../drawings/drawing3.xml"/><Relationship Id="rId16" Type="http://schemas.openxmlformats.org/officeDocument/2006/relationships/ctrlProp" Target="../ctrlProps/ctrlProp120.xml"/><Relationship Id="rId20" Type="http://schemas.openxmlformats.org/officeDocument/2006/relationships/ctrlProp" Target="../ctrlProps/ctrlProp124.xml"/><Relationship Id="rId29" Type="http://schemas.openxmlformats.org/officeDocument/2006/relationships/ctrlProp" Target="../ctrlProps/ctrlProp133.xml"/><Relationship Id="rId1" Type="http://schemas.openxmlformats.org/officeDocument/2006/relationships/printerSettings" Target="../printerSettings/printerSettings3.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10" Type="http://schemas.openxmlformats.org/officeDocument/2006/relationships/ctrlProp" Target="../ctrlProps/ctrlProp114.xml"/><Relationship Id="rId19" Type="http://schemas.openxmlformats.org/officeDocument/2006/relationships/ctrlProp" Target="../ctrlProps/ctrlProp123.xml"/><Relationship Id="rId31" Type="http://schemas.openxmlformats.org/officeDocument/2006/relationships/ctrlProp" Target="../ctrlProps/ctrlProp135.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8" Type="http://schemas.openxmlformats.org/officeDocument/2006/relationships/ctrlProp" Target="../ctrlProps/ctrlProp11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4.vml"/><Relationship Id="rId21" Type="http://schemas.openxmlformats.org/officeDocument/2006/relationships/ctrlProp" Target="../ctrlProps/ctrlProp158.xml"/><Relationship Id="rId34" Type="http://schemas.openxmlformats.org/officeDocument/2006/relationships/ctrlProp" Target="../ctrlProps/ctrlProp171.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33" Type="http://schemas.openxmlformats.org/officeDocument/2006/relationships/ctrlProp" Target="../ctrlProps/ctrlProp170.xml"/><Relationship Id="rId2" Type="http://schemas.openxmlformats.org/officeDocument/2006/relationships/drawing" Target="../drawings/drawing4.xml"/><Relationship Id="rId16" Type="http://schemas.openxmlformats.org/officeDocument/2006/relationships/ctrlProp" Target="../ctrlProps/ctrlProp153.xml"/><Relationship Id="rId20" Type="http://schemas.openxmlformats.org/officeDocument/2006/relationships/ctrlProp" Target="../ctrlProps/ctrlProp157.xml"/><Relationship Id="rId29" Type="http://schemas.openxmlformats.org/officeDocument/2006/relationships/ctrlProp" Target="../ctrlProps/ctrlProp166.xml"/><Relationship Id="rId1" Type="http://schemas.openxmlformats.org/officeDocument/2006/relationships/printerSettings" Target="../printerSettings/printerSettings4.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32" Type="http://schemas.openxmlformats.org/officeDocument/2006/relationships/ctrlProp" Target="../ctrlProps/ctrlProp169.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36" Type="http://schemas.openxmlformats.org/officeDocument/2006/relationships/ctrlProp" Target="../ctrlProps/ctrlProp173.xml"/><Relationship Id="rId10" Type="http://schemas.openxmlformats.org/officeDocument/2006/relationships/ctrlProp" Target="../ctrlProps/ctrlProp147.xml"/><Relationship Id="rId19" Type="http://schemas.openxmlformats.org/officeDocument/2006/relationships/ctrlProp" Target="../ctrlProps/ctrlProp156.xml"/><Relationship Id="rId31" Type="http://schemas.openxmlformats.org/officeDocument/2006/relationships/ctrlProp" Target="../ctrlProps/ctrlProp168.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 Id="rId30" Type="http://schemas.openxmlformats.org/officeDocument/2006/relationships/ctrlProp" Target="../ctrlProps/ctrlProp167.xml"/><Relationship Id="rId35" Type="http://schemas.openxmlformats.org/officeDocument/2006/relationships/ctrlProp" Target="../ctrlProps/ctrlProp172.xml"/><Relationship Id="rId8" Type="http://schemas.openxmlformats.org/officeDocument/2006/relationships/ctrlProp" Target="../ctrlProps/ctrlProp14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 Type="http://schemas.openxmlformats.org/officeDocument/2006/relationships/vmlDrawing" Target="../drawings/vmlDrawing5.vml"/><Relationship Id="rId21" Type="http://schemas.openxmlformats.org/officeDocument/2006/relationships/ctrlProp" Target="../ctrlProps/ctrlProp191.xml"/><Relationship Id="rId34" Type="http://schemas.openxmlformats.org/officeDocument/2006/relationships/ctrlProp" Target="../ctrlProps/ctrlProp204.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2" Type="http://schemas.openxmlformats.org/officeDocument/2006/relationships/drawing" Target="../drawings/drawing5.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1" Type="http://schemas.openxmlformats.org/officeDocument/2006/relationships/printerSettings" Target="../printerSettings/printerSettings5.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8" Type="http://schemas.openxmlformats.org/officeDocument/2006/relationships/ctrlProp" Target="../ctrlProps/ctrlProp17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3" Type="http://schemas.openxmlformats.org/officeDocument/2006/relationships/vmlDrawing" Target="../drawings/vmlDrawing6.vml"/><Relationship Id="rId21" Type="http://schemas.openxmlformats.org/officeDocument/2006/relationships/ctrlProp" Target="../ctrlProps/ctrlProp224.xml"/><Relationship Id="rId34" Type="http://schemas.openxmlformats.org/officeDocument/2006/relationships/ctrlProp" Target="../ctrlProps/ctrlProp23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2" Type="http://schemas.openxmlformats.org/officeDocument/2006/relationships/drawing" Target="../drawings/drawing6.xml"/><Relationship Id="rId16" Type="http://schemas.openxmlformats.org/officeDocument/2006/relationships/ctrlProp" Target="../ctrlProps/ctrlProp219.xml"/><Relationship Id="rId20" Type="http://schemas.openxmlformats.org/officeDocument/2006/relationships/ctrlProp" Target="../ctrlProps/ctrlProp223.xml"/><Relationship Id="rId29" Type="http://schemas.openxmlformats.org/officeDocument/2006/relationships/ctrlProp" Target="../ctrlProps/ctrlProp232.xml"/><Relationship Id="rId1" Type="http://schemas.openxmlformats.org/officeDocument/2006/relationships/printerSettings" Target="../printerSettings/printerSettings6.bin"/><Relationship Id="rId6" Type="http://schemas.openxmlformats.org/officeDocument/2006/relationships/ctrlProp" Target="../ctrlProps/ctrlProp209.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5" Type="http://schemas.openxmlformats.org/officeDocument/2006/relationships/ctrlProp" Target="../ctrlProps/ctrlProp208.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10" Type="http://schemas.openxmlformats.org/officeDocument/2006/relationships/ctrlProp" Target="../ctrlProps/ctrlProp213.xml"/><Relationship Id="rId19" Type="http://schemas.openxmlformats.org/officeDocument/2006/relationships/ctrlProp" Target="../ctrlProps/ctrlProp222.xml"/><Relationship Id="rId31" Type="http://schemas.openxmlformats.org/officeDocument/2006/relationships/ctrlProp" Target="../ctrlProps/ctrlProp234.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8" Type="http://schemas.openxmlformats.org/officeDocument/2006/relationships/ctrlProp" Target="../ctrlProps/ctrlProp211.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49.xml"/><Relationship Id="rId18" Type="http://schemas.openxmlformats.org/officeDocument/2006/relationships/ctrlProp" Target="../ctrlProps/ctrlProp254.xml"/><Relationship Id="rId26" Type="http://schemas.openxmlformats.org/officeDocument/2006/relationships/ctrlProp" Target="../ctrlProps/ctrlProp262.xml"/><Relationship Id="rId3" Type="http://schemas.openxmlformats.org/officeDocument/2006/relationships/vmlDrawing" Target="../drawings/vmlDrawing7.vml"/><Relationship Id="rId21" Type="http://schemas.openxmlformats.org/officeDocument/2006/relationships/ctrlProp" Target="../ctrlProps/ctrlProp257.xml"/><Relationship Id="rId34" Type="http://schemas.openxmlformats.org/officeDocument/2006/relationships/ctrlProp" Target="../ctrlProps/ctrlProp270.xml"/><Relationship Id="rId7" Type="http://schemas.openxmlformats.org/officeDocument/2006/relationships/ctrlProp" Target="../ctrlProps/ctrlProp243.xml"/><Relationship Id="rId12" Type="http://schemas.openxmlformats.org/officeDocument/2006/relationships/ctrlProp" Target="../ctrlProps/ctrlProp248.xml"/><Relationship Id="rId17" Type="http://schemas.openxmlformats.org/officeDocument/2006/relationships/ctrlProp" Target="../ctrlProps/ctrlProp253.xml"/><Relationship Id="rId25" Type="http://schemas.openxmlformats.org/officeDocument/2006/relationships/ctrlProp" Target="../ctrlProps/ctrlProp261.xml"/><Relationship Id="rId33" Type="http://schemas.openxmlformats.org/officeDocument/2006/relationships/ctrlProp" Target="../ctrlProps/ctrlProp269.xml"/><Relationship Id="rId2" Type="http://schemas.openxmlformats.org/officeDocument/2006/relationships/drawing" Target="../drawings/drawing7.xml"/><Relationship Id="rId16" Type="http://schemas.openxmlformats.org/officeDocument/2006/relationships/ctrlProp" Target="../ctrlProps/ctrlProp252.xml"/><Relationship Id="rId20" Type="http://schemas.openxmlformats.org/officeDocument/2006/relationships/ctrlProp" Target="../ctrlProps/ctrlProp256.xml"/><Relationship Id="rId29" Type="http://schemas.openxmlformats.org/officeDocument/2006/relationships/ctrlProp" Target="../ctrlProps/ctrlProp265.xml"/><Relationship Id="rId1" Type="http://schemas.openxmlformats.org/officeDocument/2006/relationships/printerSettings" Target="../printerSettings/printerSettings7.bin"/><Relationship Id="rId6" Type="http://schemas.openxmlformats.org/officeDocument/2006/relationships/ctrlProp" Target="../ctrlProps/ctrlProp242.xml"/><Relationship Id="rId11" Type="http://schemas.openxmlformats.org/officeDocument/2006/relationships/ctrlProp" Target="../ctrlProps/ctrlProp247.xml"/><Relationship Id="rId24" Type="http://schemas.openxmlformats.org/officeDocument/2006/relationships/ctrlProp" Target="../ctrlProps/ctrlProp260.xml"/><Relationship Id="rId32" Type="http://schemas.openxmlformats.org/officeDocument/2006/relationships/ctrlProp" Target="../ctrlProps/ctrlProp268.xml"/><Relationship Id="rId5" Type="http://schemas.openxmlformats.org/officeDocument/2006/relationships/ctrlProp" Target="../ctrlProps/ctrlProp241.xml"/><Relationship Id="rId15" Type="http://schemas.openxmlformats.org/officeDocument/2006/relationships/ctrlProp" Target="../ctrlProps/ctrlProp251.xml"/><Relationship Id="rId23" Type="http://schemas.openxmlformats.org/officeDocument/2006/relationships/ctrlProp" Target="../ctrlProps/ctrlProp259.xml"/><Relationship Id="rId28" Type="http://schemas.openxmlformats.org/officeDocument/2006/relationships/ctrlProp" Target="../ctrlProps/ctrlProp264.xml"/><Relationship Id="rId36" Type="http://schemas.openxmlformats.org/officeDocument/2006/relationships/ctrlProp" Target="../ctrlProps/ctrlProp272.xml"/><Relationship Id="rId10" Type="http://schemas.openxmlformats.org/officeDocument/2006/relationships/ctrlProp" Target="../ctrlProps/ctrlProp246.xml"/><Relationship Id="rId19" Type="http://schemas.openxmlformats.org/officeDocument/2006/relationships/ctrlProp" Target="../ctrlProps/ctrlProp255.xml"/><Relationship Id="rId31" Type="http://schemas.openxmlformats.org/officeDocument/2006/relationships/ctrlProp" Target="../ctrlProps/ctrlProp267.xml"/><Relationship Id="rId4" Type="http://schemas.openxmlformats.org/officeDocument/2006/relationships/ctrlProp" Target="../ctrlProps/ctrlProp240.xml"/><Relationship Id="rId9" Type="http://schemas.openxmlformats.org/officeDocument/2006/relationships/ctrlProp" Target="../ctrlProps/ctrlProp245.xml"/><Relationship Id="rId14" Type="http://schemas.openxmlformats.org/officeDocument/2006/relationships/ctrlProp" Target="../ctrlProps/ctrlProp250.xml"/><Relationship Id="rId22" Type="http://schemas.openxmlformats.org/officeDocument/2006/relationships/ctrlProp" Target="../ctrlProps/ctrlProp258.xml"/><Relationship Id="rId27" Type="http://schemas.openxmlformats.org/officeDocument/2006/relationships/ctrlProp" Target="../ctrlProps/ctrlProp263.xml"/><Relationship Id="rId30" Type="http://schemas.openxmlformats.org/officeDocument/2006/relationships/ctrlProp" Target="../ctrlProps/ctrlProp266.xml"/><Relationship Id="rId35" Type="http://schemas.openxmlformats.org/officeDocument/2006/relationships/ctrlProp" Target="../ctrlProps/ctrlProp271.xml"/><Relationship Id="rId8" Type="http://schemas.openxmlformats.org/officeDocument/2006/relationships/ctrlProp" Target="../ctrlProps/ctrlProp24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82.xml"/><Relationship Id="rId18" Type="http://schemas.openxmlformats.org/officeDocument/2006/relationships/ctrlProp" Target="../ctrlProps/ctrlProp287.xml"/><Relationship Id="rId26" Type="http://schemas.openxmlformats.org/officeDocument/2006/relationships/ctrlProp" Target="../ctrlProps/ctrlProp295.xml"/><Relationship Id="rId3" Type="http://schemas.openxmlformats.org/officeDocument/2006/relationships/vmlDrawing" Target="../drawings/vmlDrawing8.vml"/><Relationship Id="rId21" Type="http://schemas.openxmlformats.org/officeDocument/2006/relationships/ctrlProp" Target="../ctrlProps/ctrlProp290.xml"/><Relationship Id="rId34" Type="http://schemas.openxmlformats.org/officeDocument/2006/relationships/ctrlProp" Target="../ctrlProps/ctrlProp303.xml"/><Relationship Id="rId7" Type="http://schemas.openxmlformats.org/officeDocument/2006/relationships/ctrlProp" Target="../ctrlProps/ctrlProp276.xml"/><Relationship Id="rId12" Type="http://schemas.openxmlformats.org/officeDocument/2006/relationships/ctrlProp" Target="../ctrlProps/ctrlProp281.xml"/><Relationship Id="rId17" Type="http://schemas.openxmlformats.org/officeDocument/2006/relationships/ctrlProp" Target="../ctrlProps/ctrlProp286.xml"/><Relationship Id="rId25" Type="http://schemas.openxmlformats.org/officeDocument/2006/relationships/ctrlProp" Target="../ctrlProps/ctrlProp294.xml"/><Relationship Id="rId33" Type="http://schemas.openxmlformats.org/officeDocument/2006/relationships/ctrlProp" Target="../ctrlProps/ctrlProp302.xml"/><Relationship Id="rId2" Type="http://schemas.openxmlformats.org/officeDocument/2006/relationships/drawing" Target="../drawings/drawing8.xml"/><Relationship Id="rId16" Type="http://schemas.openxmlformats.org/officeDocument/2006/relationships/ctrlProp" Target="../ctrlProps/ctrlProp285.xml"/><Relationship Id="rId20" Type="http://schemas.openxmlformats.org/officeDocument/2006/relationships/ctrlProp" Target="../ctrlProps/ctrlProp289.xml"/><Relationship Id="rId29" Type="http://schemas.openxmlformats.org/officeDocument/2006/relationships/ctrlProp" Target="../ctrlProps/ctrlProp298.xml"/><Relationship Id="rId1" Type="http://schemas.openxmlformats.org/officeDocument/2006/relationships/printerSettings" Target="../printerSettings/printerSettings8.bin"/><Relationship Id="rId6" Type="http://schemas.openxmlformats.org/officeDocument/2006/relationships/ctrlProp" Target="../ctrlProps/ctrlProp275.xml"/><Relationship Id="rId11" Type="http://schemas.openxmlformats.org/officeDocument/2006/relationships/ctrlProp" Target="../ctrlProps/ctrlProp280.xml"/><Relationship Id="rId24" Type="http://schemas.openxmlformats.org/officeDocument/2006/relationships/ctrlProp" Target="../ctrlProps/ctrlProp293.xml"/><Relationship Id="rId32" Type="http://schemas.openxmlformats.org/officeDocument/2006/relationships/ctrlProp" Target="../ctrlProps/ctrlProp301.xml"/><Relationship Id="rId5" Type="http://schemas.openxmlformats.org/officeDocument/2006/relationships/ctrlProp" Target="../ctrlProps/ctrlProp274.xml"/><Relationship Id="rId15" Type="http://schemas.openxmlformats.org/officeDocument/2006/relationships/ctrlProp" Target="../ctrlProps/ctrlProp284.xml"/><Relationship Id="rId23" Type="http://schemas.openxmlformats.org/officeDocument/2006/relationships/ctrlProp" Target="../ctrlProps/ctrlProp292.xml"/><Relationship Id="rId28" Type="http://schemas.openxmlformats.org/officeDocument/2006/relationships/ctrlProp" Target="../ctrlProps/ctrlProp297.xml"/><Relationship Id="rId36" Type="http://schemas.openxmlformats.org/officeDocument/2006/relationships/ctrlProp" Target="../ctrlProps/ctrlProp305.xml"/><Relationship Id="rId10" Type="http://schemas.openxmlformats.org/officeDocument/2006/relationships/ctrlProp" Target="../ctrlProps/ctrlProp279.xml"/><Relationship Id="rId19" Type="http://schemas.openxmlformats.org/officeDocument/2006/relationships/ctrlProp" Target="../ctrlProps/ctrlProp288.xml"/><Relationship Id="rId31" Type="http://schemas.openxmlformats.org/officeDocument/2006/relationships/ctrlProp" Target="../ctrlProps/ctrlProp300.xml"/><Relationship Id="rId4" Type="http://schemas.openxmlformats.org/officeDocument/2006/relationships/ctrlProp" Target="../ctrlProps/ctrlProp273.xml"/><Relationship Id="rId9" Type="http://schemas.openxmlformats.org/officeDocument/2006/relationships/ctrlProp" Target="../ctrlProps/ctrlProp278.xml"/><Relationship Id="rId14" Type="http://schemas.openxmlformats.org/officeDocument/2006/relationships/ctrlProp" Target="../ctrlProps/ctrlProp283.xml"/><Relationship Id="rId22" Type="http://schemas.openxmlformats.org/officeDocument/2006/relationships/ctrlProp" Target="../ctrlProps/ctrlProp291.xml"/><Relationship Id="rId27" Type="http://schemas.openxmlformats.org/officeDocument/2006/relationships/ctrlProp" Target="../ctrlProps/ctrlProp296.xml"/><Relationship Id="rId30" Type="http://schemas.openxmlformats.org/officeDocument/2006/relationships/ctrlProp" Target="../ctrlProps/ctrlProp299.xml"/><Relationship Id="rId35" Type="http://schemas.openxmlformats.org/officeDocument/2006/relationships/ctrlProp" Target="../ctrlProps/ctrlProp304.xml"/><Relationship Id="rId8" Type="http://schemas.openxmlformats.org/officeDocument/2006/relationships/ctrlProp" Target="../ctrlProps/ctrlProp277.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15.xml"/><Relationship Id="rId18" Type="http://schemas.openxmlformats.org/officeDocument/2006/relationships/ctrlProp" Target="../ctrlProps/ctrlProp320.xml"/><Relationship Id="rId26" Type="http://schemas.openxmlformats.org/officeDocument/2006/relationships/ctrlProp" Target="../ctrlProps/ctrlProp328.xml"/><Relationship Id="rId3" Type="http://schemas.openxmlformats.org/officeDocument/2006/relationships/vmlDrawing" Target="../drawings/vmlDrawing9.vml"/><Relationship Id="rId21" Type="http://schemas.openxmlformats.org/officeDocument/2006/relationships/ctrlProp" Target="../ctrlProps/ctrlProp323.xml"/><Relationship Id="rId34" Type="http://schemas.openxmlformats.org/officeDocument/2006/relationships/ctrlProp" Target="../ctrlProps/ctrlProp336.xml"/><Relationship Id="rId7" Type="http://schemas.openxmlformats.org/officeDocument/2006/relationships/ctrlProp" Target="../ctrlProps/ctrlProp309.xml"/><Relationship Id="rId12" Type="http://schemas.openxmlformats.org/officeDocument/2006/relationships/ctrlProp" Target="../ctrlProps/ctrlProp314.xml"/><Relationship Id="rId17" Type="http://schemas.openxmlformats.org/officeDocument/2006/relationships/ctrlProp" Target="../ctrlProps/ctrlProp319.xml"/><Relationship Id="rId25" Type="http://schemas.openxmlformats.org/officeDocument/2006/relationships/ctrlProp" Target="../ctrlProps/ctrlProp327.xml"/><Relationship Id="rId33" Type="http://schemas.openxmlformats.org/officeDocument/2006/relationships/ctrlProp" Target="../ctrlProps/ctrlProp335.xml"/><Relationship Id="rId2" Type="http://schemas.openxmlformats.org/officeDocument/2006/relationships/drawing" Target="../drawings/drawing9.xml"/><Relationship Id="rId16" Type="http://schemas.openxmlformats.org/officeDocument/2006/relationships/ctrlProp" Target="../ctrlProps/ctrlProp318.xml"/><Relationship Id="rId20" Type="http://schemas.openxmlformats.org/officeDocument/2006/relationships/ctrlProp" Target="../ctrlProps/ctrlProp322.xml"/><Relationship Id="rId29" Type="http://schemas.openxmlformats.org/officeDocument/2006/relationships/ctrlProp" Target="../ctrlProps/ctrlProp331.xml"/><Relationship Id="rId1" Type="http://schemas.openxmlformats.org/officeDocument/2006/relationships/printerSettings" Target="../printerSettings/printerSettings9.bin"/><Relationship Id="rId6" Type="http://schemas.openxmlformats.org/officeDocument/2006/relationships/ctrlProp" Target="../ctrlProps/ctrlProp308.xml"/><Relationship Id="rId11" Type="http://schemas.openxmlformats.org/officeDocument/2006/relationships/ctrlProp" Target="../ctrlProps/ctrlProp313.xml"/><Relationship Id="rId24" Type="http://schemas.openxmlformats.org/officeDocument/2006/relationships/ctrlProp" Target="../ctrlProps/ctrlProp326.xml"/><Relationship Id="rId32" Type="http://schemas.openxmlformats.org/officeDocument/2006/relationships/ctrlProp" Target="../ctrlProps/ctrlProp334.xml"/><Relationship Id="rId5" Type="http://schemas.openxmlformats.org/officeDocument/2006/relationships/ctrlProp" Target="../ctrlProps/ctrlProp307.xml"/><Relationship Id="rId15" Type="http://schemas.openxmlformats.org/officeDocument/2006/relationships/ctrlProp" Target="../ctrlProps/ctrlProp317.xml"/><Relationship Id="rId23" Type="http://schemas.openxmlformats.org/officeDocument/2006/relationships/ctrlProp" Target="../ctrlProps/ctrlProp325.xml"/><Relationship Id="rId28" Type="http://schemas.openxmlformats.org/officeDocument/2006/relationships/ctrlProp" Target="../ctrlProps/ctrlProp330.xml"/><Relationship Id="rId36" Type="http://schemas.openxmlformats.org/officeDocument/2006/relationships/ctrlProp" Target="../ctrlProps/ctrlProp338.xml"/><Relationship Id="rId10" Type="http://schemas.openxmlformats.org/officeDocument/2006/relationships/ctrlProp" Target="../ctrlProps/ctrlProp312.xml"/><Relationship Id="rId19" Type="http://schemas.openxmlformats.org/officeDocument/2006/relationships/ctrlProp" Target="../ctrlProps/ctrlProp321.xml"/><Relationship Id="rId31" Type="http://schemas.openxmlformats.org/officeDocument/2006/relationships/ctrlProp" Target="../ctrlProps/ctrlProp333.xml"/><Relationship Id="rId4" Type="http://schemas.openxmlformats.org/officeDocument/2006/relationships/ctrlProp" Target="../ctrlProps/ctrlProp306.xml"/><Relationship Id="rId9" Type="http://schemas.openxmlformats.org/officeDocument/2006/relationships/ctrlProp" Target="../ctrlProps/ctrlProp311.xml"/><Relationship Id="rId14" Type="http://schemas.openxmlformats.org/officeDocument/2006/relationships/ctrlProp" Target="../ctrlProps/ctrlProp316.xml"/><Relationship Id="rId22" Type="http://schemas.openxmlformats.org/officeDocument/2006/relationships/ctrlProp" Target="../ctrlProps/ctrlProp324.xml"/><Relationship Id="rId27" Type="http://schemas.openxmlformats.org/officeDocument/2006/relationships/ctrlProp" Target="../ctrlProps/ctrlProp329.xml"/><Relationship Id="rId30" Type="http://schemas.openxmlformats.org/officeDocument/2006/relationships/ctrlProp" Target="../ctrlProps/ctrlProp332.xml"/><Relationship Id="rId35" Type="http://schemas.openxmlformats.org/officeDocument/2006/relationships/ctrlProp" Target="../ctrlProps/ctrlProp337.xml"/><Relationship Id="rId8" Type="http://schemas.openxmlformats.org/officeDocument/2006/relationships/ctrlProp" Target="../ctrlProps/ctrlProp3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74"/>
  <sheetViews>
    <sheetView tabSelected="1" view="pageBreakPreview" zoomScaleNormal="100" zoomScaleSheetLayoutView="100" workbookViewId="0">
      <selection sqref="A1:R1"/>
    </sheetView>
  </sheetViews>
  <sheetFormatPr defaultColWidth="9" defaultRowHeight="18.75"/>
  <cols>
    <col min="1" max="18" width="4.875" style="21" customWidth="1"/>
    <col min="19" max="37" width="5.625" style="21" customWidth="1"/>
    <col min="38" max="16384" width="9" style="21"/>
  </cols>
  <sheetData>
    <row r="1" spans="1:23" ht="46.5" customHeight="1">
      <c r="A1" s="230" t="s">
        <v>145</v>
      </c>
      <c r="B1" s="231"/>
      <c r="C1" s="231"/>
      <c r="D1" s="231"/>
      <c r="E1" s="231"/>
      <c r="F1" s="231"/>
      <c r="G1" s="231"/>
      <c r="H1" s="231"/>
      <c r="I1" s="231"/>
      <c r="J1" s="231"/>
      <c r="K1" s="231"/>
      <c r="L1" s="231"/>
      <c r="M1" s="231"/>
      <c r="N1" s="231"/>
      <c r="O1" s="231"/>
      <c r="P1" s="231"/>
      <c r="Q1" s="231"/>
      <c r="R1" s="231"/>
    </row>
    <row r="3" spans="1:23" ht="19.5" customHeight="1" thickBot="1">
      <c r="A3" s="157" t="s">
        <v>64</v>
      </c>
      <c r="B3" s="157"/>
      <c r="C3" s="157"/>
      <c r="D3" s="157"/>
      <c r="E3" s="157"/>
      <c r="F3" s="157"/>
      <c r="G3" s="157"/>
      <c r="H3" s="157"/>
      <c r="I3" s="157"/>
      <c r="J3" s="157"/>
      <c r="K3" s="157"/>
      <c r="L3" s="157"/>
      <c r="M3" s="157"/>
      <c r="N3" s="157"/>
      <c r="O3" s="157"/>
      <c r="P3" s="157"/>
      <c r="Q3" s="157"/>
      <c r="R3" s="157"/>
    </row>
    <row r="4" spans="1:23">
      <c r="G4" s="125" t="s">
        <v>0</v>
      </c>
      <c r="H4" s="126"/>
      <c r="I4" s="126"/>
      <c r="J4" s="127"/>
      <c r="K4" s="22" t="s">
        <v>1</v>
      </c>
      <c r="L4" s="20"/>
      <c r="M4" s="22" t="s">
        <v>2</v>
      </c>
      <c r="N4" s="20"/>
      <c r="O4" s="22" t="s">
        <v>3</v>
      </c>
      <c r="P4" s="20"/>
      <c r="Q4" s="23" t="s">
        <v>4</v>
      </c>
    </row>
    <row r="5" spans="1:23" ht="19.5" thickBot="1">
      <c r="G5" s="128" t="s">
        <v>5</v>
      </c>
      <c r="H5" s="129"/>
      <c r="I5" s="129"/>
      <c r="J5" s="130"/>
      <c r="K5" s="131"/>
      <c r="L5" s="131"/>
      <c r="M5" s="131"/>
      <c r="N5" s="131"/>
      <c r="O5" s="131"/>
      <c r="P5" s="131"/>
      <c r="Q5" s="132"/>
    </row>
    <row r="6" spans="1:23" ht="19.5" thickBot="1"/>
    <row r="7" spans="1:23">
      <c r="B7" s="158" t="s">
        <v>6</v>
      </c>
      <c r="C7" s="159"/>
      <c r="D7" s="159"/>
      <c r="E7" s="159"/>
      <c r="F7" s="159"/>
      <c r="G7" s="159"/>
      <c r="H7" s="159"/>
      <c r="I7" s="159"/>
      <c r="J7" s="159"/>
      <c r="K7" s="159"/>
      <c r="L7" s="159"/>
      <c r="M7" s="159"/>
      <c r="N7" s="159"/>
      <c r="O7" s="159"/>
      <c r="P7" s="159"/>
      <c r="Q7" s="160"/>
    </row>
    <row r="8" spans="1:23">
      <c r="B8" s="154" t="s">
        <v>7</v>
      </c>
      <c r="C8" s="155"/>
      <c r="D8" s="155"/>
      <c r="E8" s="146"/>
      <c r="F8" s="153"/>
      <c r="G8" s="161"/>
      <c r="H8" s="161"/>
      <c r="I8" s="161"/>
      <c r="J8" s="161"/>
      <c r="K8" s="161"/>
      <c r="L8" s="161"/>
      <c r="M8" s="161"/>
      <c r="N8" s="161"/>
      <c r="O8" s="161"/>
      <c r="P8" s="161"/>
      <c r="Q8" s="162"/>
    </row>
    <row r="9" spans="1:23">
      <c r="B9" s="156" t="s">
        <v>8</v>
      </c>
      <c r="C9" s="157"/>
      <c r="D9" s="157"/>
      <c r="E9" s="157"/>
      <c r="F9" s="151"/>
      <c r="G9" s="171"/>
      <c r="H9" s="171"/>
      <c r="I9" s="171"/>
      <c r="J9" s="171"/>
      <c r="K9" s="171"/>
      <c r="L9" s="171"/>
      <c r="M9" s="171"/>
      <c r="N9" s="171"/>
      <c r="O9" s="171"/>
      <c r="P9" s="171"/>
      <c r="Q9" s="172"/>
      <c r="W9" s="24"/>
    </row>
    <row r="10" spans="1:23" ht="37.5" customHeight="1">
      <c r="B10" s="135" t="s">
        <v>9</v>
      </c>
      <c r="C10" s="136"/>
      <c r="D10" s="136"/>
      <c r="E10" s="136"/>
      <c r="F10" s="173" t="s">
        <v>72</v>
      </c>
      <c r="G10" s="174"/>
      <c r="H10" s="174"/>
      <c r="I10" s="174"/>
      <c r="J10" s="174"/>
      <c r="K10" s="174"/>
      <c r="L10" s="174"/>
      <c r="M10" s="174"/>
      <c r="N10" s="174"/>
      <c r="O10" s="174"/>
      <c r="P10" s="174"/>
      <c r="Q10" s="175"/>
    </row>
    <row r="11" spans="1:23">
      <c r="B11" s="135" t="s">
        <v>10</v>
      </c>
      <c r="C11" s="136"/>
      <c r="D11" s="136"/>
      <c r="E11" s="136"/>
      <c r="F11" s="168"/>
      <c r="G11" s="169"/>
      <c r="H11" s="169"/>
      <c r="I11" s="169"/>
      <c r="J11" s="170"/>
      <c r="K11" s="167" t="s">
        <v>11</v>
      </c>
      <c r="L11" s="136"/>
      <c r="M11" s="168"/>
      <c r="N11" s="169"/>
      <c r="O11" s="169"/>
      <c r="P11" s="169"/>
      <c r="Q11" s="232"/>
      <c r="U11" s="24"/>
      <c r="V11" s="24"/>
    </row>
    <row r="12" spans="1:23">
      <c r="B12" s="135" t="s">
        <v>12</v>
      </c>
      <c r="C12" s="137"/>
      <c r="D12" s="137"/>
      <c r="E12" s="137"/>
      <c r="F12" s="138" t="s">
        <v>75</v>
      </c>
      <c r="G12" s="139"/>
      <c r="H12" s="139"/>
      <c r="I12" s="139"/>
      <c r="J12" s="139"/>
      <c r="K12" s="139"/>
      <c r="L12" s="139"/>
      <c r="M12" s="139"/>
      <c r="N12" s="139"/>
      <c r="O12" s="139"/>
      <c r="P12" s="139"/>
      <c r="Q12" s="140"/>
    </row>
    <row r="13" spans="1:23" ht="19.5" customHeight="1">
      <c r="B13" s="163" t="s">
        <v>65</v>
      </c>
      <c r="C13" s="164"/>
      <c r="D13" s="164"/>
      <c r="E13" s="164"/>
      <c r="F13" s="151"/>
      <c r="G13" s="133" t="s">
        <v>13</v>
      </c>
      <c r="H13" s="141" t="s">
        <v>14</v>
      </c>
      <c r="I13" s="142"/>
      <c r="J13" s="147" t="s">
        <v>15</v>
      </c>
      <c r="K13" s="148"/>
      <c r="L13" s="25"/>
      <c r="M13" s="26" t="s">
        <v>17</v>
      </c>
      <c r="N13" s="147" t="s">
        <v>102</v>
      </c>
      <c r="O13" s="148"/>
      <c r="P13" s="27"/>
      <c r="Q13" s="28" t="s">
        <v>17</v>
      </c>
    </row>
    <row r="14" spans="1:23">
      <c r="B14" s="163"/>
      <c r="C14" s="164"/>
      <c r="D14" s="164"/>
      <c r="E14" s="164"/>
      <c r="F14" s="152"/>
      <c r="G14" s="133"/>
      <c r="H14" s="143"/>
      <c r="I14" s="144"/>
      <c r="J14" s="176" t="s">
        <v>16</v>
      </c>
      <c r="K14" s="116"/>
      <c r="L14" s="48"/>
      <c r="M14" s="47" t="s">
        <v>18</v>
      </c>
      <c r="N14" s="176" t="s">
        <v>103</v>
      </c>
      <c r="O14" s="116"/>
      <c r="P14" s="50"/>
      <c r="Q14" s="51" t="s">
        <v>18</v>
      </c>
    </row>
    <row r="15" spans="1:23">
      <c r="B15" s="163"/>
      <c r="C15" s="164"/>
      <c r="D15" s="164"/>
      <c r="E15" s="164"/>
      <c r="F15" s="152"/>
      <c r="G15" s="133"/>
      <c r="H15" s="143"/>
      <c r="I15" s="144"/>
      <c r="J15" s="157" t="s">
        <v>19</v>
      </c>
      <c r="K15" s="157"/>
      <c r="L15" s="61"/>
      <c r="M15" s="63" t="s">
        <v>18</v>
      </c>
      <c r="N15" s="143" t="s">
        <v>104</v>
      </c>
      <c r="O15" s="157"/>
      <c r="P15" s="50"/>
      <c r="Q15" s="62" t="s">
        <v>18</v>
      </c>
    </row>
    <row r="16" spans="1:23">
      <c r="B16" s="165"/>
      <c r="C16" s="166"/>
      <c r="D16" s="166"/>
      <c r="E16" s="166"/>
      <c r="F16" s="153"/>
      <c r="G16" s="134"/>
      <c r="H16" s="145"/>
      <c r="I16" s="146"/>
      <c r="J16" s="149" t="s">
        <v>101</v>
      </c>
      <c r="K16" s="150"/>
      <c r="L16" s="64"/>
      <c r="M16" s="49" t="s">
        <v>18</v>
      </c>
      <c r="N16" s="149" t="s">
        <v>98</v>
      </c>
      <c r="O16" s="150"/>
      <c r="P16" s="29"/>
      <c r="Q16" s="65" t="s">
        <v>18</v>
      </c>
    </row>
    <row r="17" spans="2:17">
      <c r="B17" s="242" t="s">
        <v>21</v>
      </c>
      <c r="C17" s="243"/>
      <c r="D17" s="243"/>
      <c r="E17" s="142"/>
      <c r="F17" s="233" t="s">
        <v>15</v>
      </c>
      <c r="G17" s="234"/>
      <c r="H17" s="257">
        <v>0</v>
      </c>
      <c r="I17" s="257"/>
      <c r="J17" s="257"/>
      <c r="K17" s="257"/>
      <c r="L17" s="148" t="s">
        <v>66</v>
      </c>
      <c r="M17" s="148"/>
      <c r="N17" s="258">
        <v>0</v>
      </c>
      <c r="O17" s="123"/>
      <c r="P17" s="123"/>
      <c r="Q17" s="124"/>
    </row>
    <row r="18" spans="2:17">
      <c r="B18" s="156"/>
      <c r="C18" s="157"/>
      <c r="D18" s="157"/>
      <c r="E18" s="144"/>
      <c r="F18" s="108" t="s">
        <v>16</v>
      </c>
      <c r="G18" s="109"/>
      <c r="H18" s="115">
        <v>0</v>
      </c>
      <c r="I18" s="110"/>
      <c r="J18" s="110"/>
      <c r="K18" s="110"/>
      <c r="L18" s="116" t="s">
        <v>66</v>
      </c>
      <c r="M18" s="116"/>
      <c r="N18" s="115">
        <v>0</v>
      </c>
      <c r="O18" s="110"/>
      <c r="P18" s="110"/>
      <c r="Q18" s="111"/>
    </row>
    <row r="19" spans="2:17">
      <c r="B19" s="156"/>
      <c r="C19" s="157"/>
      <c r="D19" s="157"/>
      <c r="E19" s="144"/>
      <c r="F19" s="108" t="s">
        <v>19</v>
      </c>
      <c r="G19" s="109"/>
      <c r="H19" s="117">
        <v>0</v>
      </c>
      <c r="I19" s="112"/>
      <c r="J19" s="112"/>
      <c r="K19" s="112"/>
      <c r="L19" s="116" t="s">
        <v>66</v>
      </c>
      <c r="M19" s="116"/>
      <c r="N19" s="117">
        <v>0</v>
      </c>
      <c r="O19" s="112"/>
      <c r="P19" s="112"/>
      <c r="Q19" s="113"/>
    </row>
    <row r="20" spans="2:17">
      <c r="B20" s="156"/>
      <c r="C20" s="157"/>
      <c r="D20" s="157"/>
      <c r="E20" s="144"/>
      <c r="F20" s="108" t="s">
        <v>20</v>
      </c>
      <c r="G20" s="109"/>
      <c r="H20" s="115">
        <v>0</v>
      </c>
      <c r="I20" s="110"/>
      <c r="J20" s="110"/>
      <c r="K20" s="110"/>
      <c r="L20" s="116" t="s">
        <v>66</v>
      </c>
      <c r="M20" s="116"/>
      <c r="N20" s="115">
        <v>0</v>
      </c>
      <c r="O20" s="110"/>
      <c r="P20" s="110"/>
      <c r="Q20" s="111"/>
    </row>
    <row r="21" spans="2:17">
      <c r="B21" s="156"/>
      <c r="C21" s="157"/>
      <c r="D21" s="157"/>
      <c r="E21" s="144"/>
      <c r="F21" s="108" t="s">
        <v>88</v>
      </c>
      <c r="G21" s="109"/>
      <c r="H21" s="115">
        <v>0</v>
      </c>
      <c r="I21" s="110"/>
      <c r="J21" s="110"/>
      <c r="K21" s="110"/>
      <c r="L21" s="116" t="s">
        <v>66</v>
      </c>
      <c r="M21" s="116"/>
      <c r="N21" s="115">
        <v>0</v>
      </c>
      <c r="O21" s="110"/>
      <c r="P21" s="110"/>
      <c r="Q21" s="111"/>
    </row>
    <row r="22" spans="2:17">
      <c r="B22" s="156"/>
      <c r="C22" s="157"/>
      <c r="D22" s="157"/>
      <c r="E22" s="144"/>
      <c r="F22" s="108" t="s">
        <v>89</v>
      </c>
      <c r="G22" s="109"/>
      <c r="H22" s="115">
        <v>0</v>
      </c>
      <c r="I22" s="110"/>
      <c r="J22" s="110"/>
      <c r="K22" s="110"/>
      <c r="L22" s="116" t="s">
        <v>66</v>
      </c>
      <c r="M22" s="116"/>
      <c r="N22" s="115">
        <v>0</v>
      </c>
      <c r="O22" s="110"/>
      <c r="P22" s="110"/>
      <c r="Q22" s="111"/>
    </row>
    <row r="23" spans="2:17">
      <c r="B23" s="156"/>
      <c r="C23" s="157"/>
      <c r="D23" s="157"/>
      <c r="E23" s="144"/>
      <c r="F23" s="108" t="s">
        <v>97</v>
      </c>
      <c r="G23" s="109"/>
      <c r="H23" s="117">
        <v>0</v>
      </c>
      <c r="I23" s="112"/>
      <c r="J23" s="112"/>
      <c r="K23" s="112"/>
      <c r="L23" s="116" t="s">
        <v>66</v>
      </c>
      <c r="M23" s="116"/>
      <c r="N23" s="117">
        <v>0</v>
      </c>
      <c r="O23" s="112"/>
      <c r="P23" s="112"/>
      <c r="Q23" s="113"/>
    </row>
    <row r="24" spans="2:17">
      <c r="B24" s="154"/>
      <c r="C24" s="155"/>
      <c r="D24" s="155"/>
      <c r="E24" s="146"/>
      <c r="F24" s="244" t="s">
        <v>98</v>
      </c>
      <c r="G24" s="154"/>
      <c r="H24" s="118">
        <v>0</v>
      </c>
      <c r="I24" s="119"/>
      <c r="J24" s="119"/>
      <c r="K24" s="119"/>
      <c r="L24" s="155" t="s">
        <v>66</v>
      </c>
      <c r="M24" s="155"/>
      <c r="N24" s="118">
        <v>0</v>
      </c>
      <c r="O24" s="119"/>
      <c r="P24" s="119"/>
      <c r="Q24" s="120"/>
    </row>
    <row r="25" spans="2:17">
      <c r="B25" s="245" t="s">
        <v>69</v>
      </c>
      <c r="C25" s="243"/>
      <c r="D25" s="243"/>
      <c r="E25" s="142"/>
      <c r="F25" s="233" t="s">
        <v>15</v>
      </c>
      <c r="G25" s="234"/>
      <c r="H25" s="121"/>
      <c r="I25" s="121"/>
      <c r="J25" s="121"/>
      <c r="K25" s="121"/>
      <c r="L25" s="121"/>
      <c r="M25" s="121"/>
      <c r="N25" s="121"/>
      <c r="O25" s="121"/>
      <c r="P25" s="121"/>
      <c r="Q25" s="122"/>
    </row>
    <row r="26" spans="2:17" ht="18.75" customHeight="1">
      <c r="B26" s="163"/>
      <c r="C26" s="157"/>
      <c r="D26" s="157"/>
      <c r="E26" s="144"/>
      <c r="F26" s="108" t="s">
        <v>16</v>
      </c>
      <c r="G26" s="109"/>
      <c r="H26" s="112"/>
      <c r="I26" s="112"/>
      <c r="J26" s="112"/>
      <c r="K26" s="112"/>
      <c r="L26" s="112"/>
      <c r="M26" s="112"/>
      <c r="N26" s="112"/>
      <c r="O26" s="112"/>
      <c r="P26" s="112"/>
      <c r="Q26" s="113"/>
    </row>
    <row r="27" spans="2:17">
      <c r="B27" s="163"/>
      <c r="C27" s="157"/>
      <c r="D27" s="157"/>
      <c r="E27" s="144"/>
      <c r="F27" s="108" t="s">
        <v>19</v>
      </c>
      <c r="G27" s="109"/>
      <c r="H27" s="112"/>
      <c r="I27" s="112"/>
      <c r="J27" s="112"/>
      <c r="K27" s="112"/>
      <c r="L27" s="112"/>
      <c r="M27" s="112"/>
      <c r="N27" s="112"/>
      <c r="O27" s="112"/>
      <c r="P27" s="112"/>
      <c r="Q27" s="113"/>
    </row>
    <row r="28" spans="2:17" ht="18.75" customHeight="1">
      <c r="B28" s="156"/>
      <c r="C28" s="157"/>
      <c r="D28" s="157"/>
      <c r="E28" s="144"/>
      <c r="F28" s="108" t="s">
        <v>20</v>
      </c>
      <c r="G28" s="109"/>
      <c r="H28" s="112"/>
      <c r="I28" s="112"/>
      <c r="J28" s="112"/>
      <c r="K28" s="112"/>
      <c r="L28" s="112"/>
      <c r="M28" s="112"/>
      <c r="N28" s="112"/>
      <c r="O28" s="112"/>
      <c r="P28" s="112"/>
      <c r="Q28" s="113"/>
    </row>
    <row r="29" spans="2:17">
      <c r="B29" s="156"/>
      <c r="C29" s="157"/>
      <c r="D29" s="157"/>
      <c r="E29" s="144"/>
      <c r="F29" s="108" t="s">
        <v>88</v>
      </c>
      <c r="G29" s="109"/>
      <c r="H29" s="112"/>
      <c r="I29" s="112"/>
      <c r="J29" s="112"/>
      <c r="K29" s="112"/>
      <c r="L29" s="112"/>
      <c r="M29" s="112"/>
      <c r="N29" s="112"/>
      <c r="O29" s="112"/>
      <c r="P29" s="112"/>
      <c r="Q29" s="113"/>
    </row>
    <row r="30" spans="2:17">
      <c r="B30" s="156"/>
      <c r="C30" s="157"/>
      <c r="D30" s="157"/>
      <c r="E30" s="144"/>
      <c r="F30" s="259" t="s">
        <v>89</v>
      </c>
      <c r="G30" s="156"/>
      <c r="H30" s="222"/>
      <c r="I30" s="222"/>
      <c r="J30" s="222"/>
      <c r="K30" s="222"/>
      <c r="L30" s="222"/>
      <c r="M30" s="222"/>
      <c r="N30" s="222"/>
      <c r="O30" s="222"/>
      <c r="P30" s="222"/>
      <c r="Q30" s="260"/>
    </row>
    <row r="31" spans="2:17">
      <c r="B31" s="156"/>
      <c r="C31" s="157"/>
      <c r="D31" s="157"/>
      <c r="E31" s="144"/>
      <c r="F31" s="114" t="s">
        <v>97</v>
      </c>
      <c r="G31" s="109"/>
      <c r="H31" s="112"/>
      <c r="I31" s="112"/>
      <c r="J31" s="112"/>
      <c r="K31" s="112"/>
      <c r="L31" s="112"/>
      <c r="M31" s="112"/>
      <c r="N31" s="112"/>
      <c r="O31" s="112"/>
      <c r="P31" s="112"/>
      <c r="Q31" s="113"/>
    </row>
    <row r="32" spans="2:17">
      <c r="B32" s="154"/>
      <c r="C32" s="155"/>
      <c r="D32" s="155"/>
      <c r="E32" s="146"/>
      <c r="F32" s="145" t="s">
        <v>98</v>
      </c>
      <c r="G32" s="155"/>
      <c r="H32" s="119"/>
      <c r="I32" s="119"/>
      <c r="J32" s="119"/>
      <c r="K32" s="119"/>
      <c r="L32" s="119"/>
      <c r="M32" s="119"/>
      <c r="N32" s="119"/>
      <c r="O32" s="119"/>
      <c r="P32" s="119"/>
      <c r="Q32" s="120"/>
    </row>
    <row r="33" spans="2:17" ht="19.5" thickBot="1">
      <c r="B33" s="235" t="s">
        <v>67</v>
      </c>
      <c r="C33" s="236"/>
      <c r="D33" s="236"/>
      <c r="E33" s="237"/>
      <c r="F33" s="233" t="s">
        <v>15</v>
      </c>
      <c r="G33" s="234"/>
      <c r="H33" s="123"/>
      <c r="I33" s="123"/>
      <c r="J33" s="123"/>
      <c r="K33" s="123"/>
      <c r="L33" s="123"/>
      <c r="M33" s="123"/>
      <c r="N33" s="123"/>
      <c r="O33" s="123"/>
      <c r="P33" s="123"/>
      <c r="Q33" s="124"/>
    </row>
    <row r="34" spans="2:17" ht="19.5" thickBot="1">
      <c r="B34" s="238"/>
      <c r="C34" s="239"/>
      <c r="D34" s="239"/>
      <c r="E34" s="213"/>
      <c r="F34" s="108" t="s">
        <v>16</v>
      </c>
      <c r="G34" s="109"/>
      <c r="H34" s="110"/>
      <c r="I34" s="110"/>
      <c r="J34" s="110"/>
      <c r="K34" s="110"/>
      <c r="L34" s="110"/>
      <c r="M34" s="110"/>
      <c r="N34" s="110"/>
      <c r="O34" s="110"/>
      <c r="P34" s="110"/>
      <c r="Q34" s="111"/>
    </row>
    <row r="35" spans="2:17" ht="19.5" thickBot="1">
      <c r="B35" s="238"/>
      <c r="C35" s="239"/>
      <c r="D35" s="239"/>
      <c r="E35" s="213"/>
      <c r="F35" s="108" t="s">
        <v>19</v>
      </c>
      <c r="G35" s="109"/>
      <c r="H35" s="112"/>
      <c r="I35" s="112"/>
      <c r="J35" s="112"/>
      <c r="K35" s="112"/>
      <c r="L35" s="112"/>
      <c r="M35" s="112"/>
      <c r="N35" s="112"/>
      <c r="O35" s="112"/>
      <c r="P35" s="112"/>
      <c r="Q35" s="113"/>
    </row>
    <row r="36" spans="2:17" ht="19.5" thickBot="1">
      <c r="B36" s="240"/>
      <c r="C36" s="240"/>
      <c r="D36" s="240"/>
      <c r="E36" s="241"/>
      <c r="F36" s="108" t="s">
        <v>20</v>
      </c>
      <c r="G36" s="109"/>
      <c r="H36" s="110"/>
      <c r="I36" s="110"/>
      <c r="J36" s="110"/>
      <c r="K36" s="110"/>
      <c r="L36" s="110"/>
      <c r="M36" s="110"/>
      <c r="N36" s="110"/>
      <c r="O36" s="110"/>
      <c r="P36" s="110"/>
      <c r="Q36" s="111"/>
    </row>
    <row r="37" spans="2:17" ht="19.5" thickBot="1">
      <c r="B37" s="240"/>
      <c r="C37" s="240"/>
      <c r="D37" s="240"/>
      <c r="E37" s="241"/>
      <c r="F37" s="108" t="s">
        <v>88</v>
      </c>
      <c r="G37" s="109"/>
      <c r="H37" s="112"/>
      <c r="I37" s="112"/>
      <c r="J37" s="112"/>
      <c r="K37" s="112"/>
      <c r="L37" s="112"/>
      <c r="M37" s="112"/>
      <c r="N37" s="112"/>
      <c r="O37" s="112"/>
      <c r="P37" s="112"/>
      <c r="Q37" s="113"/>
    </row>
    <row r="38" spans="2:17" ht="19.5" thickBot="1">
      <c r="B38" s="240"/>
      <c r="C38" s="240"/>
      <c r="D38" s="240"/>
      <c r="E38" s="241"/>
      <c r="F38" s="259" t="s">
        <v>89</v>
      </c>
      <c r="G38" s="156"/>
      <c r="H38" s="222"/>
      <c r="I38" s="222"/>
      <c r="J38" s="222"/>
      <c r="K38" s="222"/>
      <c r="L38" s="222"/>
      <c r="M38" s="222"/>
      <c r="N38" s="222"/>
      <c r="O38" s="222"/>
      <c r="P38" s="222"/>
      <c r="Q38" s="260"/>
    </row>
    <row r="39" spans="2:17" ht="19.5" thickBot="1">
      <c r="B39" s="240"/>
      <c r="C39" s="240"/>
      <c r="D39" s="240"/>
      <c r="E39" s="241"/>
      <c r="F39" s="261" t="s">
        <v>97</v>
      </c>
      <c r="G39" s="262"/>
      <c r="H39" s="263"/>
      <c r="I39" s="263"/>
      <c r="J39" s="263"/>
      <c r="K39" s="263"/>
      <c r="L39" s="263"/>
      <c r="M39" s="263"/>
      <c r="N39" s="263"/>
      <c r="O39" s="263"/>
      <c r="P39" s="263"/>
      <c r="Q39" s="264"/>
    </row>
    <row r="40" spans="2:17" ht="19.5" thickBot="1">
      <c r="B40" s="240"/>
      <c r="C40" s="240"/>
      <c r="D40" s="240"/>
      <c r="E40" s="241"/>
      <c r="F40" s="246" t="s">
        <v>98</v>
      </c>
      <c r="G40" s="247"/>
      <c r="H40" s="248"/>
      <c r="I40" s="248"/>
      <c r="J40" s="248"/>
      <c r="K40" s="248"/>
      <c r="L40" s="248"/>
      <c r="M40" s="248"/>
      <c r="N40" s="248"/>
      <c r="O40" s="248"/>
      <c r="P40" s="248"/>
      <c r="Q40" s="249"/>
    </row>
    <row r="43" spans="2:17" ht="19.5" thickBot="1"/>
    <row r="44" spans="2:17" ht="38.25" customHeight="1" thickBot="1">
      <c r="B44" s="193" t="s">
        <v>22</v>
      </c>
      <c r="C44" s="250" t="s">
        <v>76</v>
      </c>
      <c r="D44" s="251"/>
      <c r="E44" s="251"/>
      <c r="F44" s="251"/>
      <c r="G44" s="251"/>
      <c r="H44" s="251"/>
      <c r="I44" s="251"/>
      <c r="J44" s="251"/>
      <c r="K44" s="251"/>
      <c r="L44" s="251"/>
      <c r="M44" s="251"/>
      <c r="N44" s="251"/>
      <c r="O44" s="251"/>
      <c r="P44" s="251"/>
      <c r="Q44" s="252"/>
    </row>
    <row r="45" spans="2:17" ht="19.5" thickBot="1">
      <c r="B45" s="194"/>
      <c r="C45" s="30"/>
      <c r="D45" s="196" t="s">
        <v>77</v>
      </c>
      <c r="E45" s="196"/>
      <c r="F45" s="196"/>
      <c r="G45" s="196"/>
      <c r="H45" s="196"/>
      <c r="I45" s="196"/>
      <c r="J45" s="196"/>
      <c r="K45" s="196"/>
      <c r="L45" s="196"/>
      <c r="M45" s="196"/>
      <c r="N45" s="196" t="s">
        <v>23</v>
      </c>
      <c r="O45" s="196"/>
      <c r="P45" s="196"/>
      <c r="Q45" s="197"/>
    </row>
    <row r="46" spans="2:17" ht="18.75" customHeight="1">
      <c r="B46" s="194"/>
      <c r="C46" s="253"/>
      <c r="D46" s="255" t="s">
        <v>78</v>
      </c>
      <c r="E46" s="255"/>
      <c r="F46" s="255"/>
      <c r="G46" s="255"/>
      <c r="H46" s="255"/>
      <c r="I46" s="255"/>
      <c r="J46" s="255"/>
      <c r="K46" s="255"/>
      <c r="L46" s="255"/>
      <c r="M46" s="255"/>
      <c r="N46" s="182" t="s">
        <v>26</v>
      </c>
      <c r="O46" s="198"/>
      <c r="P46" s="198"/>
      <c r="Q46" s="199"/>
    </row>
    <row r="47" spans="2:17" ht="37.5" customHeight="1" thickBot="1">
      <c r="B47" s="195"/>
      <c r="C47" s="254"/>
      <c r="D47" s="256"/>
      <c r="E47" s="256"/>
      <c r="F47" s="256"/>
      <c r="G47" s="256"/>
      <c r="H47" s="256"/>
      <c r="I47" s="256"/>
      <c r="J47" s="256"/>
      <c r="K47" s="256"/>
      <c r="L47" s="256"/>
      <c r="M47" s="256"/>
      <c r="N47" s="200"/>
      <c r="O47" s="200"/>
      <c r="P47" s="200"/>
      <c r="Q47" s="201"/>
    </row>
    <row r="51" spans="1:17" ht="19.5" thickBot="1"/>
    <row r="52" spans="1:17" ht="18.75" customHeight="1">
      <c r="B52" s="211" t="s">
        <v>25</v>
      </c>
      <c r="C52" s="214" t="s">
        <v>79</v>
      </c>
      <c r="D52" s="182"/>
      <c r="E52" s="182"/>
      <c r="F52" s="182"/>
      <c r="G52" s="182"/>
      <c r="H52" s="182"/>
      <c r="I52" s="182"/>
      <c r="J52" s="182"/>
      <c r="K52" s="182"/>
      <c r="L52" s="182"/>
      <c r="M52" s="182"/>
      <c r="N52" s="182"/>
      <c r="O52" s="182"/>
      <c r="P52" s="182"/>
      <c r="Q52" s="205"/>
    </row>
    <row r="53" spans="1:17">
      <c r="B53" s="212"/>
      <c r="C53" s="215"/>
      <c r="D53" s="209"/>
      <c r="E53" s="209"/>
      <c r="F53" s="209"/>
      <c r="G53" s="209"/>
      <c r="H53" s="209"/>
      <c r="I53" s="209"/>
      <c r="J53" s="209"/>
      <c r="K53" s="209"/>
      <c r="L53" s="209"/>
      <c r="M53" s="209"/>
      <c r="N53" s="209"/>
      <c r="O53" s="209"/>
      <c r="P53" s="209"/>
      <c r="Q53" s="210"/>
    </row>
    <row r="54" spans="1:17" s="31" customFormat="1" ht="176.25" customHeight="1">
      <c r="B54" s="212"/>
      <c r="C54" s="218"/>
      <c r="D54" s="183" t="s">
        <v>94</v>
      </c>
      <c r="E54" s="183"/>
      <c r="F54" s="183"/>
      <c r="G54" s="183"/>
      <c r="H54" s="183"/>
      <c r="I54" s="183"/>
      <c r="J54" s="183"/>
      <c r="K54" s="183"/>
      <c r="L54" s="183"/>
      <c r="M54" s="183"/>
      <c r="N54" s="183"/>
      <c r="O54" s="183"/>
      <c r="P54" s="183"/>
      <c r="Q54" s="207"/>
    </row>
    <row r="55" spans="1:17">
      <c r="B55" s="212"/>
      <c r="C55" s="219"/>
      <c r="D55" s="216" t="s">
        <v>70</v>
      </c>
      <c r="E55" s="216"/>
      <c r="F55" s="216"/>
      <c r="G55" s="216"/>
      <c r="H55" s="216"/>
      <c r="I55" s="216"/>
      <c r="J55" s="216"/>
      <c r="K55" s="216"/>
      <c r="L55" s="216"/>
      <c r="M55" s="216"/>
      <c r="N55" s="216"/>
      <c r="O55" s="216"/>
      <c r="P55" s="216"/>
      <c r="Q55" s="217"/>
    </row>
    <row r="56" spans="1:17" ht="102.75" customHeight="1">
      <c r="B56" s="212"/>
      <c r="C56" s="222"/>
      <c r="D56" s="183" t="s">
        <v>80</v>
      </c>
      <c r="E56" s="183"/>
      <c r="F56" s="183"/>
      <c r="G56" s="183"/>
      <c r="H56" s="183"/>
      <c r="I56" s="183"/>
      <c r="J56" s="183"/>
      <c r="K56" s="183"/>
      <c r="L56" s="183"/>
      <c r="M56" s="183"/>
      <c r="N56" s="183"/>
      <c r="O56" s="183"/>
      <c r="P56" s="183"/>
      <c r="Q56" s="207"/>
    </row>
    <row r="57" spans="1:17" ht="19.5" thickBot="1">
      <c r="B57" s="213"/>
      <c r="C57" s="223"/>
      <c r="D57" s="220" t="s">
        <v>71</v>
      </c>
      <c r="E57" s="220"/>
      <c r="F57" s="220"/>
      <c r="G57" s="220"/>
      <c r="H57" s="220"/>
      <c r="I57" s="220"/>
      <c r="J57" s="220"/>
      <c r="K57" s="220"/>
      <c r="L57" s="220"/>
      <c r="M57" s="220"/>
      <c r="N57" s="220"/>
      <c r="O57" s="220"/>
      <c r="P57" s="220"/>
      <c r="Q57" s="221"/>
    </row>
    <row r="58" spans="1:17" ht="19.5" thickBot="1">
      <c r="C58" s="32"/>
      <c r="D58" s="32"/>
      <c r="E58" s="32"/>
      <c r="F58" s="32"/>
      <c r="G58" s="32"/>
      <c r="H58" s="32"/>
      <c r="I58" s="32"/>
      <c r="J58" s="32"/>
      <c r="K58" s="32"/>
      <c r="L58" s="32"/>
      <c r="M58" s="32"/>
      <c r="N58" s="32"/>
      <c r="O58" s="32"/>
      <c r="P58" s="32"/>
      <c r="Q58" s="32"/>
    </row>
    <row r="59" spans="1:17" ht="21.75" customHeight="1" thickBot="1">
      <c r="B59" s="226" t="s">
        <v>68</v>
      </c>
      <c r="C59" s="227"/>
      <c r="D59" s="227"/>
      <c r="E59" s="227"/>
      <c r="F59" s="227"/>
      <c r="G59" s="227"/>
      <c r="H59" s="227"/>
      <c r="I59" s="227"/>
      <c r="J59" s="227"/>
      <c r="K59" s="227"/>
      <c r="L59" s="227"/>
      <c r="M59" s="227"/>
      <c r="N59" s="227"/>
      <c r="O59" s="227"/>
      <c r="P59" s="227"/>
      <c r="Q59" s="228"/>
    </row>
    <row r="60" spans="1:17" ht="19.5" thickBot="1">
      <c r="B60" s="32"/>
      <c r="C60" s="32"/>
      <c r="D60" s="32"/>
      <c r="E60" s="32"/>
      <c r="F60" s="32"/>
      <c r="G60" s="32"/>
      <c r="H60" s="32"/>
      <c r="I60" s="32"/>
      <c r="J60" s="32"/>
      <c r="K60" s="32"/>
      <c r="L60" s="32"/>
      <c r="M60" s="32"/>
      <c r="N60" s="32"/>
      <c r="O60" s="32"/>
      <c r="P60" s="32"/>
      <c r="Q60" s="32"/>
    </row>
    <row r="61" spans="1:17" ht="18.75" customHeight="1">
      <c r="A61" s="33"/>
      <c r="B61" s="204" t="s">
        <v>148</v>
      </c>
      <c r="C61" s="182"/>
      <c r="D61" s="182"/>
      <c r="E61" s="182"/>
      <c r="F61" s="182"/>
      <c r="G61" s="182"/>
      <c r="H61" s="182"/>
      <c r="I61" s="182"/>
      <c r="J61" s="182"/>
      <c r="K61" s="182"/>
      <c r="L61" s="182"/>
      <c r="M61" s="182"/>
      <c r="N61" s="182"/>
      <c r="O61" s="182"/>
      <c r="P61" s="182"/>
      <c r="Q61" s="205"/>
    </row>
    <row r="62" spans="1:17">
      <c r="A62" s="33"/>
      <c r="B62" s="206"/>
      <c r="C62" s="183"/>
      <c r="D62" s="183"/>
      <c r="E62" s="183"/>
      <c r="F62" s="183"/>
      <c r="G62" s="183"/>
      <c r="H62" s="183"/>
      <c r="I62" s="183"/>
      <c r="J62" s="183"/>
      <c r="K62" s="183"/>
      <c r="L62" s="183"/>
      <c r="M62" s="183"/>
      <c r="N62" s="183"/>
      <c r="O62" s="183"/>
      <c r="P62" s="183"/>
      <c r="Q62" s="207"/>
    </row>
    <row r="63" spans="1:17">
      <c r="A63" s="33"/>
      <c r="B63" s="208"/>
      <c r="C63" s="209"/>
      <c r="D63" s="209"/>
      <c r="E63" s="209"/>
      <c r="F63" s="209"/>
      <c r="G63" s="209"/>
      <c r="H63" s="209"/>
      <c r="I63" s="209"/>
      <c r="J63" s="209"/>
      <c r="K63" s="209"/>
      <c r="L63" s="209"/>
      <c r="M63" s="209"/>
      <c r="N63" s="209"/>
      <c r="O63" s="209"/>
      <c r="P63" s="209"/>
      <c r="Q63" s="210"/>
    </row>
    <row r="64" spans="1:17">
      <c r="A64" s="33"/>
      <c r="B64" s="154" t="s">
        <v>15</v>
      </c>
      <c r="C64" s="155"/>
      <c r="D64" s="224">
        <f>'１単位目'!$P$42</f>
        <v>0</v>
      </c>
      <c r="E64" s="224"/>
      <c r="F64" s="145" t="s">
        <v>16</v>
      </c>
      <c r="G64" s="155"/>
      <c r="H64" s="224">
        <f>'２単位目'!$P$42</f>
        <v>0</v>
      </c>
      <c r="I64" s="225"/>
      <c r="J64" s="145" t="s">
        <v>19</v>
      </c>
      <c r="K64" s="155"/>
      <c r="L64" s="224">
        <f>'３単位目'!$P$42</f>
        <v>0</v>
      </c>
      <c r="M64" s="224"/>
      <c r="N64" s="145" t="s">
        <v>20</v>
      </c>
      <c r="O64" s="155"/>
      <c r="P64" s="224">
        <f>'４単位目'!$P$42</f>
        <v>0</v>
      </c>
      <c r="Q64" s="229"/>
    </row>
    <row r="65" spans="1:17">
      <c r="A65" s="33"/>
      <c r="B65" s="154" t="s">
        <v>88</v>
      </c>
      <c r="C65" s="155"/>
      <c r="D65" s="224">
        <f>'５単位目'!$P$42</f>
        <v>0</v>
      </c>
      <c r="E65" s="224"/>
      <c r="F65" s="145" t="s">
        <v>89</v>
      </c>
      <c r="G65" s="155"/>
      <c r="H65" s="224">
        <f>'６単位目'!$P$42</f>
        <v>0</v>
      </c>
      <c r="I65" s="225"/>
      <c r="J65" s="167" t="s">
        <v>99</v>
      </c>
      <c r="K65" s="136"/>
      <c r="L65" s="224">
        <f>'7単位目'!$P$42</f>
        <v>0</v>
      </c>
      <c r="M65" s="224"/>
      <c r="N65" s="167" t="s">
        <v>100</v>
      </c>
      <c r="O65" s="136"/>
      <c r="P65" s="202">
        <f>'８単位目'!$P$42</f>
        <v>0</v>
      </c>
      <c r="Q65" s="203"/>
    </row>
    <row r="66" spans="1:17" ht="19.5" thickBot="1">
      <c r="A66" s="33"/>
      <c r="B66" s="129" t="s">
        <v>50</v>
      </c>
      <c r="C66" s="129"/>
      <c r="D66" s="184">
        <f>SUM(D64,H64,L64,P64,D65,H65,L65,P65)</f>
        <v>0</v>
      </c>
      <c r="E66" s="184"/>
      <c r="F66" s="34" t="s">
        <v>17</v>
      </c>
      <c r="G66" s="67" t="s">
        <v>51</v>
      </c>
      <c r="H66" s="34" t="str">
        <f>IF(D66=0,"",IF(COUNTIF('１単位目'!G24:Q24,"&lt;&gt;0")=0,COUNTIF('１単位目'!G31:Q31,"&lt;&gt;0"),COUNTIF('１単位目'!G24:Q24,"&lt;&gt;0")))</f>
        <v/>
      </c>
      <c r="I66" s="35" t="s">
        <v>52</v>
      </c>
      <c r="J66" s="67" t="s">
        <v>53</v>
      </c>
      <c r="K66" s="185" t="str">
        <f>IF(D66=0,"",D66/H66)</f>
        <v/>
      </c>
      <c r="L66" s="184"/>
      <c r="M66" s="35" t="s">
        <v>17</v>
      </c>
      <c r="N66" s="66" t="s">
        <v>54</v>
      </c>
      <c r="O66" s="36"/>
      <c r="P66" s="36"/>
      <c r="Q66" s="37"/>
    </row>
    <row r="68" spans="1:17" ht="38.25" customHeight="1">
      <c r="B68" s="186" t="s">
        <v>143</v>
      </c>
      <c r="C68" s="186"/>
      <c r="D68" s="186"/>
      <c r="E68" s="186"/>
      <c r="F68" s="186"/>
      <c r="G68" s="186"/>
      <c r="H68" s="186"/>
      <c r="I68" s="186"/>
      <c r="J68" s="186"/>
      <c r="K68" s="186"/>
      <c r="L68" s="186"/>
      <c r="M68" s="186"/>
      <c r="N68" s="186"/>
      <c r="O68" s="186"/>
      <c r="P68" s="186"/>
      <c r="Q68" s="186"/>
    </row>
    <row r="69" spans="1:17" ht="22.5" customHeight="1">
      <c r="B69" s="101"/>
      <c r="C69" s="101"/>
      <c r="D69" s="101"/>
      <c r="E69" s="101"/>
      <c r="F69" s="101"/>
      <c r="G69" s="101"/>
      <c r="H69" s="101"/>
      <c r="I69" s="101"/>
      <c r="J69" s="101"/>
      <c r="K69" s="101"/>
      <c r="L69" s="101"/>
      <c r="M69" s="101"/>
      <c r="N69" s="101"/>
      <c r="O69" s="101"/>
      <c r="P69" s="101"/>
      <c r="Q69" s="101"/>
    </row>
    <row r="70" spans="1:17" ht="30.75" customHeight="1" thickBot="1">
      <c r="B70" s="183" t="s">
        <v>146</v>
      </c>
      <c r="C70" s="183"/>
      <c r="D70" s="183"/>
      <c r="E70" s="183"/>
      <c r="F70" s="183"/>
      <c r="G70" s="183"/>
      <c r="H70" s="183"/>
      <c r="I70" s="183"/>
      <c r="J70" s="183"/>
      <c r="K70" s="183"/>
      <c r="L70" s="183"/>
      <c r="M70" s="183"/>
      <c r="N70" s="183"/>
      <c r="O70" s="183"/>
      <c r="P70" s="183"/>
      <c r="Q70" s="183"/>
    </row>
    <row r="71" spans="1:17">
      <c r="A71" s="33"/>
      <c r="B71" s="177" t="s">
        <v>147</v>
      </c>
      <c r="C71" s="178"/>
      <c r="D71" s="178"/>
      <c r="E71" s="178"/>
      <c r="F71" s="178"/>
      <c r="G71" s="178"/>
      <c r="H71" s="187" t="e">
        <f ca="1">IF(K66&lt;=750,"通常規模",IF('大規模型事業所（特例）計算シート'!N25="大規模型リハビリテーション費","大規模",IF('大規模型事業所（特例）計算シート'!N25="通常規模型リハビリテーション費","大規模（特例）")))</f>
        <v>#DIV/0!</v>
      </c>
      <c r="I71" s="188"/>
      <c r="J71" s="188"/>
      <c r="K71" s="188"/>
      <c r="L71" s="189"/>
    </row>
    <row r="72" spans="1:17" ht="19.5" customHeight="1" thickBot="1">
      <c r="A72" s="33"/>
      <c r="B72" s="179"/>
      <c r="C72" s="180"/>
      <c r="D72" s="180"/>
      <c r="E72" s="180"/>
      <c r="F72" s="180"/>
      <c r="G72" s="180"/>
      <c r="H72" s="190"/>
      <c r="I72" s="191"/>
      <c r="J72" s="191"/>
      <c r="K72" s="191"/>
      <c r="L72" s="192"/>
    </row>
    <row r="73" spans="1:17">
      <c r="B73" s="181" t="s">
        <v>24</v>
      </c>
      <c r="C73" s="182" t="s">
        <v>149</v>
      </c>
      <c r="D73" s="182"/>
      <c r="E73" s="182"/>
      <c r="F73" s="182"/>
      <c r="G73" s="182"/>
      <c r="H73" s="183"/>
      <c r="I73" s="183"/>
    </row>
    <row r="74" spans="1:17" ht="19.5" customHeight="1">
      <c r="B74" s="157"/>
      <c r="C74" s="183"/>
      <c r="D74" s="183"/>
      <c r="E74" s="183"/>
      <c r="F74" s="183"/>
      <c r="G74" s="183"/>
      <c r="H74" s="183"/>
      <c r="I74" s="183"/>
    </row>
  </sheetData>
  <sheetProtection algorithmName="SHA-512" hashValue="mgYwJFaqPXJu6fXfyUCFhMRHdfkh8OyQ1b6ZtiycsGpC7SWJBghhinYuHpOYe3bMxfQhmUKJ2xh4UmrUnD6uZA==" saltValue="t1VgI9wlp991WkMue5hfVg==" spinCount="100000" sheet="1" objects="1" scenarios="1"/>
  <mergeCells count="139">
    <mergeCell ref="H37:Q37"/>
    <mergeCell ref="H40:Q40"/>
    <mergeCell ref="D45:M45"/>
    <mergeCell ref="C44:Q44"/>
    <mergeCell ref="C46:C47"/>
    <mergeCell ref="D46:M47"/>
    <mergeCell ref="L17:M17"/>
    <mergeCell ref="L22:M22"/>
    <mergeCell ref="L23:M23"/>
    <mergeCell ref="L24:M24"/>
    <mergeCell ref="H17:K17"/>
    <mergeCell ref="N17:Q17"/>
    <mergeCell ref="F20:G20"/>
    <mergeCell ref="H20:K20"/>
    <mergeCell ref="L20:M20"/>
    <mergeCell ref="N20:Q20"/>
    <mergeCell ref="F30:G30"/>
    <mergeCell ref="H30:Q30"/>
    <mergeCell ref="F39:G39"/>
    <mergeCell ref="H39:Q39"/>
    <mergeCell ref="F38:G38"/>
    <mergeCell ref="H38:Q38"/>
    <mergeCell ref="F36:G36"/>
    <mergeCell ref="H22:K22"/>
    <mergeCell ref="N14:O14"/>
    <mergeCell ref="F18:G18"/>
    <mergeCell ref="H18:K18"/>
    <mergeCell ref="L18:M18"/>
    <mergeCell ref="N18:Q18"/>
    <mergeCell ref="F19:G19"/>
    <mergeCell ref="H19:K19"/>
    <mergeCell ref="L19:M19"/>
    <mergeCell ref="N19:Q19"/>
    <mergeCell ref="J15:K15"/>
    <mergeCell ref="N15:O15"/>
    <mergeCell ref="H36:Q36"/>
    <mergeCell ref="H64:I64"/>
    <mergeCell ref="J64:K64"/>
    <mergeCell ref="L64:M64"/>
    <mergeCell ref="N64:O64"/>
    <mergeCell ref="P64:Q64"/>
    <mergeCell ref="A1:R1"/>
    <mergeCell ref="A3:R3"/>
    <mergeCell ref="M11:Q11"/>
    <mergeCell ref="F17:G17"/>
    <mergeCell ref="B33:E40"/>
    <mergeCell ref="F25:G25"/>
    <mergeCell ref="F29:G29"/>
    <mergeCell ref="F33:G33"/>
    <mergeCell ref="B17:E24"/>
    <mergeCell ref="F22:G22"/>
    <mergeCell ref="F23:G23"/>
    <mergeCell ref="F24:G24"/>
    <mergeCell ref="F32:G32"/>
    <mergeCell ref="F28:G28"/>
    <mergeCell ref="B25:E32"/>
    <mergeCell ref="F37:G37"/>
    <mergeCell ref="F40:G40"/>
    <mergeCell ref="N22:Q22"/>
    <mergeCell ref="B44:B47"/>
    <mergeCell ref="N45:Q45"/>
    <mergeCell ref="N46:Q47"/>
    <mergeCell ref="P65:Q65"/>
    <mergeCell ref="B61:Q63"/>
    <mergeCell ref="B65:C65"/>
    <mergeCell ref="B52:B57"/>
    <mergeCell ref="C52:Q53"/>
    <mergeCell ref="D54:Q54"/>
    <mergeCell ref="D55:Q55"/>
    <mergeCell ref="C54:C55"/>
    <mergeCell ref="D56:Q56"/>
    <mergeCell ref="D57:Q57"/>
    <mergeCell ref="C56:C57"/>
    <mergeCell ref="F65:G65"/>
    <mergeCell ref="J65:K65"/>
    <mergeCell ref="N65:O65"/>
    <mergeCell ref="D65:E65"/>
    <mergeCell ref="H65:I65"/>
    <mergeCell ref="L65:M65"/>
    <mergeCell ref="B59:Q59"/>
    <mergeCell ref="B64:C64"/>
    <mergeCell ref="D64:E64"/>
    <mergeCell ref="F64:G64"/>
    <mergeCell ref="B71:G72"/>
    <mergeCell ref="B73:B74"/>
    <mergeCell ref="C73:I74"/>
    <mergeCell ref="B66:C66"/>
    <mergeCell ref="D66:E66"/>
    <mergeCell ref="K66:L66"/>
    <mergeCell ref="B70:Q70"/>
    <mergeCell ref="B68:Q68"/>
    <mergeCell ref="H71:L72"/>
    <mergeCell ref="G4:J4"/>
    <mergeCell ref="G5:J5"/>
    <mergeCell ref="K5:Q5"/>
    <mergeCell ref="G13:G16"/>
    <mergeCell ref="B11:E11"/>
    <mergeCell ref="B12:E12"/>
    <mergeCell ref="F12:Q12"/>
    <mergeCell ref="H13:I16"/>
    <mergeCell ref="J13:K13"/>
    <mergeCell ref="J16:K16"/>
    <mergeCell ref="F13:F16"/>
    <mergeCell ref="B8:E8"/>
    <mergeCell ref="B9:E9"/>
    <mergeCell ref="B10:E10"/>
    <mergeCell ref="B7:Q7"/>
    <mergeCell ref="F8:Q8"/>
    <mergeCell ref="N13:O13"/>
    <mergeCell ref="N16:O16"/>
    <mergeCell ref="B13:E16"/>
    <mergeCell ref="K11:L11"/>
    <mergeCell ref="F11:J11"/>
    <mergeCell ref="F9:Q9"/>
    <mergeCell ref="F10:Q10"/>
    <mergeCell ref="J14:K14"/>
    <mergeCell ref="F34:G34"/>
    <mergeCell ref="H34:Q34"/>
    <mergeCell ref="F35:G35"/>
    <mergeCell ref="H35:Q35"/>
    <mergeCell ref="F31:G31"/>
    <mergeCell ref="H31:Q31"/>
    <mergeCell ref="F21:G21"/>
    <mergeCell ref="H21:K21"/>
    <mergeCell ref="L21:M21"/>
    <mergeCell ref="N21:Q21"/>
    <mergeCell ref="H23:K23"/>
    <mergeCell ref="N23:Q23"/>
    <mergeCell ref="H24:K24"/>
    <mergeCell ref="N24:Q24"/>
    <mergeCell ref="F26:G26"/>
    <mergeCell ref="H26:Q26"/>
    <mergeCell ref="F27:G27"/>
    <mergeCell ref="H27:Q27"/>
    <mergeCell ref="H29:Q29"/>
    <mergeCell ref="H32:Q32"/>
    <mergeCell ref="H25:Q25"/>
    <mergeCell ref="H28:Q28"/>
    <mergeCell ref="H33:Q33"/>
  </mergeCells>
  <phoneticPr fontId="2"/>
  <pageMargins left="0.25" right="0.25" top="0.75" bottom="0.75" header="0.3" footer="0.3"/>
  <pageSetup paperSize="9" scale="85" orientation="portrait" horizontalDpi="300" verticalDpi="300"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38100</xdr:colOff>
                    <xdr:row>11</xdr:row>
                    <xdr:rowOff>0</xdr:rowOff>
                  </from>
                  <to>
                    <xdr:col>5</xdr:col>
                    <xdr:colOff>304800</xdr:colOff>
                    <xdr:row>11</xdr:row>
                    <xdr:rowOff>219075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10</xdr:col>
                    <xdr:colOff>180975</xdr:colOff>
                    <xdr:row>10</xdr:row>
                    <xdr:rowOff>219075</xdr:rowOff>
                  </from>
                  <to>
                    <xdr:col>11</xdr:col>
                    <xdr:colOff>114300</xdr:colOff>
                    <xdr:row>11</xdr:row>
                    <xdr:rowOff>219075</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7</xdr:col>
                    <xdr:colOff>142875</xdr:colOff>
                    <xdr:row>24</xdr:row>
                    <xdr:rowOff>0</xdr:rowOff>
                  </from>
                  <to>
                    <xdr:col>8</xdr:col>
                    <xdr:colOff>76200</xdr:colOff>
                    <xdr:row>25</xdr:row>
                    <xdr:rowOff>0</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8</xdr:col>
                    <xdr:colOff>200025</xdr:colOff>
                    <xdr:row>24</xdr:row>
                    <xdr:rowOff>0</xdr:rowOff>
                  </from>
                  <to>
                    <xdr:col>9</xdr:col>
                    <xdr:colOff>133350</xdr:colOff>
                    <xdr:row>25</xdr:row>
                    <xdr:rowOff>0</xdr:rowOff>
                  </to>
                </anchor>
              </controlPr>
            </control>
          </mc:Choice>
        </mc:AlternateContent>
        <mc:AlternateContent xmlns:mc="http://schemas.openxmlformats.org/markup-compatibility/2006">
          <mc:Choice Requires="x14">
            <control shapeId="1045" r:id="rId8" name="Check Box 21">
              <controlPr locked="0" defaultSize="0" autoFill="0" autoLine="0" autoPict="0">
                <anchor moveWithCells="1">
                  <from>
                    <xdr:col>9</xdr:col>
                    <xdr:colOff>257175</xdr:colOff>
                    <xdr:row>24</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1046" r:id="rId9" name="Check Box 22">
              <controlPr locked="0" defaultSize="0" autoFill="0" autoLine="0" autoPict="0">
                <anchor moveWithCells="1">
                  <from>
                    <xdr:col>10</xdr:col>
                    <xdr:colOff>323850</xdr:colOff>
                    <xdr:row>24</xdr:row>
                    <xdr:rowOff>0</xdr:rowOff>
                  </from>
                  <to>
                    <xdr:col>11</xdr:col>
                    <xdr:colOff>257175</xdr:colOff>
                    <xdr:row>25</xdr:row>
                    <xdr:rowOff>0</xdr:rowOff>
                  </to>
                </anchor>
              </controlPr>
            </control>
          </mc:Choice>
        </mc:AlternateContent>
        <mc:AlternateContent xmlns:mc="http://schemas.openxmlformats.org/markup-compatibility/2006">
          <mc:Choice Requires="x14">
            <control shapeId="1083" r:id="rId10" name="Check Box 59">
              <controlPr locked="0" defaultSize="0" autoFill="0" autoLine="0" autoPict="0">
                <anchor moveWithCells="1">
                  <from>
                    <xdr:col>2</xdr:col>
                    <xdr:colOff>85725</xdr:colOff>
                    <xdr:row>44</xdr:row>
                    <xdr:rowOff>0</xdr:rowOff>
                  </from>
                  <to>
                    <xdr:col>3</xdr:col>
                    <xdr:colOff>19050</xdr:colOff>
                    <xdr:row>44</xdr:row>
                    <xdr:rowOff>238125</xdr:rowOff>
                  </to>
                </anchor>
              </controlPr>
            </control>
          </mc:Choice>
        </mc:AlternateContent>
        <mc:AlternateContent xmlns:mc="http://schemas.openxmlformats.org/markup-compatibility/2006">
          <mc:Choice Requires="x14">
            <control shapeId="1084" r:id="rId11" name="Check Box 60">
              <controlPr locked="0" defaultSize="0" autoFill="0" autoLine="0" autoPict="0">
                <anchor moveWithCells="1">
                  <from>
                    <xdr:col>2</xdr:col>
                    <xdr:colOff>85725</xdr:colOff>
                    <xdr:row>46</xdr:row>
                    <xdr:rowOff>0</xdr:rowOff>
                  </from>
                  <to>
                    <xdr:col>3</xdr:col>
                    <xdr:colOff>19050</xdr:colOff>
                    <xdr:row>47</xdr:row>
                    <xdr:rowOff>0</xdr:rowOff>
                  </to>
                </anchor>
              </controlPr>
            </control>
          </mc:Choice>
        </mc:AlternateContent>
        <mc:AlternateContent xmlns:mc="http://schemas.openxmlformats.org/markup-compatibility/2006">
          <mc:Choice Requires="x14">
            <control shapeId="1129" r:id="rId12" name="Check Box 105">
              <controlPr locked="0" defaultSize="0" autoFill="0" autoLine="0" autoPict="0">
                <anchor moveWithCells="1">
                  <from>
                    <xdr:col>7</xdr:col>
                    <xdr:colOff>142875</xdr:colOff>
                    <xdr:row>27</xdr:row>
                    <xdr:rowOff>0</xdr:rowOff>
                  </from>
                  <to>
                    <xdr:col>8</xdr:col>
                    <xdr:colOff>76200</xdr:colOff>
                    <xdr:row>28</xdr:row>
                    <xdr:rowOff>0</xdr:rowOff>
                  </to>
                </anchor>
              </controlPr>
            </control>
          </mc:Choice>
        </mc:AlternateContent>
        <mc:AlternateContent xmlns:mc="http://schemas.openxmlformats.org/markup-compatibility/2006">
          <mc:Choice Requires="x14">
            <control shapeId="1130" r:id="rId13" name="Check Box 106">
              <controlPr locked="0" defaultSize="0" autoFill="0" autoLine="0" autoPict="0">
                <anchor moveWithCells="1">
                  <from>
                    <xdr:col>8</xdr:col>
                    <xdr:colOff>200025</xdr:colOff>
                    <xdr:row>27</xdr:row>
                    <xdr:rowOff>0</xdr:rowOff>
                  </from>
                  <to>
                    <xdr:col>9</xdr:col>
                    <xdr:colOff>133350</xdr:colOff>
                    <xdr:row>28</xdr:row>
                    <xdr:rowOff>0</xdr:rowOff>
                  </to>
                </anchor>
              </controlPr>
            </control>
          </mc:Choice>
        </mc:AlternateContent>
        <mc:AlternateContent xmlns:mc="http://schemas.openxmlformats.org/markup-compatibility/2006">
          <mc:Choice Requires="x14">
            <control shapeId="1131" r:id="rId14" name="Check Box 107">
              <controlPr locked="0" defaultSize="0" autoFill="0" autoLine="0" autoPict="0">
                <anchor moveWithCells="1">
                  <from>
                    <xdr:col>9</xdr:col>
                    <xdr:colOff>257175</xdr:colOff>
                    <xdr:row>27</xdr:row>
                    <xdr:rowOff>0</xdr:rowOff>
                  </from>
                  <to>
                    <xdr:col>10</xdr:col>
                    <xdr:colOff>190500</xdr:colOff>
                    <xdr:row>28</xdr:row>
                    <xdr:rowOff>0</xdr:rowOff>
                  </to>
                </anchor>
              </controlPr>
            </control>
          </mc:Choice>
        </mc:AlternateContent>
        <mc:AlternateContent xmlns:mc="http://schemas.openxmlformats.org/markup-compatibility/2006">
          <mc:Choice Requires="x14">
            <control shapeId="1132" r:id="rId15" name="Check Box 108">
              <controlPr locked="0" defaultSize="0" autoFill="0" autoLine="0" autoPict="0">
                <anchor moveWithCells="1">
                  <from>
                    <xdr:col>10</xdr:col>
                    <xdr:colOff>323850</xdr:colOff>
                    <xdr:row>27</xdr:row>
                    <xdr:rowOff>0</xdr:rowOff>
                  </from>
                  <to>
                    <xdr:col>11</xdr:col>
                    <xdr:colOff>257175</xdr:colOff>
                    <xdr:row>28</xdr:row>
                    <xdr:rowOff>0</xdr:rowOff>
                  </to>
                </anchor>
              </controlPr>
            </control>
          </mc:Choice>
        </mc:AlternateContent>
        <mc:AlternateContent xmlns:mc="http://schemas.openxmlformats.org/markup-compatibility/2006">
          <mc:Choice Requires="x14">
            <control shapeId="1133" r:id="rId16" name="Check Box 109">
              <controlPr locked="0" defaultSize="0" autoFill="0" autoLine="0" autoPict="0">
                <anchor moveWithCells="1">
                  <from>
                    <xdr:col>12</xdr:col>
                    <xdr:colOff>9525</xdr:colOff>
                    <xdr:row>24</xdr:row>
                    <xdr:rowOff>238125</xdr:rowOff>
                  </from>
                  <to>
                    <xdr:col>12</xdr:col>
                    <xdr:colOff>314325</xdr:colOff>
                    <xdr:row>26</xdr:row>
                    <xdr:rowOff>0</xdr:rowOff>
                  </to>
                </anchor>
              </controlPr>
            </control>
          </mc:Choice>
        </mc:AlternateContent>
        <mc:AlternateContent xmlns:mc="http://schemas.openxmlformats.org/markup-compatibility/2006">
          <mc:Choice Requires="x14">
            <control shapeId="1134" r:id="rId17" name="Check Box 110">
              <controlPr locked="0" defaultSize="0" autoFill="0" autoLine="0" autoPict="0">
                <anchor moveWithCells="1">
                  <from>
                    <xdr:col>13</xdr:col>
                    <xdr:colOff>57150</xdr:colOff>
                    <xdr:row>24</xdr:row>
                    <xdr:rowOff>238125</xdr:rowOff>
                  </from>
                  <to>
                    <xdr:col>13</xdr:col>
                    <xdr:colOff>361950</xdr:colOff>
                    <xdr:row>26</xdr:row>
                    <xdr:rowOff>0</xdr:rowOff>
                  </to>
                </anchor>
              </controlPr>
            </control>
          </mc:Choice>
        </mc:AlternateContent>
        <mc:AlternateContent xmlns:mc="http://schemas.openxmlformats.org/markup-compatibility/2006">
          <mc:Choice Requires="x14">
            <control shapeId="1135" r:id="rId18" name="Check Box 111">
              <controlPr locked="0" defaultSize="0" autoFill="0" autoLine="0" autoPict="0">
                <anchor moveWithCells="1">
                  <from>
                    <xdr:col>14</xdr:col>
                    <xdr:colOff>104775</xdr:colOff>
                    <xdr:row>24</xdr:row>
                    <xdr:rowOff>238125</xdr:rowOff>
                  </from>
                  <to>
                    <xdr:col>15</xdr:col>
                    <xdr:colOff>38100</xdr:colOff>
                    <xdr:row>26</xdr:row>
                    <xdr:rowOff>0</xdr:rowOff>
                  </to>
                </anchor>
              </controlPr>
            </control>
          </mc:Choice>
        </mc:AlternateContent>
        <mc:AlternateContent xmlns:mc="http://schemas.openxmlformats.org/markup-compatibility/2006">
          <mc:Choice Requires="x14">
            <control shapeId="1136" r:id="rId19" name="Check Box 112">
              <controlPr locked="0" defaultSize="0" autoFill="0" autoLine="0" autoPict="0">
                <anchor moveWithCells="1">
                  <from>
                    <xdr:col>15</xdr:col>
                    <xdr:colOff>180975</xdr:colOff>
                    <xdr:row>24</xdr:row>
                    <xdr:rowOff>238125</xdr:rowOff>
                  </from>
                  <to>
                    <xdr:col>16</xdr:col>
                    <xdr:colOff>114300</xdr:colOff>
                    <xdr:row>26</xdr:row>
                    <xdr:rowOff>0</xdr:rowOff>
                  </to>
                </anchor>
              </controlPr>
            </control>
          </mc:Choice>
        </mc:AlternateContent>
        <mc:AlternateContent xmlns:mc="http://schemas.openxmlformats.org/markup-compatibility/2006">
          <mc:Choice Requires="x14">
            <control shapeId="1137" r:id="rId20" name="Check Box 113">
              <controlPr locked="0" defaultSize="0" autoFill="0" autoLine="0" autoPict="0">
                <anchor moveWithCells="1">
                  <from>
                    <xdr:col>7</xdr:col>
                    <xdr:colOff>142875</xdr:colOff>
                    <xdr:row>28</xdr:row>
                    <xdr:rowOff>0</xdr:rowOff>
                  </from>
                  <to>
                    <xdr:col>8</xdr:col>
                    <xdr:colOff>76200</xdr:colOff>
                    <xdr:row>29</xdr:row>
                    <xdr:rowOff>0</xdr:rowOff>
                  </to>
                </anchor>
              </controlPr>
            </control>
          </mc:Choice>
        </mc:AlternateContent>
        <mc:AlternateContent xmlns:mc="http://schemas.openxmlformats.org/markup-compatibility/2006">
          <mc:Choice Requires="x14">
            <control shapeId="1138" r:id="rId21" name="Check Box 114">
              <controlPr locked="0" defaultSize="0" autoFill="0" autoLine="0" autoPict="0">
                <anchor moveWithCells="1">
                  <from>
                    <xdr:col>8</xdr:col>
                    <xdr:colOff>200025</xdr:colOff>
                    <xdr:row>28</xdr:row>
                    <xdr:rowOff>0</xdr:rowOff>
                  </from>
                  <to>
                    <xdr:col>9</xdr:col>
                    <xdr:colOff>133350</xdr:colOff>
                    <xdr:row>29</xdr:row>
                    <xdr:rowOff>0</xdr:rowOff>
                  </to>
                </anchor>
              </controlPr>
            </control>
          </mc:Choice>
        </mc:AlternateContent>
        <mc:AlternateContent xmlns:mc="http://schemas.openxmlformats.org/markup-compatibility/2006">
          <mc:Choice Requires="x14">
            <control shapeId="1139" r:id="rId22" name="Check Box 115">
              <controlPr locked="0" defaultSize="0" autoFill="0" autoLine="0" autoPict="0">
                <anchor moveWithCells="1">
                  <from>
                    <xdr:col>9</xdr:col>
                    <xdr:colOff>257175</xdr:colOff>
                    <xdr:row>28</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1140" r:id="rId23" name="Check Box 116">
              <controlPr locked="0" defaultSize="0" autoFill="0" autoLine="0" autoPict="0">
                <anchor moveWithCells="1">
                  <from>
                    <xdr:col>10</xdr:col>
                    <xdr:colOff>323850</xdr:colOff>
                    <xdr:row>28</xdr:row>
                    <xdr:rowOff>0</xdr:rowOff>
                  </from>
                  <to>
                    <xdr:col>11</xdr:col>
                    <xdr:colOff>257175</xdr:colOff>
                    <xdr:row>29</xdr:row>
                    <xdr:rowOff>0</xdr:rowOff>
                  </to>
                </anchor>
              </controlPr>
            </control>
          </mc:Choice>
        </mc:AlternateContent>
        <mc:AlternateContent xmlns:mc="http://schemas.openxmlformats.org/markup-compatibility/2006">
          <mc:Choice Requires="x14">
            <control shapeId="1141" r:id="rId24" name="Check Box 117">
              <controlPr locked="0" defaultSize="0" autoFill="0" autoLine="0" autoPict="0">
                <anchor moveWithCells="1">
                  <from>
                    <xdr:col>12</xdr:col>
                    <xdr:colOff>9525</xdr:colOff>
                    <xdr:row>27</xdr:row>
                    <xdr:rowOff>238125</xdr:rowOff>
                  </from>
                  <to>
                    <xdr:col>12</xdr:col>
                    <xdr:colOff>314325</xdr:colOff>
                    <xdr:row>29</xdr:row>
                    <xdr:rowOff>0</xdr:rowOff>
                  </to>
                </anchor>
              </controlPr>
            </control>
          </mc:Choice>
        </mc:AlternateContent>
        <mc:AlternateContent xmlns:mc="http://schemas.openxmlformats.org/markup-compatibility/2006">
          <mc:Choice Requires="x14">
            <control shapeId="1142" r:id="rId25" name="Check Box 118">
              <controlPr locked="0" defaultSize="0" autoFill="0" autoLine="0" autoPict="0">
                <anchor moveWithCells="1">
                  <from>
                    <xdr:col>13</xdr:col>
                    <xdr:colOff>57150</xdr:colOff>
                    <xdr:row>27</xdr:row>
                    <xdr:rowOff>238125</xdr:rowOff>
                  </from>
                  <to>
                    <xdr:col>13</xdr:col>
                    <xdr:colOff>361950</xdr:colOff>
                    <xdr:row>29</xdr:row>
                    <xdr:rowOff>0</xdr:rowOff>
                  </to>
                </anchor>
              </controlPr>
            </control>
          </mc:Choice>
        </mc:AlternateContent>
        <mc:AlternateContent xmlns:mc="http://schemas.openxmlformats.org/markup-compatibility/2006">
          <mc:Choice Requires="x14">
            <control shapeId="1143" r:id="rId26" name="Check Box 119">
              <controlPr locked="0" defaultSize="0" autoFill="0" autoLine="0" autoPict="0">
                <anchor moveWithCells="1">
                  <from>
                    <xdr:col>14</xdr:col>
                    <xdr:colOff>104775</xdr:colOff>
                    <xdr:row>27</xdr:row>
                    <xdr:rowOff>238125</xdr:rowOff>
                  </from>
                  <to>
                    <xdr:col>15</xdr:col>
                    <xdr:colOff>38100</xdr:colOff>
                    <xdr:row>29</xdr:row>
                    <xdr:rowOff>0</xdr:rowOff>
                  </to>
                </anchor>
              </controlPr>
            </control>
          </mc:Choice>
        </mc:AlternateContent>
        <mc:AlternateContent xmlns:mc="http://schemas.openxmlformats.org/markup-compatibility/2006">
          <mc:Choice Requires="x14">
            <control shapeId="1144" r:id="rId27" name="Check Box 120">
              <controlPr locked="0" defaultSize="0" autoFill="0" autoLine="0" autoPict="0">
                <anchor moveWithCells="1">
                  <from>
                    <xdr:col>15</xdr:col>
                    <xdr:colOff>180975</xdr:colOff>
                    <xdr:row>27</xdr:row>
                    <xdr:rowOff>238125</xdr:rowOff>
                  </from>
                  <to>
                    <xdr:col>16</xdr:col>
                    <xdr:colOff>114300</xdr:colOff>
                    <xdr:row>29</xdr:row>
                    <xdr:rowOff>0</xdr:rowOff>
                  </to>
                </anchor>
              </controlPr>
            </control>
          </mc:Choice>
        </mc:AlternateContent>
        <mc:AlternateContent xmlns:mc="http://schemas.openxmlformats.org/markup-compatibility/2006">
          <mc:Choice Requires="x14">
            <control shapeId="1145" r:id="rId28" name="Check Box 121">
              <controlPr locked="0" defaultSize="0" autoFill="0" autoLine="0" autoPict="0">
                <anchor moveWithCells="1">
                  <from>
                    <xdr:col>7</xdr:col>
                    <xdr:colOff>142875</xdr:colOff>
                    <xdr:row>31</xdr:row>
                    <xdr:rowOff>0</xdr:rowOff>
                  </from>
                  <to>
                    <xdr:col>8</xdr:col>
                    <xdr:colOff>76200</xdr:colOff>
                    <xdr:row>32</xdr:row>
                    <xdr:rowOff>0</xdr:rowOff>
                  </to>
                </anchor>
              </controlPr>
            </control>
          </mc:Choice>
        </mc:AlternateContent>
        <mc:AlternateContent xmlns:mc="http://schemas.openxmlformats.org/markup-compatibility/2006">
          <mc:Choice Requires="x14">
            <control shapeId="1146" r:id="rId29" name="Check Box 122">
              <controlPr locked="0" defaultSize="0" autoFill="0" autoLine="0" autoPict="0">
                <anchor moveWithCells="1">
                  <from>
                    <xdr:col>8</xdr:col>
                    <xdr:colOff>200025</xdr:colOff>
                    <xdr:row>31</xdr:row>
                    <xdr:rowOff>0</xdr:rowOff>
                  </from>
                  <to>
                    <xdr:col>9</xdr:col>
                    <xdr:colOff>133350</xdr:colOff>
                    <xdr:row>32</xdr:row>
                    <xdr:rowOff>0</xdr:rowOff>
                  </to>
                </anchor>
              </controlPr>
            </control>
          </mc:Choice>
        </mc:AlternateContent>
        <mc:AlternateContent xmlns:mc="http://schemas.openxmlformats.org/markup-compatibility/2006">
          <mc:Choice Requires="x14">
            <control shapeId="1147" r:id="rId30" name="Check Box 123">
              <controlPr locked="0" defaultSize="0" autoFill="0" autoLine="0" autoPict="0">
                <anchor moveWithCells="1">
                  <from>
                    <xdr:col>9</xdr:col>
                    <xdr:colOff>257175</xdr:colOff>
                    <xdr:row>31</xdr:row>
                    <xdr:rowOff>0</xdr:rowOff>
                  </from>
                  <to>
                    <xdr:col>10</xdr:col>
                    <xdr:colOff>190500</xdr:colOff>
                    <xdr:row>32</xdr:row>
                    <xdr:rowOff>0</xdr:rowOff>
                  </to>
                </anchor>
              </controlPr>
            </control>
          </mc:Choice>
        </mc:AlternateContent>
        <mc:AlternateContent xmlns:mc="http://schemas.openxmlformats.org/markup-compatibility/2006">
          <mc:Choice Requires="x14">
            <control shapeId="1148" r:id="rId31" name="Check Box 124">
              <controlPr locked="0" defaultSize="0" autoFill="0" autoLine="0" autoPict="0">
                <anchor moveWithCells="1">
                  <from>
                    <xdr:col>10</xdr:col>
                    <xdr:colOff>323850</xdr:colOff>
                    <xdr:row>31</xdr:row>
                    <xdr:rowOff>0</xdr:rowOff>
                  </from>
                  <to>
                    <xdr:col>11</xdr:col>
                    <xdr:colOff>257175</xdr:colOff>
                    <xdr:row>32</xdr:row>
                    <xdr:rowOff>0</xdr:rowOff>
                  </to>
                </anchor>
              </controlPr>
            </control>
          </mc:Choice>
        </mc:AlternateContent>
        <mc:AlternateContent xmlns:mc="http://schemas.openxmlformats.org/markup-compatibility/2006">
          <mc:Choice Requires="x14">
            <control shapeId="1149" r:id="rId32" name="Check Box 125">
              <controlPr locked="0" defaultSize="0" autoFill="0" autoLine="0" autoPict="0">
                <anchor moveWithCells="1">
                  <from>
                    <xdr:col>12</xdr:col>
                    <xdr:colOff>9525</xdr:colOff>
                    <xdr:row>28</xdr:row>
                    <xdr:rowOff>238125</xdr:rowOff>
                  </from>
                  <to>
                    <xdr:col>12</xdr:col>
                    <xdr:colOff>314325</xdr:colOff>
                    <xdr:row>30</xdr:row>
                    <xdr:rowOff>0</xdr:rowOff>
                  </to>
                </anchor>
              </controlPr>
            </control>
          </mc:Choice>
        </mc:AlternateContent>
        <mc:AlternateContent xmlns:mc="http://schemas.openxmlformats.org/markup-compatibility/2006">
          <mc:Choice Requires="x14">
            <control shapeId="1150" r:id="rId33" name="Check Box 126">
              <controlPr locked="0" defaultSize="0" autoFill="0" autoLine="0" autoPict="0">
                <anchor moveWithCells="1">
                  <from>
                    <xdr:col>13</xdr:col>
                    <xdr:colOff>57150</xdr:colOff>
                    <xdr:row>28</xdr:row>
                    <xdr:rowOff>238125</xdr:rowOff>
                  </from>
                  <to>
                    <xdr:col>13</xdr:col>
                    <xdr:colOff>361950</xdr:colOff>
                    <xdr:row>30</xdr:row>
                    <xdr:rowOff>0</xdr:rowOff>
                  </to>
                </anchor>
              </controlPr>
            </control>
          </mc:Choice>
        </mc:AlternateContent>
        <mc:AlternateContent xmlns:mc="http://schemas.openxmlformats.org/markup-compatibility/2006">
          <mc:Choice Requires="x14">
            <control shapeId="1151" r:id="rId34" name="Check Box 127">
              <controlPr locked="0" defaultSize="0" autoFill="0" autoLine="0" autoPict="0">
                <anchor moveWithCells="1">
                  <from>
                    <xdr:col>14</xdr:col>
                    <xdr:colOff>104775</xdr:colOff>
                    <xdr:row>28</xdr:row>
                    <xdr:rowOff>238125</xdr:rowOff>
                  </from>
                  <to>
                    <xdr:col>15</xdr:col>
                    <xdr:colOff>38100</xdr:colOff>
                    <xdr:row>30</xdr:row>
                    <xdr:rowOff>0</xdr:rowOff>
                  </to>
                </anchor>
              </controlPr>
            </control>
          </mc:Choice>
        </mc:AlternateContent>
        <mc:AlternateContent xmlns:mc="http://schemas.openxmlformats.org/markup-compatibility/2006">
          <mc:Choice Requires="x14">
            <control shapeId="1152" r:id="rId35" name="Check Box 128">
              <controlPr locked="0" defaultSize="0" autoFill="0" autoLine="0" autoPict="0">
                <anchor moveWithCells="1">
                  <from>
                    <xdr:col>15</xdr:col>
                    <xdr:colOff>180975</xdr:colOff>
                    <xdr:row>28</xdr:row>
                    <xdr:rowOff>238125</xdr:rowOff>
                  </from>
                  <to>
                    <xdr:col>16</xdr:col>
                    <xdr:colOff>114300</xdr:colOff>
                    <xdr:row>30</xdr:row>
                    <xdr:rowOff>0</xdr:rowOff>
                  </to>
                </anchor>
              </controlPr>
            </control>
          </mc:Choice>
        </mc:AlternateContent>
        <mc:AlternateContent xmlns:mc="http://schemas.openxmlformats.org/markup-compatibility/2006">
          <mc:Choice Requires="x14">
            <control shapeId="1154" r:id="rId36" name="Check Box 130">
              <controlPr locked="0" defaultSize="0" autoFill="0" autoLine="0" autoPict="0">
                <anchor moveWithCells="1">
                  <from>
                    <xdr:col>2</xdr:col>
                    <xdr:colOff>95250</xdr:colOff>
                    <xdr:row>55</xdr:row>
                    <xdr:rowOff>600075</xdr:rowOff>
                  </from>
                  <to>
                    <xdr:col>3</xdr:col>
                    <xdr:colOff>28575</xdr:colOff>
                    <xdr:row>56</xdr:row>
                    <xdr:rowOff>0</xdr:rowOff>
                  </to>
                </anchor>
              </controlPr>
            </control>
          </mc:Choice>
        </mc:AlternateContent>
        <mc:AlternateContent xmlns:mc="http://schemas.openxmlformats.org/markup-compatibility/2006">
          <mc:Choice Requires="x14">
            <control shapeId="1159" r:id="rId37" name="Check Box 135">
              <controlPr locked="0" defaultSize="0" autoFill="0" autoLine="0" autoPict="0">
                <anchor moveWithCells="1">
                  <from>
                    <xdr:col>12</xdr:col>
                    <xdr:colOff>9525</xdr:colOff>
                    <xdr:row>23</xdr:row>
                    <xdr:rowOff>228600</xdr:rowOff>
                  </from>
                  <to>
                    <xdr:col>12</xdr:col>
                    <xdr:colOff>314325</xdr:colOff>
                    <xdr:row>24</xdr:row>
                    <xdr:rowOff>228600</xdr:rowOff>
                  </to>
                </anchor>
              </controlPr>
            </control>
          </mc:Choice>
        </mc:AlternateContent>
        <mc:AlternateContent xmlns:mc="http://schemas.openxmlformats.org/markup-compatibility/2006">
          <mc:Choice Requires="x14">
            <control shapeId="1160" r:id="rId38" name="Check Box 136">
              <controlPr locked="0" defaultSize="0" autoFill="0" autoLine="0" autoPict="0">
                <anchor moveWithCells="1">
                  <from>
                    <xdr:col>13</xdr:col>
                    <xdr:colOff>57150</xdr:colOff>
                    <xdr:row>23</xdr:row>
                    <xdr:rowOff>238125</xdr:rowOff>
                  </from>
                  <to>
                    <xdr:col>13</xdr:col>
                    <xdr:colOff>361950</xdr:colOff>
                    <xdr:row>25</xdr:row>
                    <xdr:rowOff>0</xdr:rowOff>
                  </to>
                </anchor>
              </controlPr>
            </control>
          </mc:Choice>
        </mc:AlternateContent>
        <mc:AlternateContent xmlns:mc="http://schemas.openxmlformats.org/markup-compatibility/2006">
          <mc:Choice Requires="x14">
            <control shapeId="1161" r:id="rId39" name="Check Box 137">
              <controlPr locked="0" defaultSize="0" autoFill="0" autoLine="0" autoPict="0">
                <anchor moveWithCells="1">
                  <from>
                    <xdr:col>14</xdr:col>
                    <xdr:colOff>104775</xdr:colOff>
                    <xdr:row>23</xdr:row>
                    <xdr:rowOff>238125</xdr:rowOff>
                  </from>
                  <to>
                    <xdr:col>15</xdr:col>
                    <xdr:colOff>38100</xdr:colOff>
                    <xdr:row>25</xdr:row>
                    <xdr:rowOff>0</xdr:rowOff>
                  </to>
                </anchor>
              </controlPr>
            </control>
          </mc:Choice>
        </mc:AlternateContent>
        <mc:AlternateContent xmlns:mc="http://schemas.openxmlformats.org/markup-compatibility/2006">
          <mc:Choice Requires="x14">
            <control shapeId="1162" r:id="rId40" name="Check Box 138">
              <controlPr locked="0" defaultSize="0" autoFill="0" autoLine="0" autoPict="0">
                <anchor moveWithCells="1">
                  <from>
                    <xdr:col>15</xdr:col>
                    <xdr:colOff>180975</xdr:colOff>
                    <xdr:row>23</xdr:row>
                    <xdr:rowOff>238125</xdr:rowOff>
                  </from>
                  <to>
                    <xdr:col>16</xdr:col>
                    <xdr:colOff>114300</xdr:colOff>
                    <xdr:row>25</xdr:row>
                    <xdr:rowOff>0</xdr:rowOff>
                  </to>
                </anchor>
              </controlPr>
            </control>
          </mc:Choice>
        </mc:AlternateContent>
        <mc:AlternateContent xmlns:mc="http://schemas.openxmlformats.org/markup-compatibility/2006">
          <mc:Choice Requires="x14">
            <control shapeId="1163" r:id="rId41" name="Check Box 139">
              <controlPr locked="0" defaultSize="0" autoFill="0" autoLine="0" autoPict="0">
                <anchor moveWithCells="1">
                  <from>
                    <xdr:col>7</xdr:col>
                    <xdr:colOff>142875</xdr:colOff>
                    <xdr:row>25</xdr:row>
                    <xdr:rowOff>0</xdr:rowOff>
                  </from>
                  <to>
                    <xdr:col>8</xdr:col>
                    <xdr:colOff>76200</xdr:colOff>
                    <xdr:row>26</xdr:row>
                    <xdr:rowOff>0</xdr:rowOff>
                  </to>
                </anchor>
              </controlPr>
            </control>
          </mc:Choice>
        </mc:AlternateContent>
        <mc:AlternateContent xmlns:mc="http://schemas.openxmlformats.org/markup-compatibility/2006">
          <mc:Choice Requires="x14">
            <control shapeId="1164" r:id="rId42" name="Check Box 140">
              <controlPr locked="0" defaultSize="0" autoFill="0" autoLine="0" autoPict="0">
                <anchor moveWithCells="1">
                  <from>
                    <xdr:col>8</xdr:col>
                    <xdr:colOff>200025</xdr:colOff>
                    <xdr:row>25</xdr:row>
                    <xdr:rowOff>0</xdr:rowOff>
                  </from>
                  <to>
                    <xdr:col>9</xdr:col>
                    <xdr:colOff>133350</xdr:colOff>
                    <xdr:row>26</xdr:row>
                    <xdr:rowOff>0</xdr:rowOff>
                  </to>
                </anchor>
              </controlPr>
            </control>
          </mc:Choice>
        </mc:AlternateContent>
        <mc:AlternateContent xmlns:mc="http://schemas.openxmlformats.org/markup-compatibility/2006">
          <mc:Choice Requires="x14">
            <control shapeId="1165" r:id="rId43" name="Check Box 141">
              <controlPr locked="0" defaultSize="0" autoFill="0" autoLine="0" autoPict="0">
                <anchor moveWithCells="1">
                  <from>
                    <xdr:col>9</xdr:col>
                    <xdr:colOff>257175</xdr:colOff>
                    <xdr:row>25</xdr:row>
                    <xdr:rowOff>0</xdr:rowOff>
                  </from>
                  <to>
                    <xdr:col>10</xdr:col>
                    <xdr:colOff>190500</xdr:colOff>
                    <xdr:row>26</xdr:row>
                    <xdr:rowOff>0</xdr:rowOff>
                  </to>
                </anchor>
              </controlPr>
            </control>
          </mc:Choice>
        </mc:AlternateContent>
        <mc:AlternateContent xmlns:mc="http://schemas.openxmlformats.org/markup-compatibility/2006">
          <mc:Choice Requires="x14">
            <control shapeId="1166" r:id="rId44" name="Check Box 142">
              <controlPr locked="0" defaultSize="0" autoFill="0" autoLine="0" autoPict="0">
                <anchor moveWithCells="1">
                  <from>
                    <xdr:col>10</xdr:col>
                    <xdr:colOff>323850</xdr:colOff>
                    <xdr:row>25</xdr:row>
                    <xdr:rowOff>0</xdr:rowOff>
                  </from>
                  <to>
                    <xdr:col>11</xdr:col>
                    <xdr:colOff>257175</xdr:colOff>
                    <xdr:row>26</xdr:row>
                    <xdr:rowOff>0</xdr:rowOff>
                  </to>
                </anchor>
              </controlPr>
            </control>
          </mc:Choice>
        </mc:AlternateContent>
        <mc:AlternateContent xmlns:mc="http://schemas.openxmlformats.org/markup-compatibility/2006">
          <mc:Choice Requires="x14">
            <control shapeId="1167" r:id="rId45" name="Check Box 143">
              <controlPr locked="0" defaultSize="0" autoFill="0" autoLine="0" autoPict="0">
                <anchor moveWithCells="1">
                  <from>
                    <xdr:col>7</xdr:col>
                    <xdr:colOff>142875</xdr:colOff>
                    <xdr:row>26</xdr:row>
                    <xdr:rowOff>0</xdr:rowOff>
                  </from>
                  <to>
                    <xdr:col>8</xdr:col>
                    <xdr:colOff>76200</xdr:colOff>
                    <xdr:row>27</xdr:row>
                    <xdr:rowOff>0</xdr:rowOff>
                  </to>
                </anchor>
              </controlPr>
            </control>
          </mc:Choice>
        </mc:AlternateContent>
        <mc:AlternateContent xmlns:mc="http://schemas.openxmlformats.org/markup-compatibility/2006">
          <mc:Choice Requires="x14">
            <control shapeId="1168" r:id="rId46" name="Check Box 144">
              <controlPr locked="0" defaultSize="0" autoFill="0" autoLine="0" autoPict="0">
                <anchor moveWithCells="1">
                  <from>
                    <xdr:col>8</xdr:col>
                    <xdr:colOff>200025</xdr:colOff>
                    <xdr:row>26</xdr:row>
                    <xdr:rowOff>0</xdr:rowOff>
                  </from>
                  <to>
                    <xdr:col>9</xdr:col>
                    <xdr:colOff>133350</xdr:colOff>
                    <xdr:row>27</xdr:row>
                    <xdr:rowOff>0</xdr:rowOff>
                  </to>
                </anchor>
              </controlPr>
            </control>
          </mc:Choice>
        </mc:AlternateContent>
        <mc:AlternateContent xmlns:mc="http://schemas.openxmlformats.org/markup-compatibility/2006">
          <mc:Choice Requires="x14">
            <control shapeId="1169" r:id="rId47" name="Check Box 145">
              <controlPr locked="0" defaultSize="0" autoFill="0" autoLine="0" autoPict="0">
                <anchor moveWithCells="1">
                  <from>
                    <xdr:col>9</xdr:col>
                    <xdr:colOff>257175</xdr:colOff>
                    <xdr:row>26</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1170" r:id="rId48" name="Check Box 146">
              <controlPr locked="0" defaultSize="0" autoFill="0" autoLine="0" autoPict="0">
                <anchor moveWithCells="1">
                  <from>
                    <xdr:col>10</xdr:col>
                    <xdr:colOff>323850</xdr:colOff>
                    <xdr:row>26</xdr:row>
                    <xdr:rowOff>0</xdr:rowOff>
                  </from>
                  <to>
                    <xdr:col>11</xdr:col>
                    <xdr:colOff>257175</xdr:colOff>
                    <xdr:row>27</xdr:row>
                    <xdr:rowOff>0</xdr:rowOff>
                  </to>
                </anchor>
              </controlPr>
            </control>
          </mc:Choice>
        </mc:AlternateContent>
        <mc:AlternateContent xmlns:mc="http://schemas.openxmlformats.org/markup-compatibility/2006">
          <mc:Choice Requires="x14">
            <control shapeId="1171" r:id="rId49" name="Check Box 147">
              <controlPr locked="0" defaultSize="0" autoFill="0" autoLine="0" autoPict="0">
                <anchor moveWithCells="1">
                  <from>
                    <xdr:col>12</xdr:col>
                    <xdr:colOff>9525</xdr:colOff>
                    <xdr:row>25</xdr:row>
                    <xdr:rowOff>238125</xdr:rowOff>
                  </from>
                  <to>
                    <xdr:col>12</xdr:col>
                    <xdr:colOff>314325</xdr:colOff>
                    <xdr:row>27</xdr:row>
                    <xdr:rowOff>0</xdr:rowOff>
                  </to>
                </anchor>
              </controlPr>
            </control>
          </mc:Choice>
        </mc:AlternateContent>
        <mc:AlternateContent xmlns:mc="http://schemas.openxmlformats.org/markup-compatibility/2006">
          <mc:Choice Requires="x14">
            <control shapeId="1172" r:id="rId50" name="Check Box 148">
              <controlPr locked="0" defaultSize="0" autoFill="0" autoLine="0" autoPict="0">
                <anchor moveWithCells="1">
                  <from>
                    <xdr:col>13</xdr:col>
                    <xdr:colOff>57150</xdr:colOff>
                    <xdr:row>25</xdr:row>
                    <xdr:rowOff>238125</xdr:rowOff>
                  </from>
                  <to>
                    <xdr:col>13</xdr:col>
                    <xdr:colOff>361950</xdr:colOff>
                    <xdr:row>27</xdr:row>
                    <xdr:rowOff>0</xdr:rowOff>
                  </to>
                </anchor>
              </controlPr>
            </control>
          </mc:Choice>
        </mc:AlternateContent>
        <mc:AlternateContent xmlns:mc="http://schemas.openxmlformats.org/markup-compatibility/2006">
          <mc:Choice Requires="x14">
            <control shapeId="1173" r:id="rId51" name="Check Box 149">
              <controlPr locked="0" defaultSize="0" autoFill="0" autoLine="0" autoPict="0">
                <anchor moveWithCells="1">
                  <from>
                    <xdr:col>14</xdr:col>
                    <xdr:colOff>104775</xdr:colOff>
                    <xdr:row>25</xdr:row>
                    <xdr:rowOff>238125</xdr:rowOff>
                  </from>
                  <to>
                    <xdr:col>15</xdr:col>
                    <xdr:colOff>38100</xdr:colOff>
                    <xdr:row>27</xdr:row>
                    <xdr:rowOff>0</xdr:rowOff>
                  </to>
                </anchor>
              </controlPr>
            </control>
          </mc:Choice>
        </mc:AlternateContent>
        <mc:AlternateContent xmlns:mc="http://schemas.openxmlformats.org/markup-compatibility/2006">
          <mc:Choice Requires="x14">
            <control shapeId="1174" r:id="rId52" name="Check Box 150">
              <controlPr locked="0" defaultSize="0" autoFill="0" autoLine="0" autoPict="0">
                <anchor moveWithCells="1">
                  <from>
                    <xdr:col>15</xdr:col>
                    <xdr:colOff>180975</xdr:colOff>
                    <xdr:row>25</xdr:row>
                    <xdr:rowOff>238125</xdr:rowOff>
                  </from>
                  <to>
                    <xdr:col>16</xdr:col>
                    <xdr:colOff>114300</xdr:colOff>
                    <xdr:row>27</xdr:row>
                    <xdr:rowOff>0</xdr:rowOff>
                  </to>
                </anchor>
              </controlPr>
            </control>
          </mc:Choice>
        </mc:AlternateContent>
        <mc:AlternateContent xmlns:mc="http://schemas.openxmlformats.org/markup-compatibility/2006">
          <mc:Choice Requires="x14">
            <control shapeId="1175" r:id="rId53" name="Check Box 151">
              <controlPr locked="0" defaultSize="0" autoFill="0" autoLine="0" autoPict="0">
                <anchor moveWithCells="1">
                  <from>
                    <xdr:col>12</xdr:col>
                    <xdr:colOff>9525</xdr:colOff>
                    <xdr:row>26</xdr:row>
                    <xdr:rowOff>228600</xdr:rowOff>
                  </from>
                  <to>
                    <xdr:col>12</xdr:col>
                    <xdr:colOff>314325</xdr:colOff>
                    <xdr:row>27</xdr:row>
                    <xdr:rowOff>228600</xdr:rowOff>
                  </to>
                </anchor>
              </controlPr>
            </control>
          </mc:Choice>
        </mc:AlternateContent>
        <mc:AlternateContent xmlns:mc="http://schemas.openxmlformats.org/markup-compatibility/2006">
          <mc:Choice Requires="x14">
            <control shapeId="1176" r:id="rId54" name="Check Box 152">
              <controlPr locked="0" defaultSize="0" autoFill="0" autoLine="0" autoPict="0">
                <anchor moveWithCells="1">
                  <from>
                    <xdr:col>13</xdr:col>
                    <xdr:colOff>57150</xdr:colOff>
                    <xdr:row>26</xdr:row>
                    <xdr:rowOff>228600</xdr:rowOff>
                  </from>
                  <to>
                    <xdr:col>13</xdr:col>
                    <xdr:colOff>361950</xdr:colOff>
                    <xdr:row>27</xdr:row>
                    <xdr:rowOff>228600</xdr:rowOff>
                  </to>
                </anchor>
              </controlPr>
            </control>
          </mc:Choice>
        </mc:AlternateContent>
        <mc:AlternateContent xmlns:mc="http://schemas.openxmlformats.org/markup-compatibility/2006">
          <mc:Choice Requires="x14">
            <control shapeId="1177" r:id="rId55" name="Check Box 153">
              <controlPr locked="0" defaultSize="0" autoFill="0" autoLine="0" autoPict="0">
                <anchor moveWithCells="1">
                  <from>
                    <xdr:col>14</xdr:col>
                    <xdr:colOff>104775</xdr:colOff>
                    <xdr:row>27</xdr:row>
                    <xdr:rowOff>0</xdr:rowOff>
                  </from>
                  <to>
                    <xdr:col>15</xdr:col>
                    <xdr:colOff>38100</xdr:colOff>
                    <xdr:row>28</xdr:row>
                    <xdr:rowOff>0</xdr:rowOff>
                  </to>
                </anchor>
              </controlPr>
            </control>
          </mc:Choice>
        </mc:AlternateContent>
        <mc:AlternateContent xmlns:mc="http://schemas.openxmlformats.org/markup-compatibility/2006">
          <mc:Choice Requires="x14">
            <control shapeId="1178" r:id="rId56" name="Check Box 154">
              <controlPr locked="0" defaultSize="0" autoFill="0" autoLine="0" autoPict="0">
                <anchor moveWithCells="1">
                  <from>
                    <xdr:col>15</xdr:col>
                    <xdr:colOff>180975</xdr:colOff>
                    <xdr:row>27</xdr:row>
                    <xdr:rowOff>0</xdr:rowOff>
                  </from>
                  <to>
                    <xdr:col>16</xdr:col>
                    <xdr:colOff>114300</xdr:colOff>
                    <xdr:row>28</xdr:row>
                    <xdr:rowOff>0</xdr:rowOff>
                  </to>
                </anchor>
              </controlPr>
            </control>
          </mc:Choice>
        </mc:AlternateContent>
        <mc:AlternateContent xmlns:mc="http://schemas.openxmlformats.org/markup-compatibility/2006">
          <mc:Choice Requires="x14">
            <control shapeId="1179" r:id="rId57" name="Check Box 155">
              <controlPr locked="0" defaultSize="0" autoFill="0" autoLine="0" autoPict="0">
                <anchor moveWithCells="1">
                  <from>
                    <xdr:col>2</xdr:col>
                    <xdr:colOff>95250</xdr:colOff>
                    <xdr:row>53</xdr:row>
                    <xdr:rowOff>885825</xdr:rowOff>
                  </from>
                  <to>
                    <xdr:col>3</xdr:col>
                    <xdr:colOff>28575</xdr:colOff>
                    <xdr:row>54</xdr:row>
                    <xdr:rowOff>0</xdr:rowOff>
                  </to>
                </anchor>
              </controlPr>
            </control>
          </mc:Choice>
        </mc:AlternateContent>
        <mc:AlternateContent xmlns:mc="http://schemas.openxmlformats.org/markup-compatibility/2006">
          <mc:Choice Requires="x14">
            <control shapeId="1194" r:id="rId58" name="Check Box 170">
              <controlPr locked="0" defaultSize="0" autoFill="0" autoLine="0" autoPict="0">
                <anchor moveWithCells="1">
                  <from>
                    <xdr:col>7</xdr:col>
                    <xdr:colOff>142875</xdr:colOff>
                    <xdr:row>29</xdr:row>
                    <xdr:rowOff>0</xdr:rowOff>
                  </from>
                  <to>
                    <xdr:col>8</xdr:col>
                    <xdr:colOff>76200</xdr:colOff>
                    <xdr:row>30</xdr:row>
                    <xdr:rowOff>0</xdr:rowOff>
                  </to>
                </anchor>
              </controlPr>
            </control>
          </mc:Choice>
        </mc:AlternateContent>
        <mc:AlternateContent xmlns:mc="http://schemas.openxmlformats.org/markup-compatibility/2006">
          <mc:Choice Requires="x14">
            <control shapeId="1195" r:id="rId59" name="Check Box 171">
              <controlPr locked="0" defaultSize="0" autoFill="0" autoLine="0" autoPict="0">
                <anchor moveWithCells="1">
                  <from>
                    <xdr:col>8</xdr:col>
                    <xdr:colOff>200025</xdr:colOff>
                    <xdr:row>29</xdr:row>
                    <xdr:rowOff>0</xdr:rowOff>
                  </from>
                  <to>
                    <xdr:col>9</xdr:col>
                    <xdr:colOff>133350</xdr:colOff>
                    <xdr:row>30</xdr:row>
                    <xdr:rowOff>0</xdr:rowOff>
                  </to>
                </anchor>
              </controlPr>
            </control>
          </mc:Choice>
        </mc:AlternateContent>
        <mc:AlternateContent xmlns:mc="http://schemas.openxmlformats.org/markup-compatibility/2006">
          <mc:Choice Requires="x14">
            <control shapeId="1196" r:id="rId60" name="Check Box 172">
              <controlPr locked="0" defaultSize="0" autoFill="0" autoLine="0" autoPict="0">
                <anchor moveWithCells="1">
                  <from>
                    <xdr:col>9</xdr:col>
                    <xdr:colOff>257175</xdr:colOff>
                    <xdr:row>29</xdr:row>
                    <xdr:rowOff>0</xdr:rowOff>
                  </from>
                  <to>
                    <xdr:col>10</xdr:col>
                    <xdr:colOff>190500</xdr:colOff>
                    <xdr:row>30</xdr:row>
                    <xdr:rowOff>0</xdr:rowOff>
                  </to>
                </anchor>
              </controlPr>
            </control>
          </mc:Choice>
        </mc:AlternateContent>
        <mc:AlternateContent xmlns:mc="http://schemas.openxmlformats.org/markup-compatibility/2006">
          <mc:Choice Requires="x14">
            <control shapeId="1197" r:id="rId61" name="Check Box 173">
              <controlPr locked="0" defaultSize="0" autoFill="0" autoLine="0" autoPict="0">
                <anchor moveWithCells="1">
                  <from>
                    <xdr:col>10</xdr:col>
                    <xdr:colOff>323850</xdr:colOff>
                    <xdr:row>29</xdr:row>
                    <xdr:rowOff>0</xdr:rowOff>
                  </from>
                  <to>
                    <xdr:col>11</xdr:col>
                    <xdr:colOff>257175</xdr:colOff>
                    <xdr:row>30</xdr:row>
                    <xdr:rowOff>0</xdr:rowOff>
                  </to>
                </anchor>
              </controlPr>
            </control>
          </mc:Choice>
        </mc:AlternateContent>
        <mc:AlternateContent xmlns:mc="http://schemas.openxmlformats.org/markup-compatibility/2006">
          <mc:Choice Requires="x14">
            <control shapeId="1198" r:id="rId62" name="Check Box 174">
              <controlPr locked="0" defaultSize="0" autoFill="0" autoLine="0" autoPict="0">
                <anchor moveWithCells="1">
                  <from>
                    <xdr:col>12</xdr:col>
                    <xdr:colOff>9525</xdr:colOff>
                    <xdr:row>29</xdr:row>
                    <xdr:rowOff>238125</xdr:rowOff>
                  </from>
                  <to>
                    <xdr:col>12</xdr:col>
                    <xdr:colOff>314325</xdr:colOff>
                    <xdr:row>31</xdr:row>
                    <xdr:rowOff>0</xdr:rowOff>
                  </to>
                </anchor>
              </controlPr>
            </control>
          </mc:Choice>
        </mc:AlternateContent>
        <mc:AlternateContent xmlns:mc="http://schemas.openxmlformats.org/markup-compatibility/2006">
          <mc:Choice Requires="x14">
            <control shapeId="1199" r:id="rId63" name="Check Box 175">
              <controlPr locked="0" defaultSize="0" autoFill="0" autoLine="0" autoPict="0">
                <anchor moveWithCells="1">
                  <from>
                    <xdr:col>13</xdr:col>
                    <xdr:colOff>57150</xdr:colOff>
                    <xdr:row>29</xdr:row>
                    <xdr:rowOff>238125</xdr:rowOff>
                  </from>
                  <to>
                    <xdr:col>13</xdr:col>
                    <xdr:colOff>361950</xdr:colOff>
                    <xdr:row>31</xdr:row>
                    <xdr:rowOff>0</xdr:rowOff>
                  </to>
                </anchor>
              </controlPr>
            </control>
          </mc:Choice>
        </mc:AlternateContent>
        <mc:AlternateContent xmlns:mc="http://schemas.openxmlformats.org/markup-compatibility/2006">
          <mc:Choice Requires="x14">
            <control shapeId="1200" r:id="rId64" name="Check Box 176">
              <controlPr locked="0" defaultSize="0" autoFill="0" autoLine="0" autoPict="0">
                <anchor moveWithCells="1">
                  <from>
                    <xdr:col>14</xdr:col>
                    <xdr:colOff>104775</xdr:colOff>
                    <xdr:row>29</xdr:row>
                    <xdr:rowOff>238125</xdr:rowOff>
                  </from>
                  <to>
                    <xdr:col>15</xdr:col>
                    <xdr:colOff>38100</xdr:colOff>
                    <xdr:row>31</xdr:row>
                    <xdr:rowOff>0</xdr:rowOff>
                  </to>
                </anchor>
              </controlPr>
            </control>
          </mc:Choice>
        </mc:AlternateContent>
        <mc:AlternateContent xmlns:mc="http://schemas.openxmlformats.org/markup-compatibility/2006">
          <mc:Choice Requires="x14">
            <control shapeId="1201" r:id="rId65" name="Check Box 177">
              <controlPr locked="0" defaultSize="0" autoFill="0" autoLine="0" autoPict="0">
                <anchor moveWithCells="1">
                  <from>
                    <xdr:col>15</xdr:col>
                    <xdr:colOff>180975</xdr:colOff>
                    <xdr:row>29</xdr:row>
                    <xdr:rowOff>238125</xdr:rowOff>
                  </from>
                  <to>
                    <xdr:col>16</xdr:col>
                    <xdr:colOff>114300</xdr:colOff>
                    <xdr:row>31</xdr:row>
                    <xdr:rowOff>0</xdr:rowOff>
                  </to>
                </anchor>
              </controlPr>
            </control>
          </mc:Choice>
        </mc:AlternateContent>
        <mc:AlternateContent xmlns:mc="http://schemas.openxmlformats.org/markup-compatibility/2006">
          <mc:Choice Requires="x14">
            <control shapeId="1202" r:id="rId66" name="Check Box 178">
              <controlPr locked="0" defaultSize="0" autoFill="0" autoLine="0" autoPict="0">
                <anchor moveWithCells="1">
                  <from>
                    <xdr:col>7</xdr:col>
                    <xdr:colOff>142875</xdr:colOff>
                    <xdr:row>30</xdr:row>
                    <xdr:rowOff>0</xdr:rowOff>
                  </from>
                  <to>
                    <xdr:col>8</xdr:col>
                    <xdr:colOff>76200</xdr:colOff>
                    <xdr:row>31</xdr:row>
                    <xdr:rowOff>0</xdr:rowOff>
                  </to>
                </anchor>
              </controlPr>
            </control>
          </mc:Choice>
        </mc:AlternateContent>
        <mc:AlternateContent xmlns:mc="http://schemas.openxmlformats.org/markup-compatibility/2006">
          <mc:Choice Requires="x14">
            <control shapeId="1203" r:id="rId67" name="Check Box 179">
              <controlPr locked="0" defaultSize="0" autoFill="0" autoLine="0" autoPict="0">
                <anchor moveWithCells="1">
                  <from>
                    <xdr:col>8</xdr:col>
                    <xdr:colOff>200025</xdr:colOff>
                    <xdr:row>30</xdr:row>
                    <xdr:rowOff>0</xdr:rowOff>
                  </from>
                  <to>
                    <xdr:col>9</xdr:col>
                    <xdr:colOff>133350</xdr:colOff>
                    <xdr:row>31</xdr:row>
                    <xdr:rowOff>0</xdr:rowOff>
                  </to>
                </anchor>
              </controlPr>
            </control>
          </mc:Choice>
        </mc:AlternateContent>
        <mc:AlternateContent xmlns:mc="http://schemas.openxmlformats.org/markup-compatibility/2006">
          <mc:Choice Requires="x14">
            <control shapeId="1204" r:id="rId68" name="Check Box 180">
              <controlPr locked="0" defaultSize="0" autoFill="0" autoLine="0" autoPict="0">
                <anchor moveWithCells="1">
                  <from>
                    <xdr:col>9</xdr:col>
                    <xdr:colOff>257175</xdr:colOff>
                    <xdr:row>30</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1205" r:id="rId69" name="Check Box 181">
              <controlPr locked="0" defaultSize="0" autoFill="0" autoLine="0" autoPict="0">
                <anchor moveWithCells="1">
                  <from>
                    <xdr:col>10</xdr:col>
                    <xdr:colOff>323850</xdr:colOff>
                    <xdr:row>30</xdr:row>
                    <xdr:rowOff>0</xdr:rowOff>
                  </from>
                  <to>
                    <xdr:col>11</xdr:col>
                    <xdr:colOff>257175</xdr:colOff>
                    <xdr:row>31</xdr:row>
                    <xdr:rowOff>0</xdr:rowOff>
                  </to>
                </anchor>
              </controlPr>
            </control>
          </mc:Choice>
        </mc:AlternateContent>
        <mc:AlternateContent xmlns:mc="http://schemas.openxmlformats.org/markup-compatibility/2006">
          <mc:Choice Requires="x14">
            <control shapeId="1210" r:id="rId70" name="Check Box 186">
              <controlPr locked="0" defaultSize="0" autoFill="0" autoLine="0" autoPict="0">
                <anchor moveWithCells="1">
                  <from>
                    <xdr:col>12</xdr:col>
                    <xdr:colOff>9525</xdr:colOff>
                    <xdr:row>30</xdr:row>
                    <xdr:rowOff>238125</xdr:rowOff>
                  </from>
                  <to>
                    <xdr:col>12</xdr:col>
                    <xdr:colOff>314325</xdr:colOff>
                    <xdr:row>32</xdr:row>
                    <xdr:rowOff>0</xdr:rowOff>
                  </to>
                </anchor>
              </controlPr>
            </control>
          </mc:Choice>
        </mc:AlternateContent>
        <mc:AlternateContent xmlns:mc="http://schemas.openxmlformats.org/markup-compatibility/2006">
          <mc:Choice Requires="x14">
            <control shapeId="1211" r:id="rId71" name="Check Box 187">
              <controlPr locked="0" defaultSize="0" autoFill="0" autoLine="0" autoPict="0">
                <anchor moveWithCells="1">
                  <from>
                    <xdr:col>13</xdr:col>
                    <xdr:colOff>57150</xdr:colOff>
                    <xdr:row>30</xdr:row>
                    <xdr:rowOff>238125</xdr:rowOff>
                  </from>
                  <to>
                    <xdr:col>13</xdr:col>
                    <xdr:colOff>361950</xdr:colOff>
                    <xdr:row>32</xdr:row>
                    <xdr:rowOff>0</xdr:rowOff>
                  </to>
                </anchor>
              </controlPr>
            </control>
          </mc:Choice>
        </mc:AlternateContent>
        <mc:AlternateContent xmlns:mc="http://schemas.openxmlformats.org/markup-compatibility/2006">
          <mc:Choice Requires="x14">
            <control shapeId="1212" r:id="rId72" name="Check Box 188">
              <controlPr locked="0" defaultSize="0" autoFill="0" autoLine="0" autoPict="0">
                <anchor moveWithCells="1">
                  <from>
                    <xdr:col>14</xdr:col>
                    <xdr:colOff>104775</xdr:colOff>
                    <xdr:row>30</xdr:row>
                    <xdr:rowOff>238125</xdr:rowOff>
                  </from>
                  <to>
                    <xdr:col>15</xdr:col>
                    <xdr:colOff>38100</xdr:colOff>
                    <xdr:row>32</xdr:row>
                    <xdr:rowOff>0</xdr:rowOff>
                  </to>
                </anchor>
              </controlPr>
            </control>
          </mc:Choice>
        </mc:AlternateContent>
        <mc:AlternateContent xmlns:mc="http://schemas.openxmlformats.org/markup-compatibility/2006">
          <mc:Choice Requires="x14">
            <control shapeId="1213" r:id="rId73" name="Check Box 189">
              <controlPr locked="0" defaultSize="0" autoFill="0" autoLine="0" autoPict="0">
                <anchor moveWithCells="1">
                  <from>
                    <xdr:col>15</xdr:col>
                    <xdr:colOff>180975</xdr:colOff>
                    <xdr:row>30</xdr:row>
                    <xdr:rowOff>238125</xdr:rowOff>
                  </from>
                  <to>
                    <xdr:col>16</xdr:col>
                    <xdr:colOff>114300</xdr:colOff>
                    <xdr:row>32</xdr:row>
                    <xdr:rowOff>0</xdr:rowOff>
                  </to>
                </anchor>
              </controlPr>
            </control>
          </mc:Choice>
        </mc:AlternateContent>
        <mc:AlternateContent xmlns:mc="http://schemas.openxmlformats.org/markup-compatibility/2006">
          <mc:Choice Requires="x14">
            <control shapeId="1214" r:id="rId74" name="Check Box 190">
              <controlPr locked="0" defaultSize="0" autoFill="0" autoLine="0" autoPict="0">
                <anchor moveWithCells="1">
                  <from>
                    <xdr:col>7</xdr:col>
                    <xdr:colOff>142875</xdr:colOff>
                    <xdr:row>31</xdr:row>
                    <xdr:rowOff>0</xdr:rowOff>
                  </from>
                  <to>
                    <xdr:col>8</xdr:col>
                    <xdr:colOff>76200</xdr:colOff>
                    <xdr:row>32</xdr:row>
                    <xdr:rowOff>0</xdr:rowOff>
                  </to>
                </anchor>
              </controlPr>
            </control>
          </mc:Choice>
        </mc:AlternateContent>
        <mc:AlternateContent xmlns:mc="http://schemas.openxmlformats.org/markup-compatibility/2006">
          <mc:Choice Requires="x14">
            <control shapeId="1215" r:id="rId75" name="Check Box 191">
              <controlPr locked="0" defaultSize="0" autoFill="0" autoLine="0" autoPict="0">
                <anchor moveWithCells="1">
                  <from>
                    <xdr:col>8</xdr:col>
                    <xdr:colOff>200025</xdr:colOff>
                    <xdr:row>31</xdr:row>
                    <xdr:rowOff>0</xdr:rowOff>
                  </from>
                  <to>
                    <xdr:col>9</xdr:col>
                    <xdr:colOff>133350</xdr:colOff>
                    <xdr:row>32</xdr:row>
                    <xdr:rowOff>0</xdr:rowOff>
                  </to>
                </anchor>
              </controlPr>
            </control>
          </mc:Choice>
        </mc:AlternateContent>
        <mc:AlternateContent xmlns:mc="http://schemas.openxmlformats.org/markup-compatibility/2006">
          <mc:Choice Requires="x14">
            <control shapeId="1216" r:id="rId76" name="Check Box 192">
              <controlPr locked="0" defaultSize="0" autoFill="0" autoLine="0" autoPict="0">
                <anchor moveWithCells="1">
                  <from>
                    <xdr:col>9</xdr:col>
                    <xdr:colOff>257175</xdr:colOff>
                    <xdr:row>31</xdr:row>
                    <xdr:rowOff>0</xdr:rowOff>
                  </from>
                  <to>
                    <xdr:col>10</xdr:col>
                    <xdr:colOff>190500</xdr:colOff>
                    <xdr:row>32</xdr:row>
                    <xdr:rowOff>0</xdr:rowOff>
                  </to>
                </anchor>
              </controlPr>
            </control>
          </mc:Choice>
        </mc:AlternateContent>
        <mc:AlternateContent xmlns:mc="http://schemas.openxmlformats.org/markup-compatibility/2006">
          <mc:Choice Requires="x14">
            <control shapeId="1217" r:id="rId77" name="Check Box 193">
              <controlPr locked="0" defaultSize="0" autoFill="0" autoLine="0" autoPict="0">
                <anchor moveWithCells="1">
                  <from>
                    <xdr:col>10</xdr:col>
                    <xdr:colOff>323850</xdr:colOff>
                    <xdr:row>31</xdr:row>
                    <xdr:rowOff>0</xdr:rowOff>
                  </from>
                  <to>
                    <xdr:col>11</xdr:col>
                    <xdr:colOff>257175</xdr:colOff>
                    <xdr:row>32</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pageSetUpPr fitToPage="1"/>
  </sheetPr>
  <dimension ref="A1:U42"/>
  <sheetViews>
    <sheetView view="pageBreakPreview" zoomScaleNormal="100" zoomScaleSheetLayoutView="100" workbookViewId="0">
      <selection activeCell="G41" sqref="G41"/>
    </sheetView>
  </sheetViews>
  <sheetFormatPr defaultRowHeight="18.75"/>
  <cols>
    <col min="1" max="1" width="3.75" customWidth="1"/>
    <col min="2" max="2" width="33" customWidth="1"/>
    <col min="3" max="3" width="5.875" customWidth="1"/>
    <col min="4" max="4" width="8.625" customWidth="1"/>
    <col min="5" max="5" width="7.5" customWidth="1"/>
    <col min="6" max="6" width="4.5" customWidth="1"/>
    <col min="7" max="7" width="7.5" customWidth="1"/>
    <col min="10" max="10" width="2" customWidth="1"/>
    <col min="14" max="14" width="10.625" customWidth="1"/>
    <col min="15" max="15" width="7.125" customWidth="1"/>
  </cols>
  <sheetData>
    <row r="1" spans="1:19" ht="24">
      <c r="A1" s="68" t="s">
        <v>105</v>
      </c>
      <c r="B1" s="68"/>
      <c r="C1" s="68"/>
      <c r="D1" s="68"/>
      <c r="E1" s="68"/>
      <c r="F1" s="68"/>
      <c r="G1" s="68"/>
      <c r="H1" s="68"/>
      <c r="I1" s="68"/>
      <c r="J1" s="68"/>
      <c r="K1" s="68"/>
      <c r="L1" s="68"/>
      <c r="M1" s="68"/>
      <c r="N1" s="68"/>
      <c r="O1" s="68"/>
      <c r="P1" s="68"/>
      <c r="Q1" s="69"/>
      <c r="R1" s="69"/>
      <c r="S1" s="69"/>
    </row>
    <row r="2" spans="1:19">
      <c r="B2" s="70"/>
      <c r="C2" s="306" t="s">
        <v>106</v>
      </c>
      <c r="D2" s="306"/>
      <c r="E2" s="306"/>
      <c r="F2" s="306"/>
      <c r="G2" s="306"/>
      <c r="H2" s="306"/>
      <c r="I2" s="306"/>
      <c r="J2" s="306"/>
      <c r="K2" s="306"/>
      <c r="L2" s="306"/>
      <c r="M2" s="306"/>
      <c r="N2" s="306"/>
      <c r="O2" s="306"/>
      <c r="P2" s="306"/>
      <c r="Q2" s="306"/>
      <c r="R2" s="306"/>
      <c r="S2" s="306"/>
    </row>
    <row r="3" spans="1:19">
      <c r="B3" s="70"/>
      <c r="C3" s="71"/>
      <c r="D3" s="71"/>
      <c r="E3" s="71"/>
      <c r="F3" s="71"/>
      <c r="G3" s="71"/>
      <c r="H3" s="71"/>
      <c r="I3" s="71"/>
      <c r="J3" s="71"/>
      <c r="K3" s="71"/>
      <c r="L3" s="71"/>
      <c r="M3" s="71"/>
      <c r="N3" s="71"/>
      <c r="O3" s="71"/>
      <c r="P3" s="71"/>
      <c r="Q3" s="71"/>
      <c r="R3" s="71"/>
      <c r="S3" s="71"/>
    </row>
    <row r="4" spans="1:19" s="72" customFormat="1" ht="17.25" customHeight="1">
      <c r="B4" s="73" t="s">
        <v>107</v>
      </c>
      <c r="K4" s="74" t="s">
        <v>108</v>
      </c>
    </row>
    <row r="5" spans="1:19" ht="10.5" customHeight="1" thickBot="1">
      <c r="B5" s="75"/>
    </row>
    <row r="6" spans="1:19" ht="17.25" customHeight="1" thickBot="1">
      <c r="B6" s="76" t="s">
        <v>109</v>
      </c>
      <c r="C6" s="77"/>
      <c r="D6" s="77"/>
      <c r="E6" s="77"/>
      <c r="G6" s="103"/>
      <c r="H6" t="s">
        <v>17</v>
      </c>
      <c r="K6" t="s">
        <v>110</v>
      </c>
    </row>
    <row r="7" spans="1:19" ht="17.25" customHeight="1">
      <c r="B7" s="79"/>
      <c r="K7" s="80" t="str">
        <f>IF($G$6&lt;=750,"750人以内（通常規模型）","750人超（大規模型）")</f>
        <v>750人以内（通常規模型）</v>
      </c>
      <c r="L7" s="80"/>
      <c r="M7" s="80"/>
    </row>
    <row r="8" spans="1:19" ht="17.25" customHeight="1">
      <c r="B8" s="79"/>
      <c r="C8" s="81"/>
      <c r="F8" s="24"/>
    </row>
    <row r="9" spans="1:19" ht="17.25" customHeight="1" thickBot="1">
      <c r="B9" s="76" t="s">
        <v>111</v>
      </c>
    </row>
    <row r="10" spans="1:19" ht="17.25" customHeight="1" thickBot="1">
      <c r="B10" s="81" t="s">
        <v>112</v>
      </c>
      <c r="C10" s="104"/>
      <c r="D10" t="s">
        <v>17</v>
      </c>
      <c r="K10" t="s">
        <v>113</v>
      </c>
    </row>
    <row r="11" spans="1:19" ht="17.25" customHeight="1" thickBot="1">
      <c r="B11" s="81" t="s">
        <v>114</v>
      </c>
      <c r="C11" s="105"/>
      <c r="D11" t="s">
        <v>17</v>
      </c>
      <c r="K11" t="s">
        <v>115</v>
      </c>
    </row>
    <row r="12" spans="1:19" ht="17.25" customHeight="1">
      <c r="K12" s="84" t="e">
        <f>IF(P12&gt;=0.8,"要件①を満たしている","要件①を満たしていない")</f>
        <v>#DIV/0!</v>
      </c>
      <c r="L12" s="84"/>
      <c r="M12" s="84"/>
      <c r="O12" s="79" t="s">
        <v>116</v>
      </c>
      <c r="P12" s="85" t="e">
        <f>$C$11/$C$10</f>
        <v>#DIV/0!</v>
      </c>
    </row>
    <row r="13" spans="1:19" ht="17.25" customHeight="1">
      <c r="O13" t="s">
        <v>117</v>
      </c>
      <c r="P13" s="86" t="e">
        <f>IF(P12&lt;0.8,ROUNDUP(C10*0.8-C11,0),"-")</f>
        <v>#DIV/0!</v>
      </c>
      <c r="Q13" t="s">
        <v>118</v>
      </c>
    </row>
    <row r="14" spans="1:19" ht="17.25" customHeight="1" thickBot="1">
      <c r="B14" s="87" t="s">
        <v>119</v>
      </c>
      <c r="C14" s="76"/>
      <c r="D14" s="76"/>
      <c r="E14" s="76"/>
      <c r="F14" s="76"/>
      <c r="G14" s="76"/>
      <c r="H14" s="76"/>
      <c r="I14" s="76"/>
      <c r="P14" s="88"/>
    </row>
    <row r="15" spans="1:19" ht="17.25" customHeight="1" thickBot="1">
      <c r="B15" s="81" t="s">
        <v>120</v>
      </c>
      <c r="C15" s="104"/>
      <c r="D15" t="s">
        <v>17</v>
      </c>
      <c r="K15" s="72" t="s">
        <v>121</v>
      </c>
      <c r="L15" s="76"/>
      <c r="M15" s="76"/>
    </row>
    <row r="16" spans="1:19" ht="17.25" customHeight="1" thickBot="1">
      <c r="B16" s="81" t="s">
        <v>122</v>
      </c>
      <c r="C16" s="106"/>
      <c r="D16" t="s">
        <v>17</v>
      </c>
      <c r="K16" s="90" t="e">
        <f ca="1">IF($P$16&lt;=10,"要件②を満たしている","要件②を満たしていない")</f>
        <v>#DIV/0!</v>
      </c>
      <c r="L16" s="91"/>
      <c r="M16" s="91"/>
      <c r="O16" s="92" t="s">
        <v>123</v>
      </c>
      <c r="P16" s="93" t="e">
        <f ca="1">$O$19/O21</f>
        <v>#DIV/0!</v>
      </c>
      <c r="Q16" t="s">
        <v>124</v>
      </c>
    </row>
    <row r="17" spans="2:21" ht="17.25" customHeight="1" thickBot="1">
      <c r="B17" s="81" t="s">
        <v>125</v>
      </c>
      <c r="C17" s="104"/>
      <c r="D17" t="s">
        <v>17</v>
      </c>
      <c r="O17" t="s">
        <v>117</v>
      </c>
      <c r="P17" s="86" t="e">
        <f ca="1">IF(P16&gt;10,(O19/10-O21),"-")</f>
        <v>#DIV/0!</v>
      </c>
      <c r="Q17" t="s">
        <v>126</v>
      </c>
    </row>
    <row r="18" spans="2:21" ht="17.25" customHeight="1" thickBot="1">
      <c r="B18" s="81" t="s">
        <v>127</v>
      </c>
      <c r="C18" s="106"/>
      <c r="D18" t="s">
        <v>17</v>
      </c>
    </row>
    <row r="19" spans="2:21" ht="17.25" customHeight="1" thickBot="1">
      <c r="B19" s="81" t="s">
        <v>128</v>
      </c>
      <c r="C19" s="104"/>
      <c r="D19" t="s">
        <v>17</v>
      </c>
      <c r="L19" t="s">
        <v>129</v>
      </c>
      <c r="O19" s="94">
        <f>C15*1+C16*2+C17*3+C18*4+C19*5+C20*6+C21*7</f>
        <v>0</v>
      </c>
      <c r="P19" t="s">
        <v>130</v>
      </c>
    </row>
    <row r="20" spans="2:21" ht="17.25" customHeight="1" thickBot="1">
      <c r="B20" s="81" t="s">
        <v>131</v>
      </c>
      <c r="C20" s="105"/>
      <c r="D20" t="s">
        <v>17</v>
      </c>
    </row>
    <row r="21" spans="2:21" ht="17.25" customHeight="1" thickBot="1">
      <c r="B21" s="81" t="s">
        <v>144</v>
      </c>
      <c r="C21" s="105"/>
      <c r="D21" t="s">
        <v>17</v>
      </c>
      <c r="L21" t="s">
        <v>132</v>
      </c>
      <c r="O21" s="94">
        <f ca="1">SUM(OFFSET(T26,0,0,COUNT(T:T),1))</f>
        <v>0</v>
      </c>
      <c r="P21" t="s">
        <v>130</v>
      </c>
    </row>
    <row r="22" spans="2:21" ht="17.25" customHeight="1"/>
    <row r="23" spans="2:21">
      <c r="B23" s="95" t="s">
        <v>133</v>
      </c>
      <c r="C23" s="76"/>
      <c r="D23" s="76"/>
      <c r="E23" s="76"/>
      <c r="F23" s="76"/>
      <c r="G23" s="76"/>
      <c r="H23" s="76"/>
    </row>
    <row r="24" spans="2:21" ht="6.75" customHeight="1"/>
    <row r="25" spans="2:21" ht="24.75" thickBot="1">
      <c r="C25" t="s">
        <v>134</v>
      </c>
      <c r="E25" t="s">
        <v>135</v>
      </c>
      <c r="G25" t="s">
        <v>136</v>
      </c>
      <c r="M25" s="98" t="s">
        <v>140</v>
      </c>
      <c r="N25" s="102" t="e">
        <f ca="1">IF(OR(G6&lt;=750,AND(P12&gt;=0.8,$P$16&lt;=10)),"通常規模型リハビリテーション費","大規模型リハビリテーション費")</f>
        <v>#DIV/0!</v>
      </c>
      <c r="O25" s="102"/>
      <c r="P25" s="102"/>
      <c r="Q25" s="102"/>
      <c r="R25" s="99"/>
      <c r="T25" s="96" t="s">
        <v>108</v>
      </c>
      <c r="U25" s="96"/>
    </row>
    <row r="26" spans="2:21" ht="24.75" customHeight="1" thickTop="1" thickBot="1">
      <c r="B26" s="307" t="s">
        <v>137</v>
      </c>
      <c r="C26" s="107"/>
      <c r="D26" t="s">
        <v>138</v>
      </c>
      <c r="E26" s="107"/>
      <c r="F26" t="s">
        <v>139</v>
      </c>
      <c r="G26" s="107"/>
      <c r="H26" t="s">
        <v>17</v>
      </c>
      <c r="M26" s="72"/>
      <c r="N26" s="72"/>
      <c r="O26" s="72"/>
      <c r="Q26" s="72" t="s">
        <v>142</v>
      </c>
      <c r="S26" s="72"/>
      <c r="T26" s="96">
        <f t="shared" ref="T26:T37" si="0">PRODUCT(C26,E26,G26)</f>
        <v>0</v>
      </c>
      <c r="U26" s="96" t="s">
        <v>141</v>
      </c>
    </row>
    <row r="27" spans="2:21" ht="19.5" thickBot="1">
      <c r="B27" s="307"/>
      <c r="C27" s="104"/>
      <c r="D27" t="s">
        <v>138</v>
      </c>
      <c r="E27" s="104"/>
      <c r="F27" t="s">
        <v>139</v>
      </c>
      <c r="G27" s="104"/>
      <c r="H27" t="s">
        <v>17</v>
      </c>
      <c r="T27" s="96">
        <f t="shared" si="0"/>
        <v>0</v>
      </c>
      <c r="U27" s="96" t="s">
        <v>141</v>
      </c>
    </row>
    <row r="28" spans="2:21" ht="19.5" thickBot="1">
      <c r="B28" s="100"/>
      <c r="C28" s="105"/>
      <c r="D28" t="s">
        <v>138</v>
      </c>
      <c r="E28" s="105"/>
      <c r="F28" t="s">
        <v>139</v>
      </c>
      <c r="G28" s="105"/>
      <c r="H28" t="s">
        <v>17</v>
      </c>
      <c r="T28" s="96">
        <f t="shared" si="0"/>
        <v>0</v>
      </c>
      <c r="U28" s="96" t="s">
        <v>141</v>
      </c>
    </row>
    <row r="29" spans="2:21" ht="19.5" thickBot="1">
      <c r="B29" s="100"/>
      <c r="C29" s="105"/>
      <c r="D29" t="s">
        <v>138</v>
      </c>
      <c r="E29" s="105"/>
      <c r="F29" t="s">
        <v>139</v>
      </c>
      <c r="G29" s="105"/>
      <c r="H29" t="s">
        <v>17</v>
      </c>
      <c r="T29" s="96">
        <f t="shared" si="0"/>
        <v>0</v>
      </c>
      <c r="U29" s="96" t="s">
        <v>141</v>
      </c>
    </row>
    <row r="30" spans="2:21" ht="19.5" thickBot="1">
      <c r="B30" s="100"/>
      <c r="C30" s="105"/>
      <c r="D30" t="s">
        <v>138</v>
      </c>
      <c r="E30" s="105"/>
      <c r="F30" t="s">
        <v>139</v>
      </c>
      <c r="G30" s="105"/>
      <c r="H30" t="s">
        <v>17</v>
      </c>
      <c r="T30" s="96">
        <f t="shared" si="0"/>
        <v>0</v>
      </c>
      <c r="U30" s="96" t="s">
        <v>141</v>
      </c>
    </row>
    <row r="31" spans="2:21" ht="19.5" thickBot="1">
      <c r="B31" s="100"/>
      <c r="C31" s="105"/>
      <c r="D31" t="s">
        <v>138</v>
      </c>
      <c r="E31" s="105"/>
      <c r="F31" t="s">
        <v>139</v>
      </c>
      <c r="G31" s="105"/>
      <c r="H31" t="s">
        <v>17</v>
      </c>
      <c r="T31" s="96">
        <f t="shared" si="0"/>
        <v>0</v>
      </c>
      <c r="U31" s="96" t="s">
        <v>141</v>
      </c>
    </row>
    <row r="32" spans="2:21" ht="19.5" thickBot="1">
      <c r="B32" s="100"/>
      <c r="C32" s="105"/>
      <c r="D32" t="s">
        <v>138</v>
      </c>
      <c r="E32" s="105"/>
      <c r="F32" t="s">
        <v>139</v>
      </c>
      <c r="G32" s="105"/>
      <c r="H32" t="s">
        <v>17</v>
      </c>
      <c r="T32" s="96">
        <f t="shared" si="0"/>
        <v>0</v>
      </c>
      <c r="U32" s="96" t="s">
        <v>141</v>
      </c>
    </row>
    <row r="33" spans="2:21" ht="19.5" thickBot="1">
      <c r="B33" s="100"/>
      <c r="C33" s="105"/>
      <c r="D33" t="s">
        <v>138</v>
      </c>
      <c r="E33" s="105"/>
      <c r="F33" t="s">
        <v>139</v>
      </c>
      <c r="G33" s="105"/>
      <c r="H33" t="s">
        <v>17</v>
      </c>
      <c r="T33" s="96">
        <f t="shared" si="0"/>
        <v>0</v>
      </c>
      <c r="U33" s="96" t="s">
        <v>141</v>
      </c>
    </row>
    <row r="34" spans="2:21" ht="19.5" thickBot="1">
      <c r="B34" s="100"/>
      <c r="C34" s="105"/>
      <c r="D34" t="s">
        <v>138</v>
      </c>
      <c r="E34" s="105"/>
      <c r="F34" t="s">
        <v>139</v>
      </c>
      <c r="G34" s="105"/>
      <c r="H34" t="s">
        <v>17</v>
      </c>
      <c r="T34" s="96">
        <f t="shared" si="0"/>
        <v>0</v>
      </c>
      <c r="U34" s="96" t="s">
        <v>141</v>
      </c>
    </row>
    <row r="35" spans="2:21" ht="19.5" thickBot="1">
      <c r="B35" s="100"/>
      <c r="C35" s="105"/>
      <c r="D35" t="s">
        <v>138</v>
      </c>
      <c r="E35" s="105"/>
      <c r="F35" t="s">
        <v>139</v>
      </c>
      <c r="G35" s="105"/>
      <c r="H35" t="s">
        <v>17</v>
      </c>
      <c r="T35" s="96">
        <f t="shared" si="0"/>
        <v>0</v>
      </c>
      <c r="U35" s="96" t="s">
        <v>141</v>
      </c>
    </row>
    <row r="36" spans="2:21" ht="19.5" thickBot="1">
      <c r="B36" s="100"/>
      <c r="C36" s="105"/>
      <c r="D36" t="s">
        <v>138</v>
      </c>
      <c r="E36" s="105"/>
      <c r="F36" t="s">
        <v>139</v>
      </c>
      <c r="G36" s="105"/>
      <c r="H36" t="s">
        <v>17</v>
      </c>
      <c r="T36" s="96">
        <f t="shared" si="0"/>
        <v>0</v>
      </c>
      <c r="U36" s="96" t="s">
        <v>141</v>
      </c>
    </row>
    <row r="37" spans="2:21" ht="19.5" thickBot="1">
      <c r="B37" s="100"/>
      <c r="C37" s="105"/>
      <c r="D37" t="s">
        <v>138</v>
      </c>
      <c r="E37" s="105"/>
      <c r="F37" t="s">
        <v>139</v>
      </c>
      <c r="G37" s="105"/>
      <c r="H37" t="s">
        <v>17</v>
      </c>
      <c r="T37" s="96">
        <f t="shared" si="0"/>
        <v>0</v>
      </c>
      <c r="U37" s="96" t="s">
        <v>141</v>
      </c>
    </row>
    <row r="42" spans="2:21" ht="18.75" customHeight="1"/>
  </sheetData>
  <sheetProtection algorithmName="SHA-512" hashValue="g0VtfzI4olX6FHj5Pi+iW00qyb9vz1DlKzIiKlRhJfP/samdF7kxRT7lSqnBWmM+99WU33MZ5KlVWOdnaXed1Q==" saltValue="zvuR4Ar6OPr3K622iAfi5g==" spinCount="100000" sheet="1" objects="1" scenarios="1"/>
  <mergeCells count="2">
    <mergeCell ref="C2:S2"/>
    <mergeCell ref="B26:B27"/>
  </mergeCells>
  <phoneticPr fontId="2"/>
  <pageMargins left="0.25" right="0.25" top="0.75" bottom="0.75" header="0.3" footer="0.3"/>
  <pageSetup paperSize="9" scale="71"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5"/>
  <sheetViews>
    <sheetView workbookViewId="0">
      <selection activeCell="O19" sqref="O19"/>
    </sheetView>
  </sheetViews>
  <sheetFormatPr defaultRowHeight="18.75"/>
  <cols>
    <col min="1" max="1" width="3.75" customWidth="1"/>
    <col min="2" max="2" width="33" customWidth="1"/>
    <col min="3" max="3" width="5.875" customWidth="1"/>
    <col min="4" max="4" width="8.625" customWidth="1"/>
    <col min="5" max="5" width="7.5" customWidth="1"/>
    <col min="6" max="6" width="4.5" customWidth="1"/>
    <col min="7" max="7" width="7.5" customWidth="1"/>
    <col min="10" max="10" width="2" customWidth="1"/>
    <col min="14" max="14" width="10.625" customWidth="1"/>
    <col min="15" max="15" width="7.125" customWidth="1"/>
  </cols>
  <sheetData>
    <row r="1" spans="1:19" ht="24">
      <c r="A1" s="68" t="s">
        <v>105</v>
      </c>
      <c r="B1" s="68"/>
      <c r="C1" s="68"/>
      <c r="D1" s="68"/>
      <c r="E1" s="68"/>
      <c r="F1" s="68"/>
      <c r="G1" s="68"/>
      <c r="H1" s="68"/>
      <c r="I1" s="68"/>
      <c r="J1" s="68"/>
      <c r="K1" s="68"/>
      <c r="L1" s="68"/>
      <c r="M1" s="68"/>
      <c r="N1" s="68"/>
      <c r="O1" s="68"/>
      <c r="P1" s="68"/>
      <c r="Q1" s="69"/>
      <c r="R1" s="69"/>
      <c r="S1" s="69"/>
    </row>
    <row r="2" spans="1:19">
      <c r="B2" s="70"/>
      <c r="C2" s="306" t="s">
        <v>106</v>
      </c>
      <c r="D2" s="306"/>
      <c r="E2" s="306"/>
      <c r="F2" s="306"/>
      <c r="G2" s="306"/>
      <c r="H2" s="306"/>
      <c r="I2" s="306"/>
      <c r="J2" s="306"/>
      <c r="K2" s="306"/>
      <c r="L2" s="306"/>
      <c r="M2" s="306"/>
      <c r="N2" s="306"/>
      <c r="O2" s="306"/>
      <c r="P2" s="306"/>
      <c r="Q2" s="306"/>
      <c r="R2" s="306"/>
      <c r="S2" s="306"/>
    </row>
    <row r="3" spans="1:19">
      <c r="B3" s="70"/>
      <c r="C3" s="71"/>
      <c r="D3" s="71"/>
      <c r="E3" s="71"/>
      <c r="F3" s="71"/>
      <c r="G3" s="71"/>
      <c r="H3" s="71"/>
      <c r="I3" s="71"/>
      <c r="J3" s="71"/>
      <c r="K3" s="71"/>
      <c r="L3" s="71"/>
      <c r="M3" s="71"/>
      <c r="N3" s="71"/>
      <c r="O3" s="71"/>
      <c r="P3" s="71"/>
      <c r="Q3" s="71"/>
      <c r="R3" s="71"/>
      <c r="S3" s="71"/>
    </row>
    <row r="4" spans="1:19" s="72" customFormat="1" ht="17.25" customHeight="1">
      <c r="B4" s="73" t="s">
        <v>107</v>
      </c>
      <c r="K4" s="74" t="s">
        <v>108</v>
      </c>
    </row>
    <row r="5" spans="1:19" ht="10.5" customHeight="1" thickBot="1">
      <c r="B5" s="75"/>
    </row>
    <row r="6" spans="1:19" ht="17.25" customHeight="1" thickBot="1">
      <c r="B6" s="76" t="s">
        <v>109</v>
      </c>
      <c r="C6" s="77"/>
      <c r="D6" s="77"/>
      <c r="E6" s="77"/>
      <c r="G6" s="78">
        <v>800</v>
      </c>
      <c r="H6" t="s">
        <v>17</v>
      </c>
      <c r="K6" t="s">
        <v>110</v>
      </c>
    </row>
    <row r="7" spans="1:19" ht="17.25" customHeight="1">
      <c r="B7" s="79"/>
      <c r="K7" s="80" t="str">
        <f>IF($G$6&lt;=750,"750人以内（通常規模型）","750人超（大規模型）")</f>
        <v>750人超（大規模型）</v>
      </c>
      <c r="L7" s="80"/>
      <c r="M7" s="80"/>
    </row>
    <row r="8" spans="1:19" ht="17.25" customHeight="1">
      <c r="B8" s="79"/>
      <c r="C8" s="81"/>
      <c r="F8" s="24"/>
    </row>
    <row r="9" spans="1:19" ht="17.25" customHeight="1" thickBot="1">
      <c r="B9" s="76" t="s">
        <v>111</v>
      </c>
    </row>
    <row r="10" spans="1:19" ht="17.25" customHeight="1" thickBot="1">
      <c r="B10" s="81" t="s">
        <v>112</v>
      </c>
      <c r="C10" s="82">
        <v>19</v>
      </c>
      <c r="D10" t="s">
        <v>17</v>
      </c>
      <c r="K10" t="s">
        <v>113</v>
      </c>
    </row>
    <row r="11" spans="1:19" ht="17.25" customHeight="1" thickBot="1">
      <c r="B11" s="81" t="s">
        <v>114</v>
      </c>
      <c r="C11" s="83">
        <v>2</v>
      </c>
      <c r="D11" t="s">
        <v>17</v>
      </c>
      <c r="K11" t="s">
        <v>115</v>
      </c>
    </row>
    <row r="12" spans="1:19" ht="17.25" customHeight="1">
      <c r="K12" s="84" t="str">
        <f>IF(P12&gt;=0.8,"要件①を満たしている","要件①を満たしていない")</f>
        <v>要件①を満たしていない</v>
      </c>
      <c r="L12" s="84"/>
      <c r="M12" s="84"/>
      <c r="O12" s="79" t="s">
        <v>116</v>
      </c>
      <c r="P12" s="85">
        <f>$C$11/$C$10</f>
        <v>0.10526315789473684</v>
      </c>
    </row>
    <row r="13" spans="1:19" ht="17.25" customHeight="1">
      <c r="O13" t="s">
        <v>117</v>
      </c>
      <c r="P13" s="86">
        <f>IF(P12&lt;0.8,ROUNDUP(C10*0.8-C11,0),"-")</f>
        <v>14</v>
      </c>
      <c r="Q13" t="s">
        <v>118</v>
      </c>
    </row>
    <row r="14" spans="1:19" ht="17.25" customHeight="1" thickBot="1">
      <c r="B14" s="87" t="s">
        <v>119</v>
      </c>
      <c r="C14" s="76"/>
      <c r="D14" s="76"/>
      <c r="E14" s="76"/>
      <c r="F14" s="76"/>
      <c r="G14" s="76"/>
      <c r="H14" s="76"/>
      <c r="I14" s="76"/>
      <c r="P14" s="88"/>
    </row>
    <row r="15" spans="1:19" ht="17.25" customHeight="1" thickBot="1">
      <c r="B15" s="81" t="s">
        <v>120</v>
      </c>
      <c r="C15" s="82">
        <v>200</v>
      </c>
      <c r="D15" t="s">
        <v>17</v>
      </c>
      <c r="K15" s="72" t="s">
        <v>121</v>
      </c>
      <c r="L15" s="76"/>
      <c r="M15" s="76"/>
    </row>
    <row r="16" spans="1:19" ht="17.25" customHeight="1" thickBot="1">
      <c r="B16" s="81" t="s">
        <v>122</v>
      </c>
      <c r="C16" s="89">
        <v>600</v>
      </c>
      <c r="D16" t="s">
        <v>17</v>
      </c>
      <c r="K16" s="90" t="str">
        <f ca="1">IF($P$16&lt;=10,"要件②を満たしている","要件②を満たしていない")</f>
        <v>要件②を満たしている</v>
      </c>
      <c r="L16" s="91"/>
      <c r="M16" s="91"/>
      <c r="O16" s="92" t="s">
        <v>123</v>
      </c>
      <c r="P16" s="93">
        <f ca="1">$O$19/O21</f>
        <v>9.4861660079051386</v>
      </c>
      <c r="Q16" t="s">
        <v>124</v>
      </c>
    </row>
    <row r="17" spans="2:21" ht="17.25" customHeight="1" thickBot="1">
      <c r="B17" s="81" t="s">
        <v>125</v>
      </c>
      <c r="C17" s="82">
        <v>300</v>
      </c>
      <c r="D17" t="s">
        <v>17</v>
      </c>
      <c r="O17" t="s">
        <v>117</v>
      </c>
      <c r="P17" s="86" t="str">
        <f ca="1">IF(P16&gt;10,(O19/10-O21),"-")</f>
        <v>-</v>
      </c>
      <c r="Q17" t="s">
        <v>126</v>
      </c>
    </row>
    <row r="18" spans="2:21" ht="17.25" customHeight="1" thickBot="1">
      <c r="B18" s="81" t="s">
        <v>127</v>
      </c>
      <c r="C18" s="89">
        <v>100</v>
      </c>
      <c r="D18" t="s">
        <v>17</v>
      </c>
    </row>
    <row r="19" spans="2:21" ht="17.25" customHeight="1" thickBot="1">
      <c r="B19" s="81" t="s">
        <v>128</v>
      </c>
      <c r="C19" s="82">
        <v>500</v>
      </c>
      <c r="D19" t="s">
        <v>17</v>
      </c>
      <c r="L19" t="s">
        <v>129</v>
      </c>
      <c r="O19" s="94">
        <f>C15*1+C16*2+C17*3+C18*4+C19*5+C20*6+C21*7</f>
        <v>9600</v>
      </c>
      <c r="P19" t="s">
        <v>130</v>
      </c>
    </row>
    <row r="20" spans="2:21" ht="17.25" customHeight="1" thickBot="1">
      <c r="B20" s="81" t="s">
        <v>131</v>
      </c>
      <c r="C20" s="83">
        <v>500</v>
      </c>
      <c r="D20" t="s">
        <v>17</v>
      </c>
    </row>
    <row r="21" spans="2:21" ht="17.25" customHeight="1" thickBot="1">
      <c r="B21" s="81" t="s">
        <v>144</v>
      </c>
      <c r="C21" s="83">
        <v>200</v>
      </c>
      <c r="D21" t="s">
        <v>17</v>
      </c>
      <c r="L21" t="s">
        <v>132</v>
      </c>
      <c r="O21" s="94">
        <f ca="1">SUM(OFFSET(T26,0,0,COUNT(T:T),1))</f>
        <v>1012</v>
      </c>
      <c r="P21" t="s">
        <v>130</v>
      </c>
    </row>
    <row r="22" spans="2:21" ht="17.25" customHeight="1"/>
    <row r="23" spans="2:21">
      <c r="B23" s="95" t="s">
        <v>133</v>
      </c>
      <c r="C23" s="76"/>
      <c r="D23" s="76"/>
      <c r="E23" s="76"/>
      <c r="F23" s="76"/>
      <c r="G23" s="76"/>
      <c r="H23" s="76"/>
    </row>
    <row r="24" spans="2:21" ht="6.75" customHeight="1"/>
    <row r="25" spans="2:21" ht="24.75" thickBot="1">
      <c r="C25" t="s">
        <v>134</v>
      </c>
      <c r="E25" t="s">
        <v>135</v>
      </c>
      <c r="G25" t="s">
        <v>136</v>
      </c>
      <c r="M25" s="98" t="s">
        <v>140</v>
      </c>
      <c r="N25" s="308" t="str">
        <f ca="1">IF(OR(G6&lt;=750,AND(P12&gt;=0.8,$P$16&lt;=10)),"通常規模型リハビリテーション費","大規模型リハビリテーション費")</f>
        <v>大規模型リハビリテーション費</v>
      </c>
      <c r="O25" s="308"/>
      <c r="P25" s="308"/>
      <c r="Q25" s="308"/>
      <c r="T25" s="96" t="s">
        <v>108</v>
      </c>
      <c r="U25" s="96"/>
    </row>
    <row r="26" spans="2:21" ht="24.75" customHeight="1" thickTop="1" thickBot="1">
      <c r="B26" s="307" t="s">
        <v>137</v>
      </c>
      <c r="C26" s="97">
        <v>8</v>
      </c>
      <c r="D26" t="s">
        <v>138</v>
      </c>
      <c r="E26" s="97">
        <v>20</v>
      </c>
      <c r="F26" t="s">
        <v>139</v>
      </c>
      <c r="G26" s="97">
        <v>4</v>
      </c>
      <c r="H26" t="s">
        <v>17</v>
      </c>
      <c r="M26" s="72"/>
      <c r="N26" s="72"/>
      <c r="O26" s="72"/>
      <c r="Q26" s="72" t="s">
        <v>142</v>
      </c>
      <c r="R26" s="99"/>
      <c r="S26" s="72"/>
      <c r="T26" s="96">
        <f>PRODUCT(C26,E26,G26)</f>
        <v>640</v>
      </c>
      <c r="U26" s="96" t="s">
        <v>141</v>
      </c>
    </row>
    <row r="27" spans="2:21" ht="19.5" thickBot="1">
      <c r="B27" s="307"/>
      <c r="C27" s="82">
        <v>4.5</v>
      </c>
      <c r="D27" t="s">
        <v>138</v>
      </c>
      <c r="E27" s="82">
        <v>20</v>
      </c>
      <c r="F27" t="s">
        <v>139</v>
      </c>
      <c r="G27" s="82">
        <v>2</v>
      </c>
      <c r="H27" t="s">
        <v>17</v>
      </c>
      <c r="T27" s="96">
        <f>PRODUCT(C27,E27,G27)</f>
        <v>180</v>
      </c>
      <c r="U27" s="96" t="s">
        <v>141</v>
      </c>
    </row>
    <row r="28" spans="2:21" ht="19.5" thickBot="1">
      <c r="B28" s="100"/>
      <c r="C28" s="83">
        <v>8</v>
      </c>
      <c r="D28" t="s">
        <v>138</v>
      </c>
      <c r="E28" s="83">
        <v>12</v>
      </c>
      <c r="F28" t="s">
        <v>139</v>
      </c>
      <c r="G28" s="83">
        <v>1</v>
      </c>
      <c r="H28" t="s">
        <v>17</v>
      </c>
      <c r="T28" s="96">
        <f>PRODUCT(C28,E28,G28)</f>
        <v>96</v>
      </c>
      <c r="U28" s="96" t="s">
        <v>141</v>
      </c>
    </row>
    <row r="29" spans="2:21" ht="19.5" thickBot="1">
      <c r="B29" s="100"/>
      <c r="C29" s="83">
        <v>8</v>
      </c>
      <c r="D29" t="s">
        <v>138</v>
      </c>
      <c r="E29" s="83">
        <v>12</v>
      </c>
      <c r="F29" t="s">
        <v>139</v>
      </c>
      <c r="G29" s="83">
        <v>1</v>
      </c>
      <c r="H29" t="s">
        <v>17</v>
      </c>
      <c r="T29" s="96">
        <f>PRODUCT(C29,E29,G29)</f>
        <v>96</v>
      </c>
      <c r="U29" s="96" t="s">
        <v>141</v>
      </c>
    </row>
    <row r="30" spans="2:21" ht="19.5" thickBot="1">
      <c r="B30" s="100"/>
      <c r="C30" s="83"/>
      <c r="D30" t="s">
        <v>138</v>
      </c>
      <c r="E30" s="83"/>
      <c r="F30" t="s">
        <v>139</v>
      </c>
      <c r="G30" s="83"/>
      <c r="H30" t="s">
        <v>17</v>
      </c>
      <c r="T30" s="96">
        <f>PRODUCT(C30,E30,G30)</f>
        <v>0</v>
      </c>
      <c r="U30" s="96" t="s">
        <v>141</v>
      </c>
    </row>
    <row r="35" ht="18.75" customHeight="1"/>
  </sheetData>
  <mergeCells count="3">
    <mergeCell ref="C2:S2"/>
    <mergeCell ref="B26:B27"/>
    <mergeCell ref="N25:Q25"/>
  </mergeCells>
  <phoneticPr fontId="2"/>
  <pageMargins left="0.7" right="0.7" top="0.75" bottom="0.75"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anchor moveWithCells="1" sizeWithCells="1">
                  <from>
                    <xdr:col>1</xdr:col>
                    <xdr:colOff>600075</xdr:colOff>
                    <xdr:row>27</xdr:row>
                    <xdr:rowOff>123825</xdr:rowOff>
                  </from>
                  <to>
                    <xdr:col>1</xdr:col>
                    <xdr:colOff>1838325</xdr:colOff>
                    <xdr:row>28</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43"/>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1</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6"/>
      <c r="I10" s="16"/>
      <c r="J10" s="16"/>
      <c r="K10" s="16"/>
      <c r="L10" s="16"/>
      <c r="M10" s="16"/>
      <c r="N10" s="16"/>
      <c r="O10" s="16"/>
      <c r="P10" s="16"/>
      <c r="Q10" s="16"/>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95</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6"/>
      <c r="I17" s="16"/>
      <c r="J17" s="16"/>
      <c r="K17" s="16"/>
      <c r="L17" s="16"/>
      <c r="M17" s="16"/>
      <c r="N17" s="16"/>
      <c r="O17" s="16"/>
      <c r="P17" s="16"/>
      <c r="Q17" s="16"/>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 si="13">MIN(T28,T29)</f>
        <v>0</v>
      </c>
      <c r="I31" s="45">
        <f t="shared" ref="I31" si="14">MIN(U28,U29)</f>
        <v>0</v>
      </c>
      <c r="J31" s="45">
        <f t="shared" ref="J31" si="15">MIN(V28,V29)</f>
        <v>0</v>
      </c>
      <c r="K31" s="45">
        <f t="shared" ref="K31" si="16">MIN(W28,W29)</f>
        <v>0</v>
      </c>
      <c r="L31" s="45">
        <f t="shared" ref="L31" si="17">MIN(X28,X29)</f>
        <v>0</v>
      </c>
      <c r="M31" s="45">
        <f t="shared" ref="M31" si="18">MIN(Y28,Y29)</f>
        <v>0</v>
      </c>
      <c r="N31" s="45">
        <f t="shared" ref="N31" si="19">MIN(Z28,Z29)</f>
        <v>0</v>
      </c>
      <c r="O31" s="45">
        <f t="shared" ref="O31" si="20">MIN(AA28,AA29)</f>
        <v>0</v>
      </c>
      <c r="P31" s="45">
        <f t="shared" ref="P31" si="21">MIN(AB28,AB29)</f>
        <v>0</v>
      </c>
      <c r="Q31" s="45">
        <f t="shared" ref="Q31" si="22">MIN(AC28,AC29)</f>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151</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23">H38</f>
        <v>0</v>
      </c>
      <c r="U37" s="38">
        <f t="shared" si="23"/>
        <v>0</v>
      </c>
      <c r="V37" s="38">
        <f t="shared" si="23"/>
        <v>0</v>
      </c>
      <c r="W37" s="38">
        <f t="shared" si="23"/>
        <v>0</v>
      </c>
      <c r="X37" s="38">
        <f t="shared" si="23"/>
        <v>0</v>
      </c>
      <c r="Y37" s="38">
        <f t="shared" si="23"/>
        <v>0</v>
      </c>
      <c r="Z37" s="38">
        <f t="shared" si="23"/>
        <v>0</v>
      </c>
      <c r="AA37" s="38">
        <f t="shared" si="23"/>
        <v>0</v>
      </c>
      <c r="AB37" s="38">
        <f t="shared" si="23"/>
        <v>0</v>
      </c>
      <c r="AC37" s="38">
        <f t="shared" si="23"/>
        <v>0</v>
      </c>
    </row>
    <row r="38" spans="1:29">
      <c r="A38" s="9"/>
      <c r="B38" s="293"/>
      <c r="C38" s="286" t="s">
        <v>73</v>
      </c>
      <c r="D38" s="286"/>
      <c r="E38" s="286"/>
      <c r="F38" s="286"/>
      <c r="G38" s="39"/>
      <c r="H38" s="39"/>
      <c r="I38" s="39"/>
      <c r="J38" s="39"/>
      <c r="K38" s="39"/>
      <c r="L38" s="39"/>
      <c r="M38" s="39"/>
      <c r="N38" s="39"/>
      <c r="O38" s="39"/>
      <c r="P38" s="39"/>
      <c r="Q38" s="39"/>
      <c r="S38" s="38">
        <f>IF(S39=TRUE,G38*6/7,10000)</f>
        <v>10000</v>
      </c>
      <c r="T38" s="38">
        <f t="shared" ref="T38:AC38" si="24">IF(T39=TRUE,H38*6/7,10000)</f>
        <v>10000</v>
      </c>
      <c r="U38" s="38">
        <f t="shared" si="24"/>
        <v>10000</v>
      </c>
      <c r="V38" s="38">
        <f t="shared" si="24"/>
        <v>10000</v>
      </c>
      <c r="W38" s="38">
        <f t="shared" si="24"/>
        <v>10000</v>
      </c>
      <c r="X38" s="38">
        <f t="shared" si="24"/>
        <v>10000</v>
      </c>
      <c r="Y38" s="38">
        <f t="shared" si="24"/>
        <v>10000</v>
      </c>
      <c r="Z38" s="38">
        <f t="shared" si="24"/>
        <v>10000</v>
      </c>
      <c r="AA38" s="38">
        <f t="shared" si="24"/>
        <v>10000</v>
      </c>
      <c r="AB38" s="38">
        <f t="shared" si="24"/>
        <v>10000</v>
      </c>
      <c r="AC38" s="38">
        <f t="shared" si="24"/>
        <v>10000</v>
      </c>
    </row>
    <row r="39" spans="1:29" ht="19.5" thickBot="1">
      <c r="A39" s="9"/>
      <c r="B39" s="294"/>
      <c r="C39" s="304" t="s">
        <v>74</v>
      </c>
      <c r="D39" s="304"/>
      <c r="E39" s="304"/>
      <c r="F39" s="305"/>
      <c r="G39" s="44">
        <f>MIN(S37,S38)</f>
        <v>0</v>
      </c>
      <c r="H39" s="44">
        <f t="shared" ref="H39:Q39" si="25">MIN(T37,T38)</f>
        <v>0</v>
      </c>
      <c r="I39" s="44">
        <f t="shared" si="25"/>
        <v>0</v>
      </c>
      <c r="J39" s="44">
        <f t="shared" si="25"/>
        <v>0</v>
      </c>
      <c r="K39" s="44">
        <f t="shared" si="25"/>
        <v>0</v>
      </c>
      <c r="L39" s="44">
        <f t="shared" si="25"/>
        <v>0</v>
      </c>
      <c r="M39" s="44">
        <f t="shared" si="25"/>
        <v>0</v>
      </c>
      <c r="N39" s="44">
        <f t="shared" si="25"/>
        <v>0</v>
      </c>
      <c r="O39" s="44">
        <f t="shared" si="25"/>
        <v>0</v>
      </c>
      <c r="P39" s="44">
        <f t="shared" si="25"/>
        <v>0</v>
      </c>
      <c r="Q39" s="44">
        <f t="shared" si="25"/>
        <v>0</v>
      </c>
      <c r="R39" s="3"/>
      <c r="S39" s="38" t="b">
        <v>0</v>
      </c>
      <c r="T39" s="38" t="b">
        <v>0</v>
      </c>
      <c r="U39" s="38" t="b">
        <v>0</v>
      </c>
      <c r="V39" s="38" t="b">
        <v>0</v>
      </c>
      <c r="W39" s="38" t="b">
        <v>0</v>
      </c>
      <c r="X39" s="38" t="b">
        <v>0</v>
      </c>
      <c r="Y39" s="38" t="b">
        <v>0</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BOWWQq6NMvHTUxUyeeAm8tsly1q3iEoNI2BanlXjRvf9dunlIIGTRSqX2lhCqUIOCBLVxe2jwhY7xSb0s6eQhQ==" saltValue="4IAASBuS45aa5LI16FWNGg==" spinCount="100000" sheet="1" objects="1" scenarios="1"/>
  <mergeCells count="45">
    <mergeCell ref="P40:Q40"/>
    <mergeCell ref="C35:Q35"/>
    <mergeCell ref="C36:F36"/>
    <mergeCell ref="C37:F37"/>
    <mergeCell ref="C38:F38"/>
    <mergeCell ref="C39:F39"/>
    <mergeCell ref="BB3:BE6"/>
    <mergeCell ref="D3:E3"/>
    <mergeCell ref="C5:F5"/>
    <mergeCell ref="C6:F6"/>
    <mergeCell ref="C8:F8"/>
    <mergeCell ref="C4:Q4"/>
    <mergeCell ref="C7:F7"/>
    <mergeCell ref="B42:O42"/>
    <mergeCell ref="P42:Q42"/>
    <mergeCell ref="P32:Q32"/>
    <mergeCell ref="C21:F21"/>
    <mergeCell ref="C22:F22"/>
    <mergeCell ref="C23:F23"/>
    <mergeCell ref="C24:F24"/>
    <mergeCell ref="C25:Q25"/>
    <mergeCell ref="C26:F26"/>
    <mergeCell ref="C28:F28"/>
    <mergeCell ref="C29:F29"/>
    <mergeCell ref="C30:F30"/>
    <mergeCell ref="C31:F31"/>
    <mergeCell ref="C32:O32"/>
    <mergeCell ref="B35:B39"/>
    <mergeCell ref="B2:B33"/>
    <mergeCell ref="C2:Q2"/>
    <mergeCell ref="C33:O33"/>
    <mergeCell ref="P33:Q33"/>
    <mergeCell ref="C19:F19"/>
    <mergeCell ref="C10:F10"/>
    <mergeCell ref="C12:F12"/>
    <mergeCell ref="C13:F13"/>
    <mergeCell ref="C15:F15"/>
    <mergeCell ref="C16:F16"/>
    <mergeCell ref="C17:F17"/>
    <mergeCell ref="C18:Q18"/>
    <mergeCell ref="C11:Q11"/>
    <mergeCell ref="C9:F9"/>
    <mergeCell ref="C14:F14"/>
    <mergeCell ref="C20:F20"/>
    <mergeCell ref="C27:F27"/>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131" r:id="rId4" name="Check Box 83">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2132" r:id="rId5" name="Check Box 84">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2133" r:id="rId6" name="Check Box 85">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2134" r:id="rId7" name="Check Box 86">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2135" r:id="rId8" name="Check Box 87">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2136" r:id="rId9" name="Check Box 88">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2137" r:id="rId10" name="Check Box 89">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2138" r:id="rId11" name="Check Box 90">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2139" r:id="rId12" name="Check Box 91">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2140" r:id="rId13" name="Check Box 92">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2141" r:id="rId14" name="Check Box 93">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2142" r:id="rId15" name="Check Box 94">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2143" r:id="rId16" name="Check Box 95">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2144" r:id="rId17" name="Check Box 96">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2145" r:id="rId18" name="Check Box 97">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2146" r:id="rId19" name="Check Box 98">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2147" r:id="rId20" name="Check Box 99">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2148" r:id="rId21" name="Check Box 100">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2149" r:id="rId22" name="Check Box 101">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2150" r:id="rId23" name="Check Box 102">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2151" r:id="rId24" name="Check Box 103">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2152" r:id="rId25" name="Check Box 104">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2166" r:id="rId26" name="Check Box 118">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2167" r:id="rId27" name="Check Box 119">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2168" r:id="rId28" name="Check Box 120">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2169" r:id="rId29" name="Check Box 121">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2170" r:id="rId30" name="Check Box 122">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2171" r:id="rId31" name="Check Box 123">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2172" r:id="rId32" name="Check Box 124">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2173" r:id="rId33" name="Check Box 125">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2174" r:id="rId34" name="Check Box 126">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2175" r:id="rId35" name="Check Box 127">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2176" r:id="rId36" name="Check Box 128">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43"/>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2</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7"/>
      <c r="I10" s="16"/>
      <c r="J10" s="17"/>
      <c r="K10" s="16"/>
      <c r="L10" s="17"/>
      <c r="M10" s="16"/>
      <c r="N10" s="17"/>
      <c r="O10" s="16"/>
      <c r="P10" s="17"/>
      <c r="Q10" s="18"/>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96</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7"/>
      <c r="I17" s="17"/>
      <c r="J17" s="17"/>
      <c r="K17" s="17"/>
      <c r="L17" s="17"/>
      <c r="M17" s="17"/>
      <c r="N17" s="16"/>
      <c r="O17" s="17"/>
      <c r="P17" s="17"/>
      <c r="Q17" s="18"/>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Q31" si="13">MIN(T28,T29)</f>
        <v>0</v>
      </c>
      <c r="I31" s="45">
        <f t="shared" si="13"/>
        <v>0</v>
      </c>
      <c r="J31" s="45">
        <f t="shared" si="13"/>
        <v>0</v>
      </c>
      <c r="K31" s="45">
        <f t="shared" si="13"/>
        <v>0</v>
      </c>
      <c r="L31" s="45">
        <f t="shared" si="13"/>
        <v>0</v>
      </c>
      <c r="M31" s="45">
        <f t="shared" si="13"/>
        <v>0</v>
      </c>
      <c r="N31" s="45">
        <f t="shared" si="13"/>
        <v>0</v>
      </c>
      <c r="O31" s="45">
        <f t="shared" si="13"/>
        <v>0</v>
      </c>
      <c r="P31" s="45">
        <f t="shared" si="13"/>
        <v>0</v>
      </c>
      <c r="Q31" s="45">
        <f t="shared" si="13"/>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151</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14">H38</f>
        <v>0</v>
      </c>
      <c r="U37" s="38">
        <f t="shared" si="14"/>
        <v>0</v>
      </c>
      <c r="V37" s="38">
        <f t="shared" si="14"/>
        <v>0</v>
      </c>
      <c r="W37" s="38">
        <f t="shared" si="14"/>
        <v>0</v>
      </c>
      <c r="X37" s="38">
        <f t="shared" si="14"/>
        <v>0</v>
      </c>
      <c r="Y37" s="38">
        <f t="shared" si="14"/>
        <v>0</v>
      </c>
      <c r="Z37" s="38">
        <f t="shared" si="14"/>
        <v>0</v>
      </c>
      <c r="AA37" s="38">
        <f t="shared" si="14"/>
        <v>0</v>
      </c>
      <c r="AB37" s="38">
        <f t="shared" si="14"/>
        <v>0</v>
      </c>
      <c r="AC37" s="38">
        <f t="shared" si="14"/>
        <v>0</v>
      </c>
    </row>
    <row r="38" spans="1:29">
      <c r="A38" s="9"/>
      <c r="B38" s="293"/>
      <c r="C38" s="286" t="s">
        <v>73</v>
      </c>
      <c r="D38" s="286"/>
      <c r="E38" s="286"/>
      <c r="F38" s="286"/>
      <c r="G38" s="39"/>
      <c r="H38" s="39"/>
      <c r="I38" s="39"/>
      <c r="J38" s="39"/>
      <c r="K38" s="39"/>
      <c r="L38" s="39"/>
      <c r="M38" s="39"/>
      <c r="N38" s="40"/>
      <c r="O38" s="39"/>
      <c r="P38" s="39"/>
      <c r="Q38" s="41"/>
      <c r="S38" s="38">
        <f>IF(S39=TRUE,G38*6/7,10000)</f>
        <v>10000</v>
      </c>
      <c r="T38" s="38">
        <f t="shared" ref="T38:AC38" si="15">IF(T39=TRUE,H38*6/7,10000)</f>
        <v>10000</v>
      </c>
      <c r="U38" s="38">
        <f t="shared" si="15"/>
        <v>10000</v>
      </c>
      <c r="V38" s="38">
        <f t="shared" si="15"/>
        <v>10000</v>
      </c>
      <c r="W38" s="38">
        <f t="shared" si="15"/>
        <v>10000</v>
      </c>
      <c r="X38" s="38">
        <f t="shared" si="15"/>
        <v>10000</v>
      </c>
      <c r="Y38" s="38">
        <f t="shared" si="15"/>
        <v>10000</v>
      </c>
      <c r="Z38" s="38">
        <f t="shared" si="15"/>
        <v>10000</v>
      </c>
      <c r="AA38" s="38">
        <f t="shared" si="15"/>
        <v>10000</v>
      </c>
      <c r="AB38" s="38">
        <f t="shared" si="15"/>
        <v>10000</v>
      </c>
      <c r="AC38" s="38">
        <f t="shared" si="15"/>
        <v>10000</v>
      </c>
    </row>
    <row r="39" spans="1:29" ht="19.5" thickBot="1">
      <c r="A39" s="9"/>
      <c r="B39" s="294"/>
      <c r="C39" s="304" t="s">
        <v>74</v>
      </c>
      <c r="D39" s="304"/>
      <c r="E39" s="304"/>
      <c r="F39" s="305"/>
      <c r="G39" s="44">
        <f>MIN(S37,S38)</f>
        <v>0</v>
      </c>
      <c r="H39" s="44">
        <f t="shared" ref="H39:Q39" si="16">MIN(T37,T38)</f>
        <v>0</v>
      </c>
      <c r="I39" s="44">
        <f t="shared" si="16"/>
        <v>0</v>
      </c>
      <c r="J39" s="44">
        <f t="shared" si="16"/>
        <v>0</v>
      </c>
      <c r="K39" s="44">
        <f t="shared" si="16"/>
        <v>0</v>
      </c>
      <c r="L39" s="44">
        <f t="shared" si="16"/>
        <v>0</v>
      </c>
      <c r="M39" s="44">
        <f t="shared" si="16"/>
        <v>0</v>
      </c>
      <c r="N39" s="44">
        <f t="shared" si="16"/>
        <v>0</v>
      </c>
      <c r="O39" s="44">
        <f t="shared" si="16"/>
        <v>0</v>
      </c>
      <c r="P39" s="44">
        <f t="shared" si="16"/>
        <v>0</v>
      </c>
      <c r="Q39" s="44">
        <f t="shared" si="16"/>
        <v>0</v>
      </c>
      <c r="R39" s="3"/>
      <c r="S39" s="38" t="b">
        <v>0</v>
      </c>
      <c r="T39" s="38" t="b">
        <v>0</v>
      </c>
      <c r="U39" s="38" t="b">
        <v>0</v>
      </c>
      <c r="V39" s="38" t="b">
        <v>0</v>
      </c>
      <c r="W39" s="38" t="b">
        <v>0</v>
      </c>
      <c r="X39" s="38" t="b">
        <v>0</v>
      </c>
      <c r="Y39" s="38" t="b">
        <v>0</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LtKWh9EEfCSiw+oQ6KgWjUfhiMhNTC7dIl+a6twfndW6mzOmLWy4pEc3te8/u94O+fc0+2s6uWTfcxMjWN3Smw==" saltValue="s8qfCMwIiGS9t7rnxcdNkQ==" spinCount="100000" sheet="1" objects="1" scenarios="1"/>
  <mergeCells count="45">
    <mergeCell ref="P40:Q40"/>
    <mergeCell ref="B42:O42"/>
    <mergeCell ref="P42:Q42"/>
    <mergeCell ref="C33:O33"/>
    <mergeCell ref="P33:Q33"/>
    <mergeCell ref="B35:B39"/>
    <mergeCell ref="C35:Q35"/>
    <mergeCell ref="C36:F36"/>
    <mergeCell ref="C37:F37"/>
    <mergeCell ref="C38:F38"/>
    <mergeCell ref="C39:F39"/>
    <mergeCell ref="B2:B33"/>
    <mergeCell ref="C2:Q2"/>
    <mergeCell ref="D3:E3"/>
    <mergeCell ref="C8:F8"/>
    <mergeCell ref="C9:F9"/>
    <mergeCell ref="P32:Q32"/>
    <mergeCell ref="C22:F22"/>
    <mergeCell ref="C23:F23"/>
    <mergeCell ref="C24:F24"/>
    <mergeCell ref="C25:Q25"/>
    <mergeCell ref="C26:F26"/>
    <mergeCell ref="C27:F27"/>
    <mergeCell ref="C28:F28"/>
    <mergeCell ref="C29:F29"/>
    <mergeCell ref="C30:F30"/>
    <mergeCell ref="C31:F31"/>
    <mergeCell ref="C32:O32"/>
    <mergeCell ref="C21:F21"/>
    <mergeCell ref="C10:F10"/>
    <mergeCell ref="C11:Q11"/>
    <mergeCell ref="C12:F12"/>
    <mergeCell ref="C13:F13"/>
    <mergeCell ref="C14:F14"/>
    <mergeCell ref="C15:F15"/>
    <mergeCell ref="C16:F16"/>
    <mergeCell ref="C17:F17"/>
    <mergeCell ref="C18:Q18"/>
    <mergeCell ref="C19:F19"/>
    <mergeCell ref="C20:F20"/>
    <mergeCell ref="BB3:BE6"/>
    <mergeCell ref="C4:Q4"/>
    <mergeCell ref="C5:F5"/>
    <mergeCell ref="C6:F6"/>
    <mergeCell ref="C7:F7"/>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14339" r:id="rId6" name="Check Box 3">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14340" r:id="rId7" name="Check Box 4">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14341" r:id="rId8" name="Check Box 5">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14342" r:id="rId9" name="Check Box 6">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14343" r:id="rId10" name="Check Box 7">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14344" r:id="rId11" name="Check Box 8">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14345" r:id="rId12" name="Check Box 9">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14346" r:id="rId13" name="Check Box 10">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14347" r:id="rId14" name="Check Box 11">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14348" r:id="rId15" name="Check Box 12">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14349" r:id="rId16" name="Check Box 13">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14350" r:id="rId17" name="Check Box 14">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14351" r:id="rId18" name="Check Box 15">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14352" r:id="rId19" name="Check Box 16">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14353" r:id="rId20" name="Check Box 17">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14354" r:id="rId21" name="Check Box 18">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14355" r:id="rId22" name="Check Box 19">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14356" r:id="rId23" name="Check Box 20">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14357" r:id="rId24" name="Check Box 21">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14358" r:id="rId25" name="Check Box 22">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14359" r:id="rId26" name="Check Box 23">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14360" r:id="rId27" name="Check Box 24">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14361" r:id="rId28" name="Check Box 25">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14362" r:id="rId29" name="Check Box 26">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14363" r:id="rId30" name="Check Box 27">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14364" r:id="rId31" name="Check Box 28">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14365" r:id="rId32" name="Check Box 29">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14366" r:id="rId33" name="Check Box 30">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14367" r:id="rId34" name="Check Box 31">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14368" r:id="rId35" name="Check Box 32">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14369" r:id="rId36" name="Check Box 33">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43"/>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3</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7"/>
      <c r="I10" s="16"/>
      <c r="J10" s="17"/>
      <c r="K10" s="16"/>
      <c r="L10" s="17"/>
      <c r="M10" s="16"/>
      <c r="N10" s="17"/>
      <c r="O10" s="16"/>
      <c r="P10" s="17"/>
      <c r="Q10" s="18"/>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96</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7"/>
      <c r="I17" s="17"/>
      <c r="J17" s="17"/>
      <c r="K17" s="17"/>
      <c r="L17" s="17"/>
      <c r="M17" s="17"/>
      <c r="N17" s="16"/>
      <c r="O17" s="17"/>
      <c r="P17" s="17"/>
      <c r="Q17" s="18"/>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Q31" si="13">MIN(T28,T29)</f>
        <v>0</v>
      </c>
      <c r="I31" s="45">
        <f t="shared" si="13"/>
        <v>0</v>
      </c>
      <c r="J31" s="45">
        <f t="shared" si="13"/>
        <v>0</v>
      </c>
      <c r="K31" s="45">
        <f t="shared" si="13"/>
        <v>0</v>
      </c>
      <c r="L31" s="45">
        <f t="shared" si="13"/>
        <v>0</v>
      </c>
      <c r="M31" s="45">
        <f t="shared" si="13"/>
        <v>0</v>
      </c>
      <c r="N31" s="45">
        <f t="shared" si="13"/>
        <v>0</v>
      </c>
      <c r="O31" s="45">
        <f t="shared" si="13"/>
        <v>0</v>
      </c>
      <c r="P31" s="45">
        <f t="shared" si="13"/>
        <v>0</v>
      </c>
      <c r="Q31" s="45">
        <f t="shared" si="13"/>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151</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14">H38</f>
        <v>0</v>
      </c>
      <c r="U37" s="38">
        <f t="shared" si="14"/>
        <v>0</v>
      </c>
      <c r="V37" s="38">
        <f t="shared" si="14"/>
        <v>0</v>
      </c>
      <c r="W37" s="38">
        <f t="shared" si="14"/>
        <v>0</v>
      </c>
      <c r="X37" s="38">
        <f t="shared" si="14"/>
        <v>0</v>
      </c>
      <c r="Y37" s="38">
        <f t="shared" si="14"/>
        <v>0</v>
      </c>
      <c r="Z37" s="38">
        <f t="shared" si="14"/>
        <v>0</v>
      </c>
      <c r="AA37" s="38">
        <f t="shared" si="14"/>
        <v>0</v>
      </c>
      <c r="AB37" s="38">
        <f t="shared" si="14"/>
        <v>0</v>
      </c>
      <c r="AC37" s="38">
        <f t="shared" si="14"/>
        <v>0</v>
      </c>
    </row>
    <row r="38" spans="1:29">
      <c r="A38" s="9"/>
      <c r="B38" s="293"/>
      <c r="C38" s="286" t="s">
        <v>73</v>
      </c>
      <c r="D38" s="286"/>
      <c r="E38" s="286"/>
      <c r="F38" s="286"/>
      <c r="G38" s="39"/>
      <c r="H38" s="39"/>
      <c r="I38" s="39"/>
      <c r="J38" s="39"/>
      <c r="K38" s="39"/>
      <c r="L38" s="39"/>
      <c r="M38" s="39"/>
      <c r="N38" s="40"/>
      <c r="O38" s="39"/>
      <c r="P38" s="39"/>
      <c r="Q38" s="41"/>
      <c r="S38" s="38">
        <f>IF(S39=TRUE,G38*6/7,10000)</f>
        <v>10000</v>
      </c>
      <c r="T38" s="38">
        <f t="shared" ref="T38:AC38" si="15">IF(T39=TRUE,H38*6/7,10000)</f>
        <v>10000</v>
      </c>
      <c r="U38" s="38">
        <f t="shared" si="15"/>
        <v>10000</v>
      </c>
      <c r="V38" s="38">
        <f t="shared" si="15"/>
        <v>10000</v>
      </c>
      <c r="W38" s="38">
        <f t="shared" si="15"/>
        <v>10000</v>
      </c>
      <c r="X38" s="38">
        <f t="shared" si="15"/>
        <v>10000</v>
      </c>
      <c r="Y38" s="38">
        <f t="shared" si="15"/>
        <v>10000</v>
      </c>
      <c r="Z38" s="38">
        <f t="shared" si="15"/>
        <v>10000</v>
      </c>
      <c r="AA38" s="38">
        <f t="shared" si="15"/>
        <v>10000</v>
      </c>
      <c r="AB38" s="38">
        <f t="shared" si="15"/>
        <v>10000</v>
      </c>
      <c r="AC38" s="38">
        <f t="shared" si="15"/>
        <v>10000</v>
      </c>
    </row>
    <row r="39" spans="1:29" ht="19.5" thickBot="1">
      <c r="A39" s="9"/>
      <c r="B39" s="294"/>
      <c r="C39" s="304" t="s">
        <v>74</v>
      </c>
      <c r="D39" s="304"/>
      <c r="E39" s="304"/>
      <c r="F39" s="305"/>
      <c r="G39" s="44">
        <f>MIN(S37,S38)</f>
        <v>0</v>
      </c>
      <c r="H39" s="44">
        <f t="shared" ref="H39:Q39" si="16">MIN(T37,T38)</f>
        <v>0</v>
      </c>
      <c r="I39" s="44">
        <f t="shared" si="16"/>
        <v>0</v>
      </c>
      <c r="J39" s="44">
        <f t="shared" si="16"/>
        <v>0</v>
      </c>
      <c r="K39" s="44">
        <f t="shared" si="16"/>
        <v>0</v>
      </c>
      <c r="L39" s="44">
        <f t="shared" si="16"/>
        <v>0</v>
      </c>
      <c r="M39" s="44">
        <f t="shared" si="16"/>
        <v>0</v>
      </c>
      <c r="N39" s="44">
        <f t="shared" si="16"/>
        <v>0</v>
      </c>
      <c r="O39" s="44">
        <f t="shared" si="16"/>
        <v>0</v>
      </c>
      <c r="P39" s="44">
        <f t="shared" si="16"/>
        <v>0</v>
      </c>
      <c r="Q39" s="44">
        <f t="shared" si="16"/>
        <v>0</v>
      </c>
      <c r="R39" s="3"/>
      <c r="S39" s="38" t="b">
        <v>0</v>
      </c>
      <c r="T39" s="38" t="b">
        <v>0</v>
      </c>
      <c r="U39" s="38" t="b">
        <v>0</v>
      </c>
      <c r="V39" s="38" t="b">
        <v>0</v>
      </c>
      <c r="W39" s="38" t="b">
        <v>0</v>
      </c>
      <c r="X39" s="38" t="b">
        <v>0</v>
      </c>
      <c r="Y39" s="38" t="b">
        <v>0</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OjzYQa9qUjz4npkWR1ckuY/QCOVoiZaXaevioSBN7sVo0XoOe5CTuBcKQnGQ4yYZszBGNFz+EhqDdRzbRfd9nA==" saltValue="qrFdKESCJB3bhMPrD5eLpQ==" spinCount="100000" sheet="1" objects="1" scenarios="1"/>
  <mergeCells count="45">
    <mergeCell ref="P40:Q40"/>
    <mergeCell ref="B42:O42"/>
    <mergeCell ref="P42:Q42"/>
    <mergeCell ref="C33:O33"/>
    <mergeCell ref="P33:Q33"/>
    <mergeCell ref="B35:B39"/>
    <mergeCell ref="C35:Q35"/>
    <mergeCell ref="C36:F36"/>
    <mergeCell ref="C37:F37"/>
    <mergeCell ref="C38:F38"/>
    <mergeCell ref="C39:F39"/>
    <mergeCell ref="B2:B33"/>
    <mergeCell ref="C2:Q2"/>
    <mergeCell ref="D3:E3"/>
    <mergeCell ref="C8:F8"/>
    <mergeCell ref="C9:F9"/>
    <mergeCell ref="P32:Q32"/>
    <mergeCell ref="C22:F22"/>
    <mergeCell ref="C23:F23"/>
    <mergeCell ref="C24:F24"/>
    <mergeCell ref="C25:Q25"/>
    <mergeCell ref="C26:F26"/>
    <mergeCell ref="C27:F27"/>
    <mergeCell ref="C28:F28"/>
    <mergeCell ref="C29:F29"/>
    <mergeCell ref="C30:F30"/>
    <mergeCell ref="C31:F31"/>
    <mergeCell ref="C32:O32"/>
    <mergeCell ref="C21:F21"/>
    <mergeCell ref="C10:F10"/>
    <mergeCell ref="C11:Q11"/>
    <mergeCell ref="C12:F12"/>
    <mergeCell ref="C13:F13"/>
    <mergeCell ref="C14:F14"/>
    <mergeCell ref="C15:F15"/>
    <mergeCell ref="C16:F16"/>
    <mergeCell ref="C17:F17"/>
    <mergeCell ref="C18:Q18"/>
    <mergeCell ref="C19:F19"/>
    <mergeCell ref="C20:F20"/>
    <mergeCell ref="BB3:BE6"/>
    <mergeCell ref="C4:Q4"/>
    <mergeCell ref="C5:F5"/>
    <mergeCell ref="C6:F6"/>
    <mergeCell ref="C7:F7"/>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15363" r:id="rId6" name="Check Box 3">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15364" r:id="rId7" name="Check Box 4">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15365" r:id="rId8" name="Check Box 5">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15366" r:id="rId9" name="Check Box 6">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15367" r:id="rId10" name="Check Box 7">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15368" r:id="rId11" name="Check Box 8">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15369" r:id="rId12" name="Check Box 9">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15370" r:id="rId13" name="Check Box 10">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15371" r:id="rId14" name="Check Box 11">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15372" r:id="rId15" name="Check Box 12">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15373" r:id="rId16" name="Check Box 13">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15374" r:id="rId17" name="Check Box 14">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15375" r:id="rId18" name="Check Box 15">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15376" r:id="rId19" name="Check Box 16">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15377" r:id="rId20" name="Check Box 17">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15378" r:id="rId21" name="Check Box 18">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15379" r:id="rId22" name="Check Box 19">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15380" r:id="rId23" name="Check Box 20">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15381" r:id="rId24" name="Check Box 21">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15382" r:id="rId25" name="Check Box 22">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15383" r:id="rId26" name="Check Box 23">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15384" r:id="rId27" name="Check Box 24">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15385" r:id="rId28" name="Check Box 25">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15386" r:id="rId29" name="Check Box 26">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15387" r:id="rId30" name="Check Box 27">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15388" r:id="rId31" name="Check Box 28">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15389" r:id="rId32" name="Check Box 29">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15390" r:id="rId33" name="Check Box 30">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15391" r:id="rId34" name="Check Box 31">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15392" r:id="rId35" name="Check Box 32">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15393" r:id="rId36" name="Check Box 33">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E43"/>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4</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7"/>
      <c r="I10" s="16"/>
      <c r="J10" s="17"/>
      <c r="K10" s="16"/>
      <c r="L10" s="17"/>
      <c r="M10" s="16"/>
      <c r="N10" s="17"/>
      <c r="O10" s="16"/>
      <c r="P10" s="17"/>
      <c r="Q10" s="18"/>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96</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7"/>
      <c r="I17" s="17"/>
      <c r="J17" s="17"/>
      <c r="K17" s="17"/>
      <c r="L17" s="17"/>
      <c r="M17" s="17"/>
      <c r="N17" s="16"/>
      <c r="O17" s="17"/>
      <c r="P17" s="17"/>
      <c r="Q17" s="18"/>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Q31" si="13">MIN(T28,T29)</f>
        <v>0</v>
      </c>
      <c r="I31" s="45">
        <f t="shared" si="13"/>
        <v>0</v>
      </c>
      <c r="J31" s="45">
        <f t="shared" si="13"/>
        <v>0</v>
      </c>
      <c r="K31" s="45">
        <f t="shared" si="13"/>
        <v>0</v>
      </c>
      <c r="L31" s="45">
        <f t="shared" si="13"/>
        <v>0</v>
      </c>
      <c r="M31" s="45">
        <f t="shared" si="13"/>
        <v>0</v>
      </c>
      <c r="N31" s="45">
        <f t="shared" si="13"/>
        <v>0</v>
      </c>
      <c r="O31" s="45">
        <f t="shared" si="13"/>
        <v>0</v>
      </c>
      <c r="P31" s="45">
        <f t="shared" si="13"/>
        <v>0</v>
      </c>
      <c r="Q31" s="45">
        <f t="shared" si="13"/>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152</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14">H38</f>
        <v>0</v>
      </c>
      <c r="U37" s="38">
        <f t="shared" si="14"/>
        <v>0</v>
      </c>
      <c r="V37" s="38">
        <f t="shared" si="14"/>
        <v>0</v>
      </c>
      <c r="W37" s="38">
        <f t="shared" si="14"/>
        <v>0</v>
      </c>
      <c r="X37" s="38">
        <f t="shared" si="14"/>
        <v>0</v>
      </c>
      <c r="Y37" s="38">
        <f t="shared" si="14"/>
        <v>0</v>
      </c>
      <c r="Z37" s="38">
        <f t="shared" si="14"/>
        <v>0</v>
      </c>
      <c r="AA37" s="38">
        <f t="shared" si="14"/>
        <v>0</v>
      </c>
      <c r="AB37" s="38">
        <f t="shared" si="14"/>
        <v>0</v>
      </c>
      <c r="AC37" s="38">
        <f t="shared" si="14"/>
        <v>0</v>
      </c>
    </row>
    <row r="38" spans="1:29">
      <c r="A38" s="9"/>
      <c r="B38" s="293"/>
      <c r="C38" s="286" t="s">
        <v>73</v>
      </c>
      <c r="D38" s="286"/>
      <c r="E38" s="286"/>
      <c r="F38" s="286"/>
      <c r="G38" s="39"/>
      <c r="H38" s="39"/>
      <c r="I38" s="39"/>
      <c r="J38" s="39"/>
      <c r="K38" s="39"/>
      <c r="L38" s="39"/>
      <c r="M38" s="39"/>
      <c r="N38" s="40"/>
      <c r="O38" s="39"/>
      <c r="P38" s="39"/>
      <c r="Q38" s="41"/>
      <c r="S38" s="38">
        <f>IF(S39=TRUE,G38*6/7,10000)</f>
        <v>10000</v>
      </c>
      <c r="T38" s="38">
        <f t="shared" ref="T38:AC38" si="15">IF(T39=TRUE,H38*6/7,10000)</f>
        <v>10000</v>
      </c>
      <c r="U38" s="38">
        <f t="shared" si="15"/>
        <v>10000</v>
      </c>
      <c r="V38" s="38">
        <f t="shared" si="15"/>
        <v>10000</v>
      </c>
      <c r="W38" s="38">
        <f t="shared" si="15"/>
        <v>10000</v>
      </c>
      <c r="X38" s="38">
        <f t="shared" si="15"/>
        <v>10000</v>
      </c>
      <c r="Y38" s="38">
        <f t="shared" si="15"/>
        <v>10000</v>
      </c>
      <c r="Z38" s="38">
        <f t="shared" si="15"/>
        <v>10000</v>
      </c>
      <c r="AA38" s="38">
        <f t="shared" si="15"/>
        <v>10000</v>
      </c>
      <c r="AB38" s="38">
        <f t="shared" si="15"/>
        <v>10000</v>
      </c>
      <c r="AC38" s="38">
        <f t="shared" si="15"/>
        <v>10000</v>
      </c>
    </row>
    <row r="39" spans="1:29" ht="19.5" thickBot="1">
      <c r="A39" s="9"/>
      <c r="B39" s="294"/>
      <c r="C39" s="304" t="s">
        <v>74</v>
      </c>
      <c r="D39" s="304"/>
      <c r="E39" s="304"/>
      <c r="F39" s="305"/>
      <c r="G39" s="44">
        <f>MIN(S37,S38)</f>
        <v>0</v>
      </c>
      <c r="H39" s="44">
        <f t="shared" ref="H39:Q39" si="16">MIN(T37,T38)</f>
        <v>0</v>
      </c>
      <c r="I39" s="44">
        <f t="shared" si="16"/>
        <v>0</v>
      </c>
      <c r="J39" s="44">
        <f t="shared" si="16"/>
        <v>0</v>
      </c>
      <c r="K39" s="44">
        <f t="shared" si="16"/>
        <v>0</v>
      </c>
      <c r="L39" s="44">
        <f t="shared" si="16"/>
        <v>0</v>
      </c>
      <c r="M39" s="44">
        <f t="shared" si="16"/>
        <v>0</v>
      </c>
      <c r="N39" s="44">
        <f t="shared" si="16"/>
        <v>0</v>
      </c>
      <c r="O39" s="44">
        <f t="shared" si="16"/>
        <v>0</v>
      </c>
      <c r="P39" s="44">
        <f t="shared" si="16"/>
        <v>0</v>
      </c>
      <c r="Q39" s="44">
        <f t="shared" si="16"/>
        <v>0</v>
      </c>
      <c r="R39" s="3"/>
      <c r="S39" s="38" t="b">
        <v>0</v>
      </c>
      <c r="T39" s="38" t="b">
        <v>0</v>
      </c>
      <c r="U39" s="38" t="b">
        <v>0</v>
      </c>
      <c r="V39" s="38" t="b">
        <v>0</v>
      </c>
      <c r="W39" s="38" t="b">
        <v>0</v>
      </c>
      <c r="X39" s="38" t="b">
        <v>0</v>
      </c>
      <c r="Y39" s="38" t="b">
        <v>0</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X78mnbKFqwOXSaNWCXKbDYM7FERLzVNEE4zahJVpWYh7+r1jBMaW/eN5GsE3/i7Ly3G8oAEHKi3k971O3HqR/g==" saltValue="9fMVE3e1MAwzlw+9u5hZog==" spinCount="100000" sheet="1" objects="1" scenarios="1"/>
  <mergeCells count="45">
    <mergeCell ref="P40:Q40"/>
    <mergeCell ref="B42:O42"/>
    <mergeCell ref="P42:Q42"/>
    <mergeCell ref="C33:O33"/>
    <mergeCell ref="P33:Q33"/>
    <mergeCell ref="B35:B39"/>
    <mergeCell ref="C35:Q35"/>
    <mergeCell ref="C36:F36"/>
    <mergeCell ref="C37:F37"/>
    <mergeCell ref="C38:F38"/>
    <mergeCell ref="C39:F39"/>
    <mergeCell ref="B2:B33"/>
    <mergeCell ref="C2:Q2"/>
    <mergeCell ref="D3:E3"/>
    <mergeCell ref="C8:F8"/>
    <mergeCell ref="C9:F9"/>
    <mergeCell ref="P32:Q32"/>
    <mergeCell ref="C22:F22"/>
    <mergeCell ref="C23:F23"/>
    <mergeCell ref="C24:F24"/>
    <mergeCell ref="C25:Q25"/>
    <mergeCell ref="C26:F26"/>
    <mergeCell ref="C27:F27"/>
    <mergeCell ref="C28:F28"/>
    <mergeCell ref="C29:F29"/>
    <mergeCell ref="C30:F30"/>
    <mergeCell ref="C31:F31"/>
    <mergeCell ref="C32:O32"/>
    <mergeCell ref="C21:F21"/>
    <mergeCell ref="C10:F10"/>
    <mergeCell ref="C11:Q11"/>
    <mergeCell ref="C12:F12"/>
    <mergeCell ref="C13:F13"/>
    <mergeCell ref="C14:F14"/>
    <mergeCell ref="C15:F15"/>
    <mergeCell ref="C16:F16"/>
    <mergeCell ref="C17:F17"/>
    <mergeCell ref="C18:Q18"/>
    <mergeCell ref="C19:F19"/>
    <mergeCell ref="C20:F20"/>
    <mergeCell ref="BB3:BE6"/>
    <mergeCell ref="C4:Q4"/>
    <mergeCell ref="C5:F5"/>
    <mergeCell ref="C6:F6"/>
    <mergeCell ref="C7:F7"/>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16386" r:id="rId5" name="Check Box 2">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16387" r:id="rId6" name="Check Box 3">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16388" r:id="rId7" name="Check Box 4">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16389" r:id="rId8" name="Check Box 5">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16390" r:id="rId9" name="Check Box 6">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16391" r:id="rId10" name="Check Box 7">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16392" r:id="rId11" name="Check Box 8">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16393" r:id="rId12" name="Check Box 9">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16394" r:id="rId13" name="Check Box 10">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16395" r:id="rId14" name="Check Box 11">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16396" r:id="rId15" name="Check Box 12">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16397" r:id="rId16" name="Check Box 13">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16398" r:id="rId17" name="Check Box 14">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16399" r:id="rId18" name="Check Box 15">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16400" r:id="rId19" name="Check Box 16">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16401" r:id="rId20" name="Check Box 17">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16402" r:id="rId21" name="Check Box 18">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16403" r:id="rId22" name="Check Box 19">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16404" r:id="rId23" name="Check Box 20">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16405" r:id="rId24" name="Check Box 21">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16406" r:id="rId25" name="Check Box 22">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16407" r:id="rId26" name="Check Box 23">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16408" r:id="rId27" name="Check Box 24">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16409" r:id="rId28" name="Check Box 25">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16410" r:id="rId29" name="Check Box 26">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16411" r:id="rId30" name="Check Box 27">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16412" r:id="rId31" name="Check Box 28">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16413" r:id="rId32" name="Check Box 29">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16414" r:id="rId33" name="Check Box 30">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16415" r:id="rId34" name="Check Box 31">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16416" r:id="rId35" name="Check Box 32">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16417" r:id="rId36" name="Check Box 33">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E43"/>
  <sheetViews>
    <sheetView view="pageBreakPreview" topLeftCell="A27" zoomScaleNormal="100" zoomScaleSheetLayoutView="100" workbookViewId="0"/>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5</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7"/>
      <c r="I10" s="16"/>
      <c r="J10" s="17"/>
      <c r="K10" s="16"/>
      <c r="L10" s="17"/>
      <c r="M10" s="16"/>
      <c r="N10" s="17"/>
      <c r="O10" s="16"/>
      <c r="P10" s="17"/>
      <c r="Q10" s="18"/>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96</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7"/>
      <c r="I17" s="17"/>
      <c r="J17" s="17"/>
      <c r="K17" s="17"/>
      <c r="L17" s="17"/>
      <c r="M17" s="17"/>
      <c r="N17" s="16"/>
      <c r="O17" s="17"/>
      <c r="P17" s="17"/>
      <c r="Q17" s="18"/>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Q31" si="13">MIN(T28,T29)</f>
        <v>0</v>
      </c>
      <c r="I31" s="45">
        <f t="shared" si="13"/>
        <v>0</v>
      </c>
      <c r="J31" s="45">
        <f t="shared" si="13"/>
        <v>0</v>
      </c>
      <c r="K31" s="45">
        <f t="shared" si="13"/>
        <v>0</v>
      </c>
      <c r="L31" s="45">
        <f t="shared" si="13"/>
        <v>0</v>
      </c>
      <c r="M31" s="45">
        <f t="shared" si="13"/>
        <v>0</v>
      </c>
      <c r="N31" s="45">
        <f t="shared" si="13"/>
        <v>0</v>
      </c>
      <c r="O31" s="45">
        <f t="shared" si="13"/>
        <v>0</v>
      </c>
      <c r="P31" s="45">
        <f t="shared" si="13"/>
        <v>0</v>
      </c>
      <c r="Q31" s="45">
        <f t="shared" si="13"/>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151</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14">H38</f>
        <v>0</v>
      </c>
      <c r="U37" s="38">
        <f t="shared" si="14"/>
        <v>0</v>
      </c>
      <c r="V37" s="38">
        <f t="shared" si="14"/>
        <v>0</v>
      </c>
      <c r="W37" s="38">
        <f t="shared" si="14"/>
        <v>0</v>
      </c>
      <c r="X37" s="38">
        <f t="shared" si="14"/>
        <v>0</v>
      </c>
      <c r="Y37" s="38">
        <f t="shared" si="14"/>
        <v>0</v>
      </c>
      <c r="Z37" s="38">
        <f t="shared" si="14"/>
        <v>0</v>
      </c>
      <c r="AA37" s="38">
        <f t="shared" si="14"/>
        <v>0</v>
      </c>
      <c r="AB37" s="38">
        <f t="shared" si="14"/>
        <v>0</v>
      </c>
      <c r="AC37" s="38">
        <f t="shared" si="14"/>
        <v>0</v>
      </c>
    </row>
    <row r="38" spans="1:29">
      <c r="A38" s="9"/>
      <c r="B38" s="293"/>
      <c r="C38" s="286" t="s">
        <v>73</v>
      </c>
      <c r="D38" s="286"/>
      <c r="E38" s="286"/>
      <c r="F38" s="286"/>
      <c r="G38" s="39"/>
      <c r="H38" s="39"/>
      <c r="I38" s="39"/>
      <c r="J38" s="39"/>
      <c r="K38" s="39"/>
      <c r="L38" s="39"/>
      <c r="M38" s="39"/>
      <c r="N38" s="40"/>
      <c r="O38" s="39"/>
      <c r="P38" s="39"/>
      <c r="Q38" s="41"/>
      <c r="S38" s="38">
        <f>IF(S39=TRUE,G38*6/7,10000)</f>
        <v>10000</v>
      </c>
      <c r="T38" s="38">
        <f t="shared" ref="T38:AC38" si="15">IF(T39=TRUE,H38*6/7,10000)</f>
        <v>10000</v>
      </c>
      <c r="U38" s="38">
        <f t="shared" si="15"/>
        <v>10000</v>
      </c>
      <c r="V38" s="38">
        <f t="shared" si="15"/>
        <v>10000</v>
      </c>
      <c r="W38" s="38">
        <f t="shared" si="15"/>
        <v>10000</v>
      </c>
      <c r="X38" s="38">
        <f t="shared" si="15"/>
        <v>10000</v>
      </c>
      <c r="Y38" s="38">
        <f t="shared" si="15"/>
        <v>10000</v>
      </c>
      <c r="Z38" s="38">
        <f t="shared" si="15"/>
        <v>10000</v>
      </c>
      <c r="AA38" s="38">
        <f t="shared" si="15"/>
        <v>10000</v>
      </c>
      <c r="AB38" s="38">
        <f t="shared" si="15"/>
        <v>10000</v>
      </c>
      <c r="AC38" s="38">
        <f t="shared" si="15"/>
        <v>10000</v>
      </c>
    </row>
    <row r="39" spans="1:29" ht="19.5" thickBot="1">
      <c r="A39" s="9"/>
      <c r="B39" s="294"/>
      <c r="C39" s="304" t="s">
        <v>74</v>
      </c>
      <c r="D39" s="304"/>
      <c r="E39" s="304"/>
      <c r="F39" s="305"/>
      <c r="G39" s="44">
        <f>MIN(S37,S38)</f>
        <v>0</v>
      </c>
      <c r="H39" s="44">
        <f t="shared" ref="H39:Q39" si="16">MIN(T37,T38)</f>
        <v>0</v>
      </c>
      <c r="I39" s="44">
        <f t="shared" si="16"/>
        <v>0</v>
      </c>
      <c r="J39" s="44">
        <f t="shared" si="16"/>
        <v>0</v>
      </c>
      <c r="K39" s="44">
        <f t="shared" si="16"/>
        <v>0</v>
      </c>
      <c r="L39" s="44">
        <f t="shared" si="16"/>
        <v>0</v>
      </c>
      <c r="M39" s="44">
        <f t="shared" si="16"/>
        <v>0</v>
      </c>
      <c r="N39" s="44">
        <f t="shared" si="16"/>
        <v>0</v>
      </c>
      <c r="O39" s="44">
        <f t="shared" si="16"/>
        <v>0</v>
      </c>
      <c r="P39" s="44">
        <f t="shared" si="16"/>
        <v>0</v>
      </c>
      <c r="Q39" s="44">
        <f t="shared" si="16"/>
        <v>0</v>
      </c>
      <c r="R39" s="3"/>
      <c r="S39" s="38" t="b">
        <v>0</v>
      </c>
      <c r="T39" s="38" t="b">
        <v>0</v>
      </c>
      <c r="U39" s="38" t="b">
        <v>0</v>
      </c>
      <c r="V39" s="38" t="b">
        <v>0</v>
      </c>
      <c r="W39" s="38" t="b">
        <v>0</v>
      </c>
      <c r="X39" s="38" t="b">
        <v>0</v>
      </c>
      <c r="Y39" s="38" t="b">
        <v>0</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GQeGnZf5WIPbhBYNaj0GwG3U8OU5mXAzUF3Zc2APaMVmul6X/7R8KKJV4rkaL/VBUUoGbAgbnRo6OIAe8MzyTQ==" saltValue="2R7ceUtgw1a3DpbGhXUkMw==" spinCount="100000" sheet="1" objects="1" scenarios="1"/>
  <mergeCells count="45">
    <mergeCell ref="P40:Q40"/>
    <mergeCell ref="B42:O42"/>
    <mergeCell ref="P42:Q42"/>
    <mergeCell ref="C33:O33"/>
    <mergeCell ref="P33:Q33"/>
    <mergeCell ref="B35:B39"/>
    <mergeCell ref="C35:Q35"/>
    <mergeCell ref="C36:F36"/>
    <mergeCell ref="C37:F37"/>
    <mergeCell ref="C38:F38"/>
    <mergeCell ref="C39:F39"/>
    <mergeCell ref="B2:B33"/>
    <mergeCell ref="C2:Q2"/>
    <mergeCell ref="D3:E3"/>
    <mergeCell ref="C8:F8"/>
    <mergeCell ref="C9:F9"/>
    <mergeCell ref="P32:Q32"/>
    <mergeCell ref="C22:F22"/>
    <mergeCell ref="C23:F23"/>
    <mergeCell ref="C24:F24"/>
    <mergeCell ref="C25:Q25"/>
    <mergeCell ref="C26:F26"/>
    <mergeCell ref="C27:F27"/>
    <mergeCell ref="C28:F28"/>
    <mergeCell ref="C29:F29"/>
    <mergeCell ref="C30:F30"/>
    <mergeCell ref="C31:F31"/>
    <mergeCell ref="C32:O32"/>
    <mergeCell ref="C21:F21"/>
    <mergeCell ref="C10:F10"/>
    <mergeCell ref="C11:Q11"/>
    <mergeCell ref="C12:F12"/>
    <mergeCell ref="C13:F13"/>
    <mergeCell ref="C14:F14"/>
    <mergeCell ref="C15:F15"/>
    <mergeCell ref="C16:F16"/>
    <mergeCell ref="C17:F17"/>
    <mergeCell ref="C18:Q18"/>
    <mergeCell ref="C19:F19"/>
    <mergeCell ref="C20:F20"/>
    <mergeCell ref="BB3:BE6"/>
    <mergeCell ref="C4:Q4"/>
    <mergeCell ref="C5:F5"/>
    <mergeCell ref="C6:F6"/>
    <mergeCell ref="C7:F7"/>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17418" r:id="rId13" name="Check Box 10">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17419" r:id="rId14" name="Check Box 11">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17420" r:id="rId15" name="Check Box 12">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17421" r:id="rId16" name="Check Box 13">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17422" r:id="rId17" name="Check Box 14">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17423" r:id="rId18" name="Check Box 15">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17424" r:id="rId19" name="Check Box 16">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17425" r:id="rId20" name="Check Box 17">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17426" r:id="rId21" name="Check Box 18">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17427" r:id="rId22" name="Check Box 19">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17428" r:id="rId23" name="Check Box 20">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17429" r:id="rId24" name="Check Box 21">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17430" r:id="rId25" name="Check Box 22">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17431" r:id="rId26" name="Check Box 23">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17432" r:id="rId27" name="Check Box 24">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17433" r:id="rId28" name="Check Box 25">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17434" r:id="rId29" name="Check Box 26">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17435" r:id="rId30" name="Check Box 27">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17436" r:id="rId31" name="Check Box 28">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17437" r:id="rId32" name="Check Box 29">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17438" r:id="rId33" name="Check Box 30">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17439" r:id="rId34" name="Check Box 31">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17440" r:id="rId35" name="Check Box 32">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17441" r:id="rId36" name="Check Box 33">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E43"/>
  <sheetViews>
    <sheetView view="pageBreakPreview" zoomScaleNormal="100" zoomScaleSheetLayoutView="100" workbookViewId="0">
      <selection activeCell="G41" sqref="G41"/>
    </sheetView>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6</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7"/>
      <c r="I10" s="16"/>
      <c r="J10" s="17"/>
      <c r="K10" s="16"/>
      <c r="L10" s="17"/>
      <c r="M10" s="16"/>
      <c r="N10" s="17"/>
      <c r="O10" s="16"/>
      <c r="P10" s="17"/>
      <c r="Q10" s="18"/>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96</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7"/>
      <c r="I17" s="17"/>
      <c r="J17" s="17"/>
      <c r="K17" s="17"/>
      <c r="L17" s="17"/>
      <c r="M17" s="17"/>
      <c r="N17" s="16"/>
      <c r="O17" s="17"/>
      <c r="P17" s="17"/>
      <c r="Q17" s="18"/>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Q31" si="13">MIN(T28,T29)</f>
        <v>0</v>
      </c>
      <c r="I31" s="45">
        <f t="shared" si="13"/>
        <v>0</v>
      </c>
      <c r="J31" s="45">
        <f t="shared" si="13"/>
        <v>0</v>
      </c>
      <c r="K31" s="45">
        <f t="shared" si="13"/>
        <v>0</v>
      </c>
      <c r="L31" s="45">
        <f t="shared" si="13"/>
        <v>0</v>
      </c>
      <c r="M31" s="45">
        <f t="shared" si="13"/>
        <v>0</v>
      </c>
      <c r="N31" s="45">
        <f t="shared" si="13"/>
        <v>0</v>
      </c>
      <c r="O31" s="45">
        <f t="shared" si="13"/>
        <v>0</v>
      </c>
      <c r="P31" s="45">
        <f t="shared" si="13"/>
        <v>0</v>
      </c>
      <c r="Q31" s="45">
        <f t="shared" si="13"/>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151</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14">H38</f>
        <v>0</v>
      </c>
      <c r="U37" s="38">
        <f t="shared" si="14"/>
        <v>0</v>
      </c>
      <c r="V37" s="38">
        <f t="shared" si="14"/>
        <v>0</v>
      </c>
      <c r="W37" s="38">
        <f t="shared" si="14"/>
        <v>0</v>
      </c>
      <c r="X37" s="38">
        <f t="shared" si="14"/>
        <v>0</v>
      </c>
      <c r="Y37" s="38">
        <f t="shared" si="14"/>
        <v>0</v>
      </c>
      <c r="Z37" s="38">
        <f t="shared" si="14"/>
        <v>0</v>
      </c>
      <c r="AA37" s="38">
        <f t="shared" si="14"/>
        <v>0</v>
      </c>
      <c r="AB37" s="38">
        <f t="shared" si="14"/>
        <v>0</v>
      </c>
      <c r="AC37" s="38">
        <f t="shared" si="14"/>
        <v>0</v>
      </c>
    </row>
    <row r="38" spans="1:29">
      <c r="A38" s="9"/>
      <c r="B38" s="293"/>
      <c r="C38" s="286" t="s">
        <v>73</v>
      </c>
      <c r="D38" s="286"/>
      <c r="E38" s="286"/>
      <c r="F38" s="286"/>
      <c r="G38" s="39"/>
      <c r="H38" s="39"/>
      <c r="I38" s="39"/>
      <c r="J38" s="39"/>
      <c r="K38" s="39"/>
      <c r="L38" s="39"/>
      <c r="M38" s="39"/>
      <c r="N38" s="40"/>
      <c r="O38" s="39"/>
      <c r="P38" s="39"/>
      <c r="Q38" s="41"/>
      <c r="S38" s="38">
        <f>IF(S39=TRUE,G38*6/7,10000)</f>
        <v>10000</v>
      </c>
      <c r="T38" s="38">
        <f t="shared" ref="T38:AC38" si="15">IF(T39=TRUE,H38*6/7,10000)</f>
        <v>10000</v>
      </c>
      <c r="U38" s="38">
        <f t="shared" si="15"/>
        <v>10000</v>
      </c>
      <c r="V38" s="38">
        <f t="shared" si="15"/>
        <v>10000</v>
      </c>
      <c r="W38" s="38">
        <f t="shared" si="15"/>
        <v>10000</v>
      </c>
      <c r="X38" s="38">
        <f t="shared" si="15"/>
        <v>10000</v>
      </c>
      <c r="Y38" s="38">
        <f t="shared" si="15"/>
        <v>10000</v>
      </c>
      <c r="Z38" s="38">
        <f t="shared" si="15"/>
        <v>10000</v>
      </c>
      <c r="AA38" s="38">
        <f t="shared" si="15"/>
        <v>10000</v>
      </c>
      <c r="AB38" s="38">
        <f t="shared" si="15"/>
        <v>10000</v>
      </c>
      <c r="AC38" s="38">
        <f t="shared" si="15"/>
        <v>10000</v>
      </c>
    </row>
    <row r="39" spans="1:29" ht="19.5" thickBot="1">
      <c r="A39" s="9"/>
      <c r="B39" s="294"/>
      <c r="C39" s="304" t="s">
        <v>74</v>
      </c>
      <c r="D39" s="304"/>
      <c r="E39" s="304"/>
      <c r="F39" s="305"/>
      <c r="G39" s="44">
        <f>MIN(S37,S38)</f>
        <v>0</v>
      </c>
      <c r="H39" s="44">
        <f t="shared" ref="H39:Q39" si="16">MIN(T37,T38)</f>
        <v>0</v>
      </c>
      <c r="I39" s="44">
        <f t="shared" si="16"/>
        <v>0</v>
      </c>
      <c r="J39" s="44">
        <f t="shared" si="16"/>
        <v>0</v>
      </c>
      <c r="K39" s="44">
        <f t="shared" si="16"/>
        <v>0</v>
      </c>
      <c r="L39" s="44">
        <f t="shared" si="16"/>
        <v>0</v>
      </c>
      <c r="M39" s="44">
        <f t="shared" si="16"/>
        <v>0</v>
      </c>
      <c r="N39" s="44">
        <f t="shared" si="16"/>
        <v>0</v>
      </c>
      <c r="O39" s="44">
        <f t="shared" si="16"/>
        <v>0</v>
      </c>
      <c r="P39" s="44">
        <f t="shared" si="16"/>
        <v>0</v>
      </c>
      <c r="Q39" s="44">
        <f t="shared" si="16"/>
        <v>0</v>
      </c>
      <c r="R39" s="3"/>
      <c r="S39" s="38" t="b">
        <v>0</v>
      </c>
      <c r="T39" s="38" t="b">
        <v>0</v>
      </c>
      <c r="U39" s="38" t="b">
        <v>0</v>
      </c>
      <c r="V39" s="38" t="b">
        <v>0</v>
      </c>
      <c r="W39" s="38" t="b">
        <v>0</v>
      </c>
      <c r="X39" s="38" t="b">
        <v>0</v>
      </c>
      <c r="Y39" s="38" t="b">
        <v>0</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a1BzGqr4RRJn8IUMgPyH0j0oy/HRMwJiiKOz547DPqmbQZyOWVAGyII3JyMWK6zl2MHcup478LQrITMHyM2W+A==" saltValue="B6Hw/0kFZmO1uhD8S8R9lQ==" spinCount="100000" sheet="1" objects="1" scenarios="1"/>
  <mergeCells count="45">
    <mergeCell ref="P40:Q40"/>
    <mergeCell ref="B42:O42"/>
    <mergeCell ref="P42:Q42"/>
    <mergeCell ref="C33:O33"/>
    <mergeCell ref="P33:Q33"/>
    <mergeCell ref="B35:B39"/>
    <mergeCell ref="C35:Q35"/>
    <mergeCell ref="C36:F36"/>
    <mergeCell ref="C37:F37"/>
    <mergeCell ref="C38:F38"/>
    <mergeCell ref="C39:F39"/>
    <mergeCell ref="B2:B33"/>
    <mergeCell ref="C2:Q2"/>
    <mergeCell ref="D3:E3"/>
    <mergeCell ref="C8:F8"/>
    <mergeCell ref="C9:F9"/>
    <mergeCell ref="P32:Q32"/>
    <mergeCell ref="C22:F22"/>
    <mergeCell ref="C23:F23"/>
    <mergeCell ref="C24:F24"/>
    <mergeCell ref="C25:Q25"/>
    <mergeCell ref="C26:F26"/>
    <mergeCell ref="C27:F27"/>
    <mergeCell ref="C28:F28"/>
    <mergeCell ref="C29:F29"/>
    <mergeCell ref="C30:F30"/>
    <mergeCell ref="C31:F31"/>
    <mergeCell ref="C32:O32"/>
    <mergeCell ref="C21:F21"/>
    <mergeCell ref="C10:F10"/>
    <mergeCell ref="C11:Q11"/>
    <mergeCell ref="C12:F12"/>
    <mergeCell ref="C13:F13"/>
    <mergeCell ref="C14:F14"/>
    <mergeCell ref="C15:F15"/>
    <mergeCell ref="C16:F16"/>
    <mergeCell ref="C17:F17"/>
    <mergeCell ref="C18:Q18"/>
    <mergeCell ref="C19:F19"/>
    <mergeCell ref="C20:F20"/>
    <mergeCell ref="BB3:BE6"/>
    <mergeCell ref="C4:Q4"/>
    <mergeCell ref="C5:F5"/>
    <mergeCell ref="C6:F6"/>
    <mergeCell ref="C7:F7"/>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18435" r:id="rId6" name="Check Box 3">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18436" r:id="rId7" name="Check Box 4">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18437" r:id="rId8" name="Check Box 5">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18438" r:id="rId9" name="Check Box 6">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18439" r:id="rId10" name="Check Box 7">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18440" r:id="rId11" name="Check Box 8">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18441" r:id="rId12" name="Check Box 9">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18442" r:id="rId13" name="Check Box 10">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18443" r:id="rId14" name="Check Box 11">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18444" r:id="rId15" name="Check Box 12">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18445" r:id="rId16" name="Check Box 13">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18446" r:id="rId17" name="Check Box 14">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18447" r:id="rId18" name="Check Box 15">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18448" r:id="rId19" name="Check Box 16">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18449" r:id="rId20" name="Check Box 17">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18450" r:id="rId21" name="Check Box 18">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18451" r:id="rId22" name="Check Box 19">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18452" r:id="rId23" name="Check Box 20">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18453" r:id="rId24" name="Check Box 21">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18454" r:id="rId25" name="Check Box 22">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18455" r:id="rId26" name="Check Box 23">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18456" r:id="rId27" name="Check Box 24">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18457" r:id="rId28" name="Check Box 25">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18458" r:id="rId29" name="Check Box 26">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18459" r:id="rId30" name="Check Box 27">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18460" r:id="rId31" name="Check Box 28">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18461" r:id="rId32" name="Check Box 29">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18462" r:id="rId33" name="Check Box 30">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18463" r:id="rId34" name="Check Box 31">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18464" r:id="rId35" name="Check Box 32">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18465" r:id="rId36" name="Check Box 33">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E43"/>
  <sheetViews>
    <sheetView view="pageBreakPreview" zoomScaleNormal="100" zoomScaleSheetLayoutView="100" workbookViewId="0">
      <selection activeCell="G41" sqref="G41"/>
    </sheetView>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7</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7"/>
      <c r="I10" s="16"/>
      <c r="J10" s="17"/>
      <c r="K10" s="16"/>
      <c r="L10" s="17"/>
      <c r="M10" s="16"/>
      <c r="N10" s="17"/>
      <c r="O10" s="16"/>
      <c r="P10" s="17"/>
      <c r="Q10" s="18"/>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96</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7"/>
      <c r="I17" s="17"/>
      <c r="J17" s="17"/>
      <c r="K17" s="17"/>
      <c r="L17" s="17"/>
      <c r="M17" s="17"/>
      <c r="N17" s="16"/>
      <c r="O17" s="17"/>
      <c r="P17" s="17"/>
      <c r="Q17" s="18"/>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Q31" si="13">MIN(T28,T29)</f>
        <v>0</v>
      </c>
      <c r="I31" s="45">
        <f t="shared" si="13"/>
        <v>0</v>
      </c>
      <c r="J31" s="45">
        <f t="shared" si="13"/>
        <v>0</v>
      </c>
      <c r="K31" s="45">
        <f t="shared" si="13"/>
        <v>0</v>
      </c>
      <c r="L31" s="45">
        <f t="shared" si="13"/>
        <v>0</v>
      </c>
      <c r="M31" s="45">
        <f t="shared" si="13"/>
        <v>0</v>
      </c>
      <c r="N31" s="45">
        <f t="shared" si="13"/>
        <v>0</v>
      </c>
      <c r="O31" s="45">
        <f t="shared" si="13"/>
        <v>0</v>
      </c>
      <c r="P31" s="45">
        <f t="shared" si="13"/>
        <v>0</v>
      </c>
      <c r="Q31" s="45">
        <f t="shared" si="13"/>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151</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14">H38</f>
        <v>0</v>
      </c>
      <c r="U37" s="38">
        <f t="shared" si="14"/>
        <v>0</v>
      </c>
      <c r="V37" s="38">
        <f t="shared" si="14"/>
        <v>0</v>
      </c>
      <c r="W37" s="38">
        <f t="shared" si="14"/>
        <v>0</v>
      </c>
      <c r="X37" s="38">
        <f t="shared" si="14"/>
        <v>0</v>
      </c>
      <c r="Y37" s="38">
        <f t="shared" si="14"/>
        <v>0</v>
      </c>
      <c r="Z37" s="38">
        <f t="shared" si="14"/>
        <v>0</v>
      </c>
      <c r="AA37" s="38">
        <f t="shared" si="14"/>
        <v>0</v>
      </c>
      <c r="AB37" s="38">
        <f t="shared" si="14"/>
        <v>0</v>
      </c>
      <c r="AC37" s="38">
        <f t="shared" si="14"/>
        <v>0</v>
      </c>
    </row>
    <row r="38" spans="1:29">
      <c r="A38" s="9"/>
      <c r="B38" s="293"/>
      <c r="C38" s="286" t="s">
        <v>73</v>
      </c>
      <c r="D38" s="286"/>
      <c r="E38" s="286"/>
      <c r="F38" s="286"/>
      <c r="G38" s="39"/>
      <c r="H38" s="39"/>
      <c r="I38" s="39"/>
      <c r="J38" s="39"/>
      <c r="K38" s="39"/>
      <c r="L38" s="39"/>
      <c r="M38" s="39"/>
      <c r="N38" s="40"/>
      <c r="O38" s="39"/>
      <c r="P38" s="39"/>
      <c r="Q38" s="41"/>
      <c r="S38" s="38">
        <f>IF(S39=TRUE,G38*6/7,10000)</f>
        <v>10000</v>
      </c>
      <c r="T38" s="38">
        <f t="shared" ref="T38:AC38" si="15">IF(T39=TRUE,H38*6/7,10000)</f>
        <v>10000</v>
      </c>
      <c r="U38" s="38">
        <f t="shared" si="15"/>
        <v>10000</v>
      </c>
      <c r="V38" s="38">
        <f t="shared" si="15"/>
        <v>10000</v>
      </c>
      <c r="W38" s="38">
        <f t="shared" si="15"/>
        <v>10000</v>
      </c>
      <c r="X38" s="38">
        <f t="shared" si="15"/>
        <v>10000</v>
      </c>
      <c r="Y38" s="38">
        <f t="shared" si="15"/>
        <v>0</v>
      </c>
      <c r="Z38" s="38">
        <f t="shared" si="15"/>
        <v>10000</v>
      </c>
      <c r="AA38" s="38">
        <f t="shared" si="15"/>
        <v>10000</v>
      </c>
      <c r="AB38" s="38">
        <f t="shared" si="15"/>
        <v>10000</v>
      </c>
      <c r="AC38" s="38">
        <f t="shared" si="15"/>
        <v>10000</v>
      </c>
    </row>
    <row r="39" spans="1:29" ht="19.5" thickBot="1">
      <c r="A39" s="9"/>
      <c r="B39" s="294"/>
      <c r="C39" s="304" t="s">
        <v>74</v>
      </c>
      <c r="D39" s="304"/>
      <c r="E39" s="304"/>
      <c r="F39" s="305"/>
      <c r="G39" s="44">
        <f>MIN(S37,S38)</f>
        <v>0</v>
      </c>
      <c r="H39" s="44">
        <f t="shared" ref="H39:Q39" si="16">MIN(T37,T38)</f>
        <v>0</v>
      </c>
      <c r="I39" s="44">
        <f t="shared" si="16"/>
        <v>0</v>
      </c>
      <c r="J39" s="44">
        <f t="shared" si="16"/>
        <v>0</v>
      </c>
      <c r="K39" s="44">
        <f t="shared" si="16"/>
        <v>0</v>
      </c>
      <c r="L39" s="44">
        <f t="shared" si="16"/>
        <v>0</v>
      </c>
      <c r="M39" s="44">
        <f t="shared" si="16"/>
        <v>0</v>
      </c>
      <c r="N39" s="44">
        <f t="shared" si="16"/>
        <v>0</v>
      </c>
      <c r="O39" s="44">
        <f t="shared" si="16"/>
        <v>0</v>
      </c>
      <c r="P39" s="44">
        <f t="shared" si="16"/>
        <v>0</v>
      </c>
      <c r="Q39" s="44">
        <f t="shared" si="16"/>
        <v>0</v>
      </c>
      <c r="R39" s="3"/>
      <c r="S39" s="38" t="b">
        <v>0</v>
      </c>
      <c r="T39" s="38" t="b">
        <v>0</v>
      </c>
      <c r="U39" s="38" t="b">
        <v>0</v>
      </c>
      <c r="V39" s="38" t="b">
        <v>0</v>
      </c>
      <c r="W39" s="38" t="b">
        <v>0</v>
      </c>
      <c r="X39" s="38" t="b">
        <v>0</v>
      </c>
      <c r="Y39" s="38" t="b">
        <v>1</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WTGolcLMytiVyKM82W3OaUEYu19fERjGdwpnn8TcvUrNw46t7WSOh8wcbTLmgHV15LjZJUcQLCM4n9ZMo5yMjg==" saltValue="Sfe/FBAEwObVBh5QtOVGTA==" spinCount="100000" sheet="1" objects="1" scenarios="1"/>
  <mergeCells count="45">
    <mergeCell ref="BB3:BE6"/>
    <mergeCell ref="C4:Q4"/>
    <mergeCell ref="C5:F5"/>
    <mergeCell ref="C6:F6"/>
    <mergeCell ref="C7:F7"/>
    <mergeCell ref="C21:F21"/>
    <mergeCell ref="C10:F10"/>
    <mergeCell ref="C11:Q11"/>
    <mergeCell ref="C12:F12"/>
    <mergeCell ref="C13:F13"/>
    <mergeCell ref="C14:F14"/>
    <mergeCell ref="C15:F15"/>
    <mergeCell ref="C16:F16"/>
    <mergeCell ref="C17:F17"/>
    <mergeCell ref="C18:Q18"/>
    <mergeCell ref="C19:F19"/>
    <mergeCell ref="C20:F20"/>
    <mergeCell ref="P32:Q32"/>
    <mergeCell ref="C22:F22"/>
    <mergeCell ref="C23:F23"/>
    <mergeCell ref="C24:F24"/>
    <mergeCell ref="C25:Q25"/>
    <mergeCell ref="C26:F26"/>
    <mergeCell ref="C27:F27"/>
    <mergeCell ref="C28:F28"/>
    <mergeCell ref="C29:F29"/>
    <mergeCell ref="C30:F30"/>
    <mergeCell ref="C31:F31"/>
    <mergeCell ref="C32:O32"/>
    <mergeCell ref="P40:Q40"/>
    <mergeCell ref="B42:O42"/>
    <mergeCell ref="P42:Q42"/>
    <mergeCell ref="C33:O33"/>
    <mergeCell ref="P33:Q33"/>
    <mergeCell ref="B35:B39"/>
    <mergeCell ref="C35:Q35"/>
    <mergeCell ref="C36:F36"/>
    <mergeCell ref="C37:F37"/>
    <mergeCell ref="C38:F38"/>
    <mergeCell ref="C39:F39"/>
    <mergeCell ref="B2:B33"/>
    <mergeCell ref="C2:Q2"/>
    <mergeCell ref="D3:E3"/>
    <mergeCell ref="C8:F8"/>
    <mergeCell ref="C9:F9"/>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19459" r:id="rId6" name="Check Box 3">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19460" r:id="rId7" name="Check Box 4">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19461" r:id="rId8" name="Check Box 5">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19462" r:id="rId9" name="Check Box 6">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19463" r:id="rId10" name="Check Box 7">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19464" r:id="rId11" name="Check Box 8">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19465" r:id="rId12" name="Check Box 9">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19466" r:id="rId13" name="Check Box 10">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19467" r:id="rId14" name="Check Box 11">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19468" r:id="rId15" name="Check Box 12">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19469" r:id="rId16" name="Check Box 13">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19470" r:id="rId17" name="Check Box 14">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19471" r:id="rId18" name="Check Box 15">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19472" r:id="rId19" name="Check Box 16">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19473" r:id="rId20" name="Check Box 17">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19474" r:id="rId21" name="Check Box 18">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19475" r:id="rId22" name="Check Box 19">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19476" r:id="rId23" name="Check Box 20">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19477" r:id="rId24" name="Check Box 21">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19478" r:id="rId25" name="Check Box 22">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19479" r:id="rId26" name="Check Box 23">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19480" r:id="rId27" name="Check Box 24">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19481" r:id="rId28" name="Check Box 25">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19482" r:id="rId29" name="Check Box 26">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19483" r:id="rId30" name="Check Box 27">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19484" r:id="rId31" name="Check Box 28">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19485" r:id="rId32" name="Check Box 29">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19486" r:id="rId33" name="Check Box 30">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19487" r:id="rId34" name="Check Box 31">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19488" r:id="rId35" name="Check Box 32">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19489" r:id="rId36" name="Check Box 33">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E43"/>
  <sheetViews>
    <sheetView view="pageBreakPreview" zoomScaleNormal="100" zoomScaleSheetLayoutView="100" workbookViewId="0">
      <selection activeCell="G41" sqref="G41"/>
    </sheetView>
  </sheetViews>
  <sheetFormatPr defaultRowHeight="18.75"/>
  <cols>
    <col min="1" max="6" width="4.875" customWidth="1"/>
    <col min="7" max="17" width="8.625" customWidth="1"/>
    <col min="18" max="18" width="4.875" customWidth="1"/>
    <col min="19" max="30" width="5.625" style="38" hidden="1" customWidth="1"/>
    <col min="31" max="33" width="5.625" style="38"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92" t="s">
        <v>42</v>
      </c>
      <c r="C2" s="265" t="s">
        <v>150</v>
      </c>
      <c r="D2" s="265"/>
      <c r="E2" s="265"/>
      <c r="F2" s="265"/>
      <c r="G2" s="265"/>
      <c r="H2" s="265"/>
      <c r="I2" s="265"/>
      <c r="J2" s="265"/>
      <c r="K2" s="265"/>
      <c r="L2" s="265"/>
      <c r="M2" s="265"/>
      <c r="N2" s="265"/>
      <c r="O2" s="265"/>
      <c r="P2" s="265"/>
      <c r="Q2" s="266"/>
    </row>
    <row r="3" spans="2:57" ht="19.5" customHeight="1" thickBot="1">
      <c r="B3" s="295"/>
      <c r="C3" s="10">
        <v>8</v>
      </c>
      <c r="D3" s="282" t="s">
        <v>27</v>
      </c>
      <c r="E3" s="283"/>
      <c r="Q3" s="9"/>
      <c r="BB3" s="297"/>
      <c r="BC3" s="297"/>
      <c r="BD3" s="297"/>
      <c r="BE3" s="297"/>
    </row>
    <row r="4" spans="2:57" ht="19.5" thickBot="1">
      <c r="B4" s="295"/>
      <c r="C4" s="298" t="s">
        <v>81</v>
      </c>
      <c r="D4" s="299"/>
      <c r="E4" s="299"/>
      <c r="F4" s="299"/>
      <c r="G4" s="299"/>
      <c r="H4" s="299"/>
      <c r="I4" s="299"/>
      <c r="J4" s="299"/>
      <c r="K4" s="299"/>
      <c r="L4" s="299"/>
      <c r="M4" s="299"/>
      <c r="N4" s="299"/>
      <c r="O4" s="299"/>
      <c r="P4" s="299"/>
      <c r="Q4" s="300"/>
      <c r="BB4" s="297"/>
      <c r="BC4" s="297"/>
      <c r="BD4" s="297"/>
      <c r="BE4" s="297"/>
    </row>
    <row r="5" spans="2:57">
      <c r="B5" s="295"/>
      <c r="C5" s="270"/>
      <c r="D5" s="271"/>
      <c r="E5" s="271"/>
      <c r="F5" s="272"/>
      <c r="G5" s="1" t="s">
        <v>29</v>
      </c>
      <c r="H5" s="5" t="s">
        <v>30</v>
      </c>
      <c r="I5" s="6" t="s">
        <v>31</v>
      </c>
      <c r="J5" s="7" t="s">
        <v>32</v>
      </c>
      <c r="K5" s="7" t="s">
        <v>33</v>
      </c>
      <c r="L5" s="5" t="s">
        <v>34</v>
      </c>
      <c r="M5" s="6" t="s">
        <v>35</v>
      </c>
      <c r="N5" s="7" t="s">
        <v>36</v>
      </c>
      <c r="O5" s="5" t="s">
        <v>37</v>
      </c>
      <c r="P5" s="6" t="s">
        <v>39</v>
      </c>
      <c r="Q5" s="8" t="s">
        <v>41</v>
      </c>
      <c r="BB5" s="297"/>
      <c r="BC5" s="297"/>
      <c r="BD5" s="297"/>
      <c r="BE5" s="297"/>
    </row>
    <row r="6" spans="2:57" ht="20.100000000000001" customHeight="1">
      <c r="B6" s="295"/>
      <c r="C6" s="276" t="s">
        <v>28</v>
      </c>
      <c r="D6" s="277"/>
      <c r="E6" s="277"/>
      <c r="F6" s="278"/>
      <c r="G6" s="11"/>
      <c r="H6" s="12"/>
      <c r="I6" s="12"/>
      <c r="J6" s="12"/>
      <c r="K6" s="12"/>
      <c r="L6" s="12"/>
      <c r="M6" s="12"/>
      <c r="N6" s="12"/>
      <c r="O6" s="12"/>
      <c r="P6" s="12"/>
      <c r="Q6" s="13"/>
      <c r="BB6" s="297"/>
      <c r="BC6" s="297"/>
      <c r="BD6" s="297"/>
      <c r="BE6" s="297"/>
    </row>
    <row r="7" spans="2:57" ht="20.100000000000001" customHeight="1">
      <c r="B7" s="295"/>
      <c r="C7" s="285" t="s">
        <v>90</v>
      </c>
      <c r="D7" s="286"/>
      <c r="E7" s="286"/>
      <c r="F7" s="287"/>
      <c r="G7" s="11"/>
      <c r="H7" s="12"/>
      <c r="I7" s="52"/>
      <c r="J7" s="12"/>
      <c r="K7" s="52"/>
      <c r="L7" s="12"/>
      <c r="M7" s="52"/>
      <c r="N7" s="12"/>
      <c r="O7" s="52"/>
      <c r="P7" s="12"/>
      <c r="Q7" s="13"/>
      <c r="BB7" s="46"/>
      <c r="BC7" s="46"/>
      <c r="BD7" s="46"/>
      <c r="BE7" s="46"/>
    </row>
    <row r="8" spans="2:57" ht="39.950000000000003" customHeight="1">
      <c r="B8" s="295"/>
      <c r="C8" s="279" t="s">
        <v>91</v>
      </c>
      <c r="D8" s="280"/>
      <c r="E8" s="280"/>
      <c r="F8" s="281"/>
      <c r="G8" s="11"/>
      <c r="H8" s="14"/>
      <c r="I8" s="11"/>
      <c r="J8" s="14"/>
      <c r="K8" s="11"/>
      <c r="L8" s="14"/>
      <c r="M8" s="11"/>
      <c r="N8" s="14"/>
      <c r="O8" s="11"/>
      <c r="P8" s="14"/>
      <c r="Q8" s="15"/>
    </row>
    <row r="9" spans="2:57" ht="39.950000000000003" customHeight="1">
      <c r="B9" s="295"/>
      <c r="C9" s="279" t="s">
        <v>92</v>
      </c>
      <c r="D9" s="280"/>
      <c r="E9" s="280"/>
      <c r="F9" s="281"/>
      <c r="G9" s="11"/>
      <c r="H9" s="14"/>
      <c r="I9" s="11"/>
      <c r="J9" s="14"/>
      <c r="K9" s="11"/>
      <c r="L9" s="14"/>
      <c r="M9" s="11"/>
      <c r="N9" s="14"/>
      <c r="O9" s="11"/>
      <c r="P9" s="14"/>
      <c r="Q9" s="15"/>
      <c r="BB9" s="4"/>
      <c r="BC9" s="4"/>
      <c r="BD9" s="4"/>
    </row>
    <row r="10" spans="2:57" ht="39.950000000000003" customHeight="1" thickBot="1">
      <c r="B10" s="295"/>
      <c r="C10" s="273" t="s">
        <v>93</v>
      </c>
      <c r="D10" s="274"/>
      <c r="E10" s="274"/>
      <c r="F10" s="275"/>
      <c r="G10" s="16"/>
      <c r="H10" s="17"/>
      <c r="I10" s="16"/>
      <c r="J10" s="17"/>
      <c r="K10" s="16"/>
      <c r="L10" s="17"/>
      <c r="M10" s="16"/>
      <c r="N10" s="17"/>
      <c r="O10" s="16"/>
      <c r="P10" s="17"/>
      <c r="Q10" s="18"/>
      <c r="BB10" s="4"/>
      <c r="BC10" s="4"/>
      <c r="BD10" s="4"/>
    </row>
    <row r="11" spans="2:57" ht="18.75" customHeight="1" thickBot="1">
      <c r="B11" s="295"/>
      <c r="C11" s="284" t="s">
        <v>82</v>
      </c>
      <c r="D11" s="282"/>
      <c r="E11" s="282"/>
      <c r="F11" s="282"/>
      <c r="G11" s="282"/>
      <c r="H11" s="282"/>
      <c r="I11" s="282"/>
      <c r="J11" s="282"/>
      <c r="K11" s="282"/>
      <c r="L11" s="282"/>
      <c r="M11" s="282"/>
      <c r="N11" s="282"/>
      <c r="O11" s="282"/>
      <c r="P11" s="282"/>
      <c r="Q11" s="283"/>
      <c r="R11" s="3"/>
    </row>
    <row r="12" spans="2:57">
      <c r="B12" s="295"/>
      <c r="C12" s="270"/>
      <c r="D12" s="271"/>
      <c r="E12" s="271"/>
      <c r="F12" s="272"/>
      <c r="G12" s="1" t="s">
        <v>29</v>
      </c>
      <c r="H12" s="5" t="s">
        <v>30</v>
      </c>
      <c r="I12" s="6" t="s">
        <v>31</v>
      </c>
      <c r="J12" s="7" t="s">
        <v>32</v>
      </c>
      <c r="K12" s="7" t="s">
        <v>33</v>
      </c>
      <c r="L12" s="5" t="s">
        <v>34</v>
      </c>
      <c r="M12" s="6" t="s">
        <v>35</v>
      </c>
      <c r="N12" s="7" t="s">
        <v>36</v>
      </c>
      <c r="O12" s="5" t="s">
        <v>37</v>
      </c>
      <c r="P12" s="6" t="s">
        <v>39</v>
      </c>
      <c r="Q12" s="8" t="s">
        <v>41</v>
      </c>
    </row>
    <row r="13" spans="2:57" ht="20.100000000000001" customHeight="1">
      <c r="B13" s="295"/>
      <c r="C13" s="276" t="s">
        <v>28</v>
      </c>
      <c r="D13" s="277"/>
      <c r="E13" s="277"/>
      <c r="F13" s="278"/>
      <c r="G13" s="11"/>
      <c r="H13" s="12"/>
      <c r="I13" s="12"/>
      <c r="J13" s="12"/>
      <c r="K13" s="12"/>
      <c r="L13" s="12"/>
      <c r="M13" s="12"/>
      <c r="N13" s="12"/>
      <c r="O13" s="12"/>
      <c r="P13" s="12"/>
      <c r="Q13" s="13"/>
    </row>
    <row r="14" spans="2:57" ht="20.100000000000001" customHeight="1">
      <c r="B14" s="295"/>
      <c r="C14" s="285" t="s">
        <v>96</v>
      </c>
      <c r="D14" s="286"/>
      <c r="E14" s="286"/>
      <c r="F14" s="287"/>
      <c r="G14" s="11"/>
      <c r="H14" s="12"/>
      <c r="I14" s="12"/>
      <c r="J14" s="12"/>
      <c r="K14" s="12"/>
      <c r="L14" s="12"/>
      <c r="M14" s="12"/>
      <c r="N14" s="52"/>
      <c r="O14" s="12"/>
      <c r="P14" s="12"/>
      <c r="Q14" s="13"/>
    </row>
    <row r="15" spans="2:57" ht="39.950000000000003" customHeight="1">
      <c r="B15" s="295"/>
      <c r="C15" s="279" t="s">
        <v>91</v>
      </c>
      <c r="D15" s="280"/>
      <c r="E15" s="280"/>
      <c r="F15" s="281"/>
      <c r="G15" s="11"/>
      <c r="H15" s="14"/>
      <c r="I15" s="14"/>
      <c r="J15" s="14"/>
      <c r="K15" s="14"/>
      <c r="L15" s="14"/>
      <c r="M15" s="14"/>
      <c r="N15" s="11"/>
      <c r="O15" s="14"/>
      <c r="P15" s="14"/>
      <c r="Q15" s="15"/>
      <c r="BB15" s="4"/>
    </row>
    <row r="16" spans="2:57" ht="39.950000000000003" customHeight="1">
      <c r="B16" s="295"/>
      <c r="C16" s="279" t="s">
        <v>92</v>
      </c>
      <c r="D16" s="280"/>
      <c r="E16" s="280"/>
      <c r="F16" s="281"/>
      <c r="G16" s="11"/>
      <c r="H16" s="14"/>
      <c r="I16" s="14"/>
      <c r="J16" s="14"/>
      <c r="K16" s="14"/>
      <c r="L16" s="14"/>
      <c r="M16" s="14"/>
      <c r="N16" s="11"/>
      <c r="O16" s="14"/>
      <c r="P16" s="14"/>
      <c r="Q16" s="15"/>
    </row>
    <row r="17" spans="2:29" ht="39.950000000000003" customHeight="1" thickBot="1">
      <c r="B17" s="295"/>
      <c r="C17" s="273" t="s">
        <v>93</v>
      </c>
      <c r="D17" s="274"/>
      <c r="E17" s="274"/>
      <c r="F17" s="275"/>
      <c r="G17" s="16"/>
      <c r="H17" s="17"/>
      <c r="I17" s="17"/>
      <c r="J17" s="17"/>
      <c r="K17" s="17"/>
      <c r="L17" s="17"/>
      <c r="M17" s="17"/>
      <c r="N17" s="16"/>
      <c r="O17" s="17"/>
      <c r="P17" s="17"/>
      <c r="Q17" s="18"/>
    </row>
    <row r="18" spans="2:29" ht="19.5" thickBot="1">
      <c r="B18" s="295"/>
      <c r="C18" s="282" t="s">
        <v>83</v>
      </c>
      <c r="D18" s="282"/>
      <c r="E18" s="282"/>
      <c r="F18" s="282"/>
      <c r="G18" s="282"/>
      <c r="H18" s="282"/>
      <c r="I18" s="282"/>
      <c r="J18" s="282"/>
      <c r="K18" s="282"/>
      <c r="L18" s="282"/>
      <c r="M18" s="282"/>
      <c r="N18" s="282"/>
      <c r="O18" s="282"/>
      <c r="P18" s="282"/>
      <c r="Q18" s="283"/>
    </row>
    <row r="19" spans="2:29">
      <c r="B19" s="295"/>
      <c r="C19" s="270"/>
      <c r="D19" s="271"/>
      <c r="E19" s="271"/>
      <c r="F19" s="272"/>
      <c r="G19" s="1" t="s">
        <v>29</v>
      </c>
      <c r="H19" s="53" t="s">
        <v>30</v>
      </c>
      <c r="I19" s="1" t="s">
        <v>31</v>
      </c>
      <c r="J19" s="54" t="s">
        <v>32</v>
      </c>
      <c r="K19" s="54" t="s">
        <v>33</v>
      </c>
      <c r="L19" s="53" t="s">
        <v>34</v>
      </c>
      <c r="M19" s="1" t="s">
        <v>35</v>
      </c>
      <c r="N19" s="54" t="s">
        <v>36</v>
      </c>
      <c r="O19" s="53" t="s">
        <v>37</v>
      </c>
      <c r="P19" s="1" t="s">
        <v>39</v>
      </c>
      <c r="Q19" s="8" t="s">
        <v>41</v>
      </c>
      <c r="S19" s="38" t="s">
        <v>55</v>
      </c>
      <c r="T19" s="38" t="s">
        <v>56</v>
      </c>
      <c r="U19" s="38" t="s">
        <v>57</v>
      </c>
      <c r="V19" s="38" t="s">
        <v>58</v>
      </c>
      <c r="W19" s="38" t="s">
        <v>59</v>
      </c>
      <c r="X19" s="38" t="s">
        <v>60</v>
      </c>
      <c r="Y19" s="38" t="s">
        <v>61</v>
      </c>
      <c r="Z19" s="38" t="s">
        <v>62</v>
      </c>
      <c r="AA19" s="38" t="s">
        <v>63</v>
      </c>
      <c r="AB19" s="38" t="s">
        <v>38</v>
      </c>
      <c r="AC19" s="38" t="s">
        <v>40</v>
      </c>
    </row>
    <row r="20" spans="2:29" ht="20.100000000000001" customHeight="1">
      <c r="B20" s="295"/>
      <c r="C20" s="285" t="s">
        <v>90</v>
      </c>
      <c r="D20" s="286"/>
      <c r="E20" s="286"/>
      <c r="F20" s="286"/>
      <c r="G20" s="56">
        <f>G7*1/4</f>
        <v>0</v>
      </c>
      <c r="H20" s="56">
        <f t="shared" ref="H20:Q20" si="0">H7*1/4</f>
        <v>0</v>
      </c>
      <c r="I20" s="56">
        <f t="shared" si="0"/>
        <v>0</v>
      </c>
      <c r="J20" s="56">
        <f t="shared" si="0"/>
        <v>0</v>
      </c>
      <c r="K20" s="56">
        <f t="shared" si="0"/>
        <v>0</v>
      </c>
      <c r="L20" s="56">
        <f t="shared" si="0"/>
        <v>0</v>
      </c>
      <c r="M20" s="56">
        <f t="shared" si="0"/>
        <v>0</v>
      </c>
      <c r="N20" s="56">
        <f t="shared" si="0"/>
        <v>0</v>
      </c>
      <c r="O20" s="56">
        <f t="shared" si="0"/>
        <v>0</v>
      </c>
      <c r="P20" s="56">
        <f t="shared" si="0"/>
        <v>0</v>
      </c>
      <c r="Q20" s="43">
        <f t="shared" si="0"/>
        <v>0</v>
      </c>
    </row>
    <row r="21" spans="2:29" ht="39.950000000000003" customHeight="1">
      <c r="B21" s="295"/>
      <c r="C21" s="279" t="s">
        <v>91</v>
      </c>
      <c r="D21" s="280"/>
      <c r="E21" s="280"/>
      <c r="F21" s="281"/>
      <c r="G21" s="55">
        <f>G8*1/2</f>
        <v>0</v>
      </c>
      <c r="H21" s="55">
        <f t="shared" ref="H21:Q21" si="1">H8*1/2</f>
        <v>0</v>
      </c>
      <c r="I21" s="55">
        <f t="shared" si="1"/>
        <v>0</v>
      </c>
      <c r="J21" s="55">
        <f t="shared" si="1"/>
        <v>0</v>
      </c>
      <c r="K21" s="55">
        <f t="shared" si="1"/>
        <v>0</v>
      </c>
      <c r="L21" s="55">
        <f t="shared" si="1"/>
        <v>0</v>
      </c>
      <c r="M21" s="55">
        <f t="shared" si="1"/>
        <v>0</v>
      </c>
      <c r="N21" s="55">
        <f t="shared" si="1"/>
        <v>0</v>
      </c>
      <c r="O21" s="55">
        <f t="shared" si="1"/>
        <v>0</v>
      </c>
      <c r="P21" s="55">
        <f t="shared" si="1"/>
        <v>0</v>
      </c>
      <c r="Q21" s="43">
        <f t="shared" si="1"/>
        <v>0</v>
      </c>
      <c r="S21" s="60">
        <f>SUM(G20:G23)</f>
        <v>0</v>
      </c>
      <c r="T21" s="60">
        <f t="shared" ref="T21:AC21" si="2">SUM(H20:H23)</f>
        <v>0</v>
      </c>
      <c r="U21" s="60">
        <f t="shared" si="2"/>
        <v>0</v>
      </c>
      <c r="V21" s="60">
        <f t="shared" si="2"/>
        <v>0</v>
      </c>
      <c r="W21" s="60">
        <f t="shared" si="2"/>
        <v>0</v>
      </c>
      <c r="X21" s="60">
        <f t="shared" si="2"/>
        <v>0</v>
      </c>
      <c r="Y21" s="60">
        <f t="shared" si="2"/>
        <v>0</v>
      </c>
      <c r="Z21" s="60">
        <f t="shared" si="2"/>
        <v>0</v>
      </c>
      <c r="AA21" s="60">
        <f t="shared" si="2"/>
        <v>0</v>
      </c>
      <c r="AB21" s="60">
        <f t="shared" si="2"/>
        <v>0</v>
      </c>
      <c r="AC21" s="60">
        <f t="shared" si="2"/>
        <v>0</v>
      </c>
    </row>
    <row r="22" spans="2:29" ht="39.950000000000003" customHeight="1">
      <c r="B22" s="295"/>
      <c r="C22" s="279" t="s">
        <v>92</v>
      </c>
      <c r="D22" s="280"/>
      <c r="E22" s="280"/>
      <c r="F22" s="281"/>
      <c r="G22" s="42">
        <f>G9*3/4</f>
        <v>0</v>
      </c>
      <c r="H22" s="42">
        <f t="shared" ref="H22:Q22" si="3">H9*3/4</f>
        <v>0</v>
      </c>
      <c r="I22" s="42">
        <f t="shared" si="3"/>
        <v>0</v>
      </c>
      <c r="J22" s="42">
        <f t="shared" si="3"/>
        <v>0</v>
      </c>
      <c r="K22" s="42">
        <f t="shared" si="3"/>
        <v>0</v>
      </c>
      <c r="L22" s="42">
        <f t="shared" si="3"/>
        <v>0</v>
      </c>
      <c r="M22" s="42">
        <f t="shared" si="3"/>
        <v>0</v>
      </c>
      <c r="N22" s="42">
        <f t="shared" si="3"/>
        <v>0</v>
      </c>
      <c r="O22" s="42">
        <f t="shared" si="3"/>
        <v>0</v>
      </c>
      <c r="P22" s="42">
        <f t="shared" si="3"/>
        <v>0</v>
      </c>
      <c r="Q22" s="43">
        <f t="shared" si="3"/>
        <v>0</v>
      </c>
      <c r="S22" s="38">
        <f>IF(S23=TRUE,SUM(G20,G21,G22,G23)*6/7,10000)</f>
        <v>10000</v>
      </c>
      <c r="T22" s="38">
        <f t="shared" ref="T22:AB22" si="4">IF(T23=TRUE,SUM(H20,H21,H22,H23)*6/7,10000)</f>
        <v>10000</v>
      </c>
      <c r="U22" s="38">
        <f t="shared" si="4"/>
        <v>10000</v>
      </c>
      <c r="V22" s="38">
        <f t="shared" si="4"/>
        <v>10000</v>
      </c>
      <c r="W22" s="38">
        <f t="shared" si="4"/>
        <v>10000</v>
      </c>
      <c r="X22" s="38">
        <f t="shared" si="4"/>
        <v>10000</v>
      </c>
      <c r="Y22" s="38">
        <f t="shared" si="4"/>
        <v>10000</v>
      </c>
      <c r="Z22" s="38">
        <f t="shared" si="4"/>
        <v>10000</v>
      </c>
      <c r="AA22" s="38">
        <f t="shared" si="4"/>
        <v>10000</v>
      </c>
      <c r="AB22" s="38">
        <f t="shared" si="4"/>
        <v>10000</v>
      </c>
      <c r="AC22" s="38">
        <f>IF(AC23=TRUE,SUM(Q20,Q21,Q22,Q23)*6/7,10000)</f>
        <v>10000</v>
      </c>
    </row>
    <row r="23" spans="2:29" ht="39.950000000000003" customHeight="1" thickBot="1">
      <c r="B23" s="295"/>
      <c r="C23" s="273" t="s">
        <v>93</v>
      </c>
      <c r="D23" s="274"/>
      <c r="E23" s="274"/>
      <c r="F23" s="275"/>
      <c r="G23" s="57">
        <f>G10</f>
        <v>0</v>
      </c>
      <c r="H23" s="58">
        <f t="shared" ref="H23:Q23" si="5">H10</f>
        <v>0</v>
      </c>
      <c r="I23" s="58">
        <f t="shared" si="5"/>
        <v>0</v>
      </c>
      <c r="J23" s="58">
        <f t="shared" si="5"/>
        <v>0</v>
      </c>
      <c r="K23" s="58">
        <f t="shared" si="5"/>
        <v>0</v>
      </c>
      <c r="L23" s="58">
        <f t="shared" si="5"/>
        <v>0</v>
      </c>
      <c r="M23" s="58">
        <f t="shared" si="5"/>
        <v>0</v>
      </c>
      <c r="N23" s="58">
        <f t="shared" si="5"/>
        <v>0</v>
      </c>
      <c r="O23" s="58">
        <f t="shared" si="5"/>
        <v>0</v>
      </c>
      <c r="P23" s="57">
        <f t="shared" si="5"/>
        <v>0</v>
      </c>
      <c r="Q23" s="59">
        <f t="shared" si="5"/>
        <v>0</v>
      </c>
      <c r="S23" s="38" t="b">
        <v>0</v>
      </c>
      <c r="T23" s="38" t="b">
        <v>0</v>
      </c>
      <c r="U23" s="38" t="b">
        <v>0</v>
      </c>
      <c r="V23" s="38" t="b">
        <v>0</v>
      </c>
      <c r="W23" s="38" t="b">
        <v>0</v>
      </c>
      <c r="X23" s="38" t="b">
        <v>0</v>
      </c>
      <c r="Y23" s="38" t="b">
        <v>0</v>
      </c>
      <c r="Z23" s="38" t="b">
        <v>0</v>
      </c>
      <c r="AA23" s="38" t="b">
        <v>0</v>
      </c>
      <c r="AB23" s="38" t="b">
        <v>0</v>
      </c>
      <c r="AC23" s="38" t="b">
        <v>0</v>
      </c>
    </row>
    <row r="24" spans="2:29" ht="58.5" customHeight="1" thickBot="1">
      <c r="B24" s="295"/>
      <c r="C24" s="291" t="s">
        <v>43</v>
      </c>
      <c r="D24" s="291"/>
      <c r="E24" s="291"/>
      <c r="F24" s="291"/>
      <c r="G24" s="45">
        <f>MIN(S21,S22)</f>
        <v>0</v>
      </c>
      <c r="H24" s="45">
        <f t="shared" ref="H24:Q24" si="6">MIN(T21,T22)</f>
        <v>0</v>
      </c>
      <c r="I24" s="45">
        <f t="shared" si="6"/>
        <v>0</v>
      </c>
      <c r="J24" s="45">
        <f t="shared" si="6"/>
        <v>0</v>
      </c>
      <c r="K24" s="45">
        <f t="shared" si="6"/>
        <v>0</v>
      </c>
      <c r="L24" s="45">
        <f t="shared" si="6"/>
        <v>0</v>
      </c>
      <c r="M24" s="45">
        <f t="shared" si="6"/>
        <v>0</v>
      </c>
      <c r="N24" s="45">
        <f t="shared" si="6"/>
        <v>0</v>
      </c>
      <c r="O24" s="45">
        <f t="shared" si="6"/>
        <v>0</v>
      </c>
      <c r="P24" s="45">
        <f t="shared" si="6"/>
        <v>0</v>
      </c>
      <c r="Q24" s="45">
        <f t="shared" si="6"/>
        <v>0</v>
      </c>
      <c r="R24" s="3"/>
    </row>
    <row r="25" spans="2:29" ht="19.5" thickBot="1">
      <c r="B25" s="295"/>
      <c r="C25" s="282" t="s">
        <v>84</v>
      </c>
      <c r="D25" s="282"/>
      <c r="E25" s="282"/>
      <c r="F25" s="282"/>
      <c r="G25" s="282"/>
      <c r="H25" s="282"/>
      <c r="I25" s="282"/>
      <c r="J25" s="282"/>
      <c r="K25" s="282"/>
      <c r="L25" s="282"/>
      <c r="M25" s="282"/>
      <c r="N25" s="282"/>
      <c r="O25" s="282"/>
      <c r="P25" s="282"/>
      <c r="Q25" s="283"/>
    </row>
    <row r="26" spans="2:29">
      <c r="B26" s="295"/>
      <c r="C26" s="270"/>
      <c r="D26" s="271"/>
      <c r="E26" s="271"/>
      <c r="F26" s="272"/>
      <c r="G26" s="1" t="s">
        <v>29</v>
      </c>
      <c r="H26" s="5" t="s">
        <v>30</v>
      </c>
      <c r="I26" s="6" t="s">
        <v>31</v>
      </c>
      <c r="J26" s="7" t="s">
        <v>32</v>
      </c>
      <c r="K26" s="7" t="s">
        <v>33</v>
      </c>
      <c r="L26" s="5" t="s">
        <v>34</v>
      </c>
      <c r="M26" s="6" t="s">
        <v>35</v>
      </c>
      <c r="N26" s="7" t="s">
        <v>36</v>
      </c>
      <c r="O26" s="5" t="s">
        <v>37</v>
      </c>
      <c r="P26" s="6" t="s">
        <v>39</v>
      </c>
      <c r="Q26" s="8" t="s">
        <v>41</v>
      </c>
      <c r="S26" s="38" t="s">
        <v>55</v>
      </c>
      <c r="T26" s="38" t="s">
        <v>56</v>
      </c>
      <c r="U26" s="38" t="s">
        <v>57</v>
      </c>
      <c r="V26" s="38" t="s">
        <v>58</v>
      </c>
      <c r="W26" s="38" t="s">
        <v>59</v>
      </c>
      <c r="X26" s="38" t="s">
        <v>60</v>
      </c>
      <c r="Y26" s="38" t="s">
        <v>61</v>
      </c>
      <c r="Z26" s="38" t="s">
        <v>62</v>
      </c>
      <c r="AA26" s="38" t="s">
        <v>63</v>
      </c>
      <c r="AB26" s="38" t="s">
        <v>38</v>
      </c>
      <c r="AC26" s="38" t="s">
        <v>40</v>
      </c>
    </row>
    <row r="27" spans="2:29">
      <c r="B27" s="295"/>
      <c r="C27" s="285" t="s">
        <v>96</v>
      </c>
      <c r="D27" s="286"/>
      <c r="E27" s="286"/>
      <c r="F27" s="286"/>
      <c r="G27" s="56">
        <f>G14*1/4</f>
        <v>0</v>
      </c>
      <c r="H27" s="56">
        <f t="shared" ref="H27:Q27" si="7">H14*1/4</f>
        <v>0</v>
      </c>
      <c r="I27" s="56">
        <f t="shared" si="7"/>
        <v>0</v>
      </c>
      <c r="J27" s="56">
        <f t="shared" si="7"/>
        <v>0</v>
      </c>
      <c r="K27" s="56">
        <f t="shared" si="7"/>
        <v>0</v>
      </c>
      <c r="L27" s="56">
        <f t="shared" si="7"/>
        <v>0</v>
      </c>
      <c r="M27" s="56">
        <f t="shared" si="7"/>
        <v>0</v>
      </c>
      <c r="N27" s="56">
        <f t="shared" si="7"/>
        <v>0</v>
      </c>
      <c r="O27" s="56">
        <f t="shared" si="7"/>
        <v>0</v>
      </c>
      <c r="P27" s="56">
        <f t="shared" si="7"/>
        <v>0</v>
      </c>
      <c r="Q27" s="43">
        <f t="shared" si="7"/>
        <v>0</v>
      </c>
    </row>
    <row r="28" spans="2:29" ht="56.25" customHeight="1">
      <c r="B28" s="295"/>
      <c r="C28" s="279" t="s">
        <v>91</v>
      </c>
      <c r="D28" s="280"/>
      <c r="E28" s="280"/>
      <c r="F28" s="281"/>
      <c r="G28" s="55">
        <f>G15*1/2</f>
        <v>0</v>
      </c>
      <c r="H28" s="55">
        <f t="shared" ref="H28:Q28" si="8">H15*1/2</f>
        <v>0</v>
      </c>
      <c r="I28" s="55">
        <f t="shared" si="8"/>
        <v>0</v>
      </c>
      <c r="J28" s="55">
        <f t="shared" si="8"/>
        <v>0</v>
      </c>
      <c r="K28" s="55">
        <f t="shared" si="8"/>
        <v>0</v>
      </c>
      <c r="L28" s="55">
        <f t="shared" si="8"/>
        <v>0</v>
      </c>
      <c r="M28" s="55">
        <f t="shared" si="8"/>
        <v>0</v>
      </c>
      <c r="N28" s="55">
        <f t="shared" si="8"/>
        <v>0</v>
      </c>
      <c r="O28" s="55">
        <f t="shared" si="8"/>
        <v>0</v>
      </c>
      <c r="P28" s="55">
        <f t="shared" si="8"/>
        <v>0</v>
      </c>
      <c r="Q28" s="43">
        <f t="shared" si="8"/>
        <v>0</v>
      </c>
      <c r="S28" s="60">
        <f>SUM(G27:G30)</f>
        <v>0</v>
      </c>
      <c r="T28" s="60">
        <f t="shared" ref="T28:AC28" si="9">SUM(H27:H30)</f>
        <v>0</v>
      </c>
      <c r="U28" s="60">
        <f t="shared" si="9"/>
        <v>0</v>
      </c>
      <c r="V28" s="60">
        <f t="shared" si="9"/>
        <v>0</v>
      </c>
      <c r="W28" s="60">
        <f t="shared" si="9"/>
        <v>0</v>
      </c>
      <c r="X28" s="60">
        <f t="shared" si="9"/>
        <v>0</v>
      </c>
      <c r="Y28" s="60">
        <f t="shared" si="9"/>
        <v>0</v>
      </c>
      <c r="Z28" s="60">
        <f t="shared" si="9"/>
        <v>0</v>
      </c>
      <c r="AA28" s="60">
        <f t="shared" si="9"/>
        <v>0</v>
      </c>
      <c r="AB28" s="60">
        <f t="shared" si="9"/>
        <v>0</v>
      </c>
      <c r="AC28" s="60">
        <f t="shared" si="9"/>
        <v>0</v>
      </c>
    </row>
    <row r="29" spans="2:29" ht="37.5" customHeight="1">
      <c r="B29" s="295"/>
      <c r="C29" s="279" t="s">
        <v>92</v>
      </c>
      <c r="D29" s="280"/>
      <c r="E29" s="280"/>
      <c r="F29" s="281"/>
      <c r="G29" s="42">
        <f>G16*3/4</f>
        <v>0</v>
      </c>
      <c r="H29" s="42">
        <f t="shared" ref="H29:Q29" si="10">H16*3/4</f>
        <v>0</v>
      </c>
      <c r="I29" s="42">
        <f t="shared" si="10"/>
        <v>0</v>
      </c>
      <c r="J29" s="42">
        <f t="shared" si="10"/>
        <v>0</v>
      </c>
      <c r="K29" s="42">
        <f t="shared" si="10"/>
        <v>0</v>
      </c>
      <c r="L29" s="42">
        <f t="shared" si="10"/>
        <v>0</v>
      </c>
      <c r="M29" s="42">
        <f t="shared" si="10"/>
        <v>0</v>
      </c>
      <c r="N29" s="42">
        <f t="shared" si="10"/>
        <v>0</v>
      </c>
      <c r="O29" s="42">
        <f t="shared" si="10"/>
        <v>0</v>
      </c>
      <c r="P29" s="42">
        <f t="shared" si="10"/>
        <v>0</v>
      </c>
      <c r="Q29" s="43">
        <f t="shared" si="10"/>
        <v>0</v>
      </c>
      <c r="S29" s="38">
        <f>IF(S30=TRUE,SUM(G27,G28,G29,G30)*6/7,10000)</f>
        <v>10000</v>
      </c>
      <c r="T29" s="38">
        <f t="shared" ref="T29:AC29" si="11">IF(T30=TRUE,SUM(H27,H28,H29,H30)*6/7,10000)</f>
        <v>10000</v>
      </c>
      <c r="U29" s="38">
        <f t="shared" si="11"/>
        <v>10000</v>
      </c>
      <c r="V29" s="38">
        <f t="shared" si="11"/>
        <v>10000</v>
      </c>
      <c r="W29" s="38">
        <f t="shared" si="11"/>
        <v>10000</v>
      </c>
      <c r="X29" s="38">
        <f t="shared" si="11"/>
        <v>10000</v>
      </c>
      <c r="Y29" s="38">
        <f t="shared" si="11"/>
        <v>10000</v>
      </c>
      <c r="Z29" s="38">
        <f t="shared" si="11"/>
        <v>10000</v>
      </c>
      <c r="AA29" s="38">
        <f t="shared" si="11"/>
        <v>10000</v>
      </c>
      <c r="AB29" s="38">
        <f t="shared" si="11"/>
        <v>10000</v>
      </c>
      <c r="AC29" s="38">
        <f t="shared" si="11"/>
        <v>10000</v>
      </c>
    </row>
    <row r="30" spans="2:29" ht="38.25" customHeight="1" thickBot="1">
      <c r="B30" s="295"/>
      <c r="C30" s="273" t="s">
        <v>93</v>
      </c>
      <c r="D30" s="274"/>
      <c r="E30" s="274"/>
      <c r="F30" s="275"/>
      <c r="G30" s="57">
        <f>G17</f>
        <v>0</v>
      </c>
      <c r="H30" s="58">
        <f t="shared" ref="H30:Q30" si="12">H17</f>
        <v>0</v>
      </c>
      <c r="I30" s="58">
        <f t="shared" si="12"/>
        <v>0</v>
      </c>
      <c r="J30" s="58">
        <f t="shared" si="12"/>
        <v>0</v>
      </c>
      <c r="K30" s="58">
        <f t="shared" si="12"/>
        <v>0</v>
      </c>
      <c r="L30" s="58">
        <f t="shared" si="12"/>
        <v>0</v>
      </c>
      <c r="M30" s="58">
        <f t="shared" si="12"/>
        <v>0</v>
      </c>
      <c r="N30" s="58">
        <f t="shared" si="12"/>
        <v>0</v>
      </c>
      <c r="O30" s="58">
        <f t="shared" si="12"/>
        <v>0</v>
      </c>
      <c r="P30" s="57">
        <f t="shared" si="12"/>
        <v>0</v>
      </c>
      <c r="Q30" s="59">
        <f t="shared" si="12"/>
        <v>0</v>
      </c>
      <c r="S30" s="38" t="b">
        <v>0</v>
      </c>
      <c r="T30" s="38" t="b">
        <v>0</v>
      </c>
      <c r="U30" s="38" t="b">
        <v>0</v>
      </c>
      <c r="V30" s="38" t="b">
        <v>0</v>
      </c>
      <c r="W30" s="38" t="b">
        <v>0</v>
      </c>
      <c r="X30" s="38" t="b">
        <v>0</v>
      </c>
      <c r="Y30" s="38" t="b">
        <v>0</v>
      </c>
      <c r="Z30" s="38" t="b">
        <v>0</v>
      </c>
      <c r="AA30" s="38" t="b">
        <v>0</v>
      </c>
      <c r="AB30" s="38" t="b">
        <v>0</v>
      </c>
      <c r="AC30" s="38" t="b">
        <v>0</v>
      </c>
    </row>
    <row r="31" spans="2:29" ht="58.5" customHeight="1" thickBot="1">
      <c r="B31" s="295"/>
      <c r="C31" s="291" t="s">
        <v>43</v>
      </c>
      <c r="D31" s="291"/>
      <c r="E31" s="291"/>
      <c r="F31" s="291"/>
      <c r="G31" s="45">
        <f>MIN(S28,S29)</f>
        <v>0</v>
      </c>
      <c r="H31" s="45">
        <f t="shared" ref="H31:Q31" si="13">MIN(T28,T29)</f>
        <v>0</v>
      </c>
      <c r="I31" s="45">
        <f t="shared" si="13"/>
        <v>0</v>
      </c>
      <c r="J31" s="45">
        <f t="shared" si="13"/>
        <v>0</v>
      </c>
      <c r="K31" s="45">
        <f t="shared" si="13"/>
        <v>0</v>
      </c>
      <c r="L31" s="45">
        <f t="shared" si="13"/>
        <v>0</v>
      </c>
      <c r="M31" s="45">
        <f t="shared" si="13"/>
        <v>0</v>
      </c>
      <c r="N31" s="45">
        <f t="shared" si="13"/>
        <v>0</v>
      </c>
      <c r="O31" s="45">
        <f t="shared" si="13"/>
        <v>0</v>
      </c>
      <c r="P31" s="45">
        <f t="shared" si="13"/>
        <v>0</v>
      </c>
      <c r="Q31" s="45">
        <f t="shared" si="13"/>
        <v>0</v>
      </c>
      <c r="R31" s="3"/>
    </row>
    <row r="32" spans="2:29" ht="19.5" thickBot="1">
      <c r="B32" s="295"/>
      <c r="C32" s="267" t="s">
        <v>86</v>
      </c>
      <c r="D32" s="267"/>
      <c r="E32" s="267"/>
      <c r="F32" s="267"/>
      <c r="G32" s="267"/>
      <c r="H32" s="267"/>
      <c r="I32" s="267"/>
      <c r="J32" s="267"/>
      <c r="K32" s="267"/>
      <c r="L32" s="267"/>
      <c r="M32" s="267"/>
      <c r="N32" s="267"/>
      <c r="O32" s="267"/>
      <c r="P32" s="268">
        <f>SUM(G24:Q24)</f>
        <v>0</v>
      </c>
      <c r="Q32" s="269"/>
      <c r="R32" t="s">
        <v>46</v>
      </c>
    </row>
    <row r="33" spans="1:29" ht="19.5" thickBot="1">
      <c r="B33" s="296"/>
      <c r="C33" s="267" t="s">
        <v>85</v>
      </c>
      <c r="D33" s="267"/>
      <c r="E33" s="267"/>
      <c r="F33" s="267"/>
      <c r="G33" s="267"/>
      <c r="H33" s="267"/>
      <c r="I33" s="267"/>
      <c r="J33" s="267"/>
      <c r="K33" s="267"/>
      <c r="L33" s="267"/>
      <c r="M33" s="267"/>
      <c r="N33" s="267"/>
      <c r="O33" s="267"/>
      <c r="P33" s="268">
        <f>SUM(G31:Q31)</f>
        <v>0</v>
      </c>
      <c r="Q33" s="269"/>
      <c r="R33" t="s">
        <v>47</v>
      </c>
    </row>
    <row r="34" spans="1:29" ht="19.5" thickBot="1"/>
    <row r="35" spans="1:29" ht="60" customHeight="1" thickBot="1">
      <c r="A35" s="9"/>
      <c r="B35" s="292" t="s">
        <v>45</v>
      </c>
      <c r="C35" s="303" t="s">
        <v>151</v>
      </c>
      <c r="D35" s="303"/>
      <c r="E35" s="303"/>
      <c r="F35" s="303"/>
      <c r="G35" s="303"/>
      <c r="H35" s="303"/>
      <c r="I35" s="303"/>
      <c r="J35" s="303"/>
      <c r="K35" s="303"/>
      <c r="L35" s="303"/>
      <c r="M35" s="303"/>
      <c r="N35" s="303"/>
      <c r="O35" s="303"/>
      <c r="P35" s="303"/>
      <c r="Q35" s="303"/>
      <c r="R35" s="3"/>
    </row>
    <row r="36" spans="1:29">
      <c r="B36" s="293"/>
      <c r="C36" s="270"/>
      <c r="D36" s="271"/>
      <c r="E36" s="271"/>
      <c r="F36" s="272"/>
      <c r="G36" s="1" t="s">
        <v>29</v>
      </c>
      <c r="H36" s="5" t="s">
        <v>30</v>
      </c>
      <c r="I36" s="6" t="s">
        <v>31</v>
      </c>
      <c r="J36" s="7" t="s">
        <v>32</v>
      </c>
      <c r="K36" s="7" t="s">
        <v>33</v>
      </c>
      <c r="L36" s="5" t="s">
        <v>34</v>
      </c>
      <c r="M36" s="6" t="s">
        <v>35</v>
      </c>
      <c r="N36" s="7" t="s">
        <v>36</v>
      </c>
      <c r="O36" s="5" t="s">
        <v>37</v>
      </c>
      <c r="P36" s="6" t="s">
        <v>39</v>
      </c>
      <c r="Q36" s="8" t="s">
        <v>41</v>
      </c>
      <c r="S36" s="38" t="s">
        <v>55</v>
      </c>
      <c r="T36" s="38" t="s">
        <v>56</v>
      </c>
      <c r="U36" s="38" t="s">
        <v>57</v>
      </c>
      <c r="V36" s="38" t="s">
        <v>58</v>
      </c>
      <c r="W36" s="38" t="s">
        <v>59</v>
      </c>
      <c r="X36" s="38" t="s">
        <v>60</v>
      </c>
      <c r="Y36" s="38" t="s">
        <v>61</v>
      </c>
      <c r="Z36" s="38" t="s">
        <v>62</v>
      </c>
      <c r="AA36" s="38" t="s">
        <v>63</v>
      </c>
      <c r="AB36" s="38" t="s">
        <v>38</v>
      </c>
      <c r="AC36" s="38" t="s">
        <v>40</v>
      </c>
    </row>
    <row r="37" spans="1:29" ht="18.75" customHeight="1">
      <c r="B37" s="293"/>
      <c r="C37" s="276" t="s">
        <v>28</v>
      </c>
      <c r="D37" s="277"/>
      <c r="E37" s="277"/>
      <c r="F37" s="278"/>
      <c r="G37" s="11"/>
      <c r="H37" s="12"/>
      <c r="I37" s="12"/>
      <c r="J37" s="12"/>
      <c r="K37" s="12"/>
      <c r="L37" s="12"/>
      <c r="M37" s="12"/>
      <c r="N37" s="12"/>
      <c r="O37" s="12"/>
      <c r="P37" s="12"/>
      <c r="Q37" s="13"/>
      <c r="S37" s="38">
        <f>G38</f>
        <v>0</v>
      </c>
      <c r="T37" s="38">
        <f t="shared" ref="T37:AC37" si="14">H38</f>
        <v>0</v>
      </c>
      <c r="U37" s="38">
        <f t="shared" si="14"/>
        <v>0</v>
      </c>
      <c r="V37" s="38">
        <f t="shared" si="14"/>
        <v>0</v>
      </c>
      <c r="W37" s="38">
        <f t="shared" si="14"/>
        <v>0</v>
      </c>
      <c r="X37" s="38">
        <f t="shared" si="14"/>
        <v>0</v>
      </c>
      <c r="Y37" s="38">
        <f t="shared" si="14"/>
        <v>0</v>
      </c>
      <c r="Z37" s="38">
        <f t="shared" si="14"/>
        <v>0</v>
      </c>
      <c r="AA37" s="38">
        <f t="shared" si="14"/>
        <v>0</v>
      </c>
      <c r="AB37" s="38">
        <f t="shared" si="14"/>
        <v>0</v>
      </c>
      <c r="AC37" s="38">
        <f t="shared" si="14"/>
        <v>0</v>
      </c>
    </row>
    <row r="38" spans="1:29">
      <c r="A38" s="9"/>
      <c r="B38" s="293"/>
      <c r="C38" s="286" t="s">
        <v>73</v>
      </c>
      <c r="D38" s="286"/>
      <c r="E38" s="286"/>
      <c r="F38" s="286"/>
      <c r="G38" s="39"/>
      <c r="H38" s="39"/>
      <c r="I38" s="39"/>
      <c r="J38" s="39"/>
      <c r="K38" s="39"/>
      <c r="L38" s="39"/>
      <c r="M38" s="39"/>
      <c r="N38" s="40"/>
      <c r="O38" s="39"/>
      <c r="P38" s="39"/>
      <c r="Q38" s="41"/>
      <c r="S38" s="38">
        <f>IF(S39=TRUE,G38*6/7,10000)</f>
        <v>10000</v>
      </c>
      <c r="T38" s="38">
        <f t="shared" ref="T38:AC38" si="15">IF(T39=TRUE,H38*6/7,10000)</f>
        <v>10000</v>
      </c>
      <c r="U38" s="38">
        <f t="shared" si="15"/>
        <v>10000</v>
      </c>
      <c r="V38" s="38">
        <f t="shared" si="15"/>
        <v>10000</v>
      </c>
      <c r="W38" s="38">
        <f t="shared" si="15"/>
        <v>10000</v>
      </c>
      <c r="X38" s="38">
        <f t="shared" si="15"/>
        <v>10000</v>
      </c>
      <c r="Y38" s="38">
        <f t="shared" si="15"/>
        <v>10000</v>
      </c>
      <c r="Z38" s="38">
        <f t="shared" si="15"/>
        <v>10000</v>
      </c>
      <c r="AA38" s="38">
        <f t="shared" si="15"/>
        <v>10000</v>
      </c>
      <c r="AB38" s="38">
        <f t="shared" si="15"/>
        <v>10000</v>
      </c>
      <c r="AC38" s="38">
        <f t="shared" si="15"/>
        <v>10000</v>
      </c>
    </row>
    <row r="39" spans="1:29" ht="19.5" thickBot="1">
      <c r="A39" s="9"/>
      <c r="B39" s="294"/>
      <c r="C39" s="304" t="s">
        <v>74</v>
      </c>
      <c r="D39" s="304"/>
      <c r="E39" s="304"/>
      <c r="F39" s="305"/>
      <c r="G39" s="44">
        <f>MIN(S37,S38)</f>
        <v>0</v>
      </c>
      <c r="H39" s="44">
        <f t="shared" ref="H39:Q39" si="16">MIN(T37,T38)</f>
        <v>0</v>
      </c>
      <c r="I39" s="44">
        <f t="shared" si="16"/>
        <v>0</v>
      </c>
      <c r="J39" s="44">
        <f t="shared" si="16"/>
        <v>0</v>
      </c>
      <c r="K39" s="44">
        <f t="shared" si="16"/>
        <v>0</v>
      </c>
      <c r="L39" s="44">
        <f t="shared" si="16"/>
        <v>0</v>
      </c>
      <c r="M39" s="44">
        <f t="shared" si="16"/>
        <v>0</v>
      </c>
      <c r="N39" s="44">
        <f t="shared" si="16"/>
        <v>0</v>
      </c>
      <c r="O39" s="44">
        <f t="shared" si="16"/>
        <v>0</v>
      </c>
      <c r="P39" s="44">
        <f t="shared" si="16"/>
        <v>0</v>
      </c>
      <c r="Q39" s="44">
        <f t="shared" si="16"/>
        <v>0</v>
      </c>
      <c r="R39" s="3"/>
      <c r="S39" s="38" t="b">
        <v>0</v>
      </c>
      <c r="T39" s="38" t="b">
        <v>0</v>
      </c>
      <c r="U39" s="38" t="b">
        <v>0</v>
      </c>
      <c r="V39" s="38" t="b">
        <v>0</v>
      </c>
      <c r="W39" s="38" t="b">
        <v>0</v>
      </c>
      <c r="X39" s="38" t="b">
        <v>0</v>
      </c>
      <c r="Y39" s="38" t="b">
        <v>0</v>
      </c>
      <c r="Z39" s="38" t="b">
        <v>0</v>
      </c>
      <c r="AA39" s="38" t="b">
        <v>0</v>
      </c>
      <c r="AB39" s="38" t="b">
        <v>0</v>
      </c>
      <c r="AC39" s="38" t="b">
        <v>0</v>
      </c>
    </row>
    <row r="40" spans="1:29" ht="19.5" thickBot="1">
      <c r="N40" s="1"/>
      <c r="O40" s="19" t="s">
        <v>44</v>
      </c>
      <c r="P40" s="301">
        <f>SUM(G39:Q39)</f>
        <v>0</v>
      </c>
      <c r="Q40" s="302"/>
      <c r="R40" s="3" t="s">
        <v>48</v>
      </c>
    </row>
    <row r="41" spans="1:29" ht="19.5" thickBot="1"/>
    <row r="42" spans="1:29" ht="19.5" thickBot="1">
      <c r="B42" s="288" t="s">
        <v>87</v>
      </c>
      <c r="C42" s="289"/>
      <c r="D42" s="289"/>
      <c r="E42" s="289"/>
      <c r="F42" s="289"/>
      <c r="G42" s="289"/>
      <c r="H42" s="289"/>
      <c r="I42" s="289"/>
      <c r="J42" s="289"/>
      <c r="K42" s="289"/>
      <c r="L42" s="289"/>
      <c r="M42" s="289"/>
      <c r="N42" s="289"/>
      <c r="O42" s="290"/>
      <c r="P42" s="268">
        <f>IF(P33=0,P32+P40,P32+P33)</f>
        <v>0</v>
      </c>
      <c r="Q42" s="269"/>
      <c r="R42" t="s">
        <v>49</v>
      </c>
    </row>
    <row r="43" spans="1:29">
      <c r="B43" s="1"/>
      <c r="C43" s="1"/>
      <c r="D43" s="1"/>
      <c r="E43" s="1"/>
      <c r="F43" s="1"/>
      <c r="G43" s="1"/>
      <c r="H43" s="1"/>
      <c r="I43" s="1"/>
      <c r="J43" s="1"/>
      <c r="K43" s="1"/>
      <c r="L43" s="1"/>
      <c r="M43" s="1"/>
      <c r="N43" s="1"/>
      <c r="O43" s="1"/>
      <c r="P43" s="1"/>
      <c r="Q43" s="1"/>
    </row>
  </sheetData>
  <sheetProtection algorithmName="SHA-512" hashValue="5t8xvI4CychIrffpCp+9m2UjTIEBhrJi+EIMyvwJ6a33tmraPRH6eWmHvGZqVMzvq7W8OiFUPfhrAooLV58YvA==" saltValue="dSd5Am9yNpNmxWMZZwy4NA==" spinCount="100000" sheet="1" objects="1" scenarios="1"/>
  <mergeCells count="45">
    <mergeCell ref="BB3:BE6"/>
    <mergeCell ref="C4:Q4"/>
    <mergeCell ref="C5:F5"/>
    <mergeCell ref="C6:F6"/>
    <mergeCell ref="C7:F7"/>
    <mergeCell ref="C21:F21"/>
    <mergeCell ref="C10:F10"/>
    <mergeCell ref="C11:Q11"/>
    <mergeCell ref="C12:F12"/>
    <mergeCell ref="C13:F13"/>
    <mergeCell ref="C14:F14"/>
    <mergeCell ref="C15:F15"/>
    <mergeCell ref="C16:F16"/>
    <mergeCell ref="C17:F17"/>
    <mergeCell ref="C18:Q18"/>
    <mergeCell ref="C19:F19"/>
    <mergeCell ref="C20:F20"/>
    <mergeCell ref="P32:Q32"/>
    <mergeCell ref="C22:F22"/>
    <mergeCell ref="C23:F23"/>
    <mergeCell ref="C24:F24"/>
    <mergeCell ref="C25:Q25"/>
    <mergeCell ref="C26:F26"/>
    <mergeCell ref="C27:F27"/>
    <mergeCell ref="C28:F28"/>
    <mergeCell ref="C29:F29"/>
    <mergeCell ref="C30:F30"/>
    <mergeCell ref="C31:F31"/>
    <mergeCell ref="C32:O32"/>
    <mergeCell ref="P40:Q40"/>
    <mergeCell ref="B42:O42"/>
    <mergeCell ref="P42:Q42"/>
    <mergeCell ref="C33:O33"/>
    <mergeCell ref="P33:Q33"/>
    <mergeCell ref="B35:B39"/>
    <mergeCell ref="C35:Q35"/>
    <mergeCell ref="C36:F36"/>
    <mergeCell ref="C37:F37"/>
    <mergeCell ref="C38:F38"/>
    <mergeCell ref="C39:F39"/>
    <mergeCell ref="B2:B33"/>
    <mergeCell ref="C2:Q2"/>
    <mergeCell ref="D3:E3"/>
    <mergeCell ref="C8:F8"/>
    <mergeCell ref="C9:F9"/>
  </mergeCells>
  <phoneticPr fontId="2"/>
  <pageMargins left="0.25" right="0.25" top="0.75" bottom="0.75" header="0.3" footer="0.3"/>
  <pageSetup paperSize="9" scale="59" orientation="portrait" horizontalDpi="300" verticalDpi="300" r:id="rId1"/>
  <rowBreaks count="1" manualBreakCount="1">
    <brk id="24" max="16383" man="1"/>
  </rowBreaks>
  <colBreaks count="1" manualBreakCount="1">
    <brk id="1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locked="0" defaultSize="0" autoFill="0" autoLine="0" autoPict="0">
                <anchor moveWithCells="1">
                  <from>
                    <xdr:col>6</xdr:col>
                    <xdr:colOff>85725</xdr:colOff>
                    <xdr:row>5</xdr:row>
                    <xdr:rowOff>0</xdr:rowOff>
                  </from>
                  <to>
                    <xdr:col>6</xdr:col>
                    <xdr:colOff>390525</xdr:colOff>
                    <xdr:row>5</xdr:row>
                    <xdr:rowOff>238125</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7</xdr:col>
                    <xdr:colOff>85725</xdr:colOff>
                    <xdr:row>5</xdr:row>
                    <xdr:rowOff>0</xdr:rowOff>
                  </from>
                  <to>
                    <xdr:col>7</xdr:col>
                    <xdr:colOff>390525</xdr:colOff>
                    <xdr:row>5</xdr:row>
                    <xdr:rowOff>238125</xdr:rowOff>
                  </to>
                </anchor>
              </controlPr>
            </control>
          </mc:Choice>
        </mc:AlternateContent>
        <mc:AlternateContent xmlns:mc="http://schemas.openxmlformats.org/markup-compatibility/2006">
          <mc:Choice Requires="x14">
            <control shapeId="20483" r:id="rId6" name="Check Box 3">
              <controlPr locked="0" defaultSize="0" autoFill="0" autoLine="0" autoPict="0">
                <anchor moveWithCells="1">
                  <from>
                    <xdr:col>8</xdr:col>
                    <xdr:colOff>76200</xdr:colOff>
                    <xdr:row>5</xdr:row>
                    <xdr:rowOff>0</xdr:rowOff>
                  </from>
                  <to>
                    <xdr:col>8</xdr:col>
                    <xdr:colOff>381000</xdr:colOff>
                    <xdr:row>5</xdr:row>
                    <xdr:rowOff>238125</xdr:rowOff>
                  </to>
                </anchor>
              </controlPr>
            </control>
          </mc:Choice>
        </mc:AlternateContent>
        <mc:AlternateContent xmlns:mc="http://schemas.openxmlformats.org/markup-compatibility/2006">
          <mc:Choice Requires="x14">
            <control shapeId="20484" r:id="rId7" name="Check Box 4">
              <controlPr locked="0" defaultSize="0" autoFill="0" autoLine="0" autoPict="0">
                <anchor moveWithCells="1">
                  <from>
                    <xdr:col>9</xdr:col>
                    <xdr:colOff>85725</xdr:colOff>
                    <xdr:row>5</xdr:row>
                    <xdr:rowOff>0</xdr:rowOff>
                  </from>
                  <to>
                    <xdr:col>9</xdr:col>
                    <xdr:colOff>390525</xdr:colOff>
                    <xdr:row>5</xdr:row>
                    <xdr:rowOff>238125</xdr:rowOff>
                  </to>
                </anchor>
              </controlPr>
            </control>
          </mc:Choice>
        </mc:AlternateContent>
        <mc:AlternateContent xmlns:mc="http://schemas.openxmlformats.org/markup-compatibility/2006">
          <mc:Choice Requires="x14">
            <control shapeId="20485" r:id="rId8" name="Check Box 5">
              <controlPr locked="0" defaultSize="0" autoFill="0" autoLine="0" autoPict="0">
                <anchor moveWithCells="1">
                  <from>
                    <xdr:col>10</xdr:col>
                    <xdr:colOff>76200</xdr:colOff>
                    <xdr:row>5</xdr:row>
                    <xdr:rowOff>0</xdr:rowOff>
                  </from>
                  <to>
                    <xdr:col>10</xdr:col>
                    <xdr:colOff>381000</xdr:colOff>
                    <xdr:row>5</xdr:row>
                    <xdr:rowOff>238125</xdr:rowOff>
                  </to>
                </anchor>
              </controlPr>
            </control>
          </mc:Choice>
        </mc:AlternateContent>
        <mc:AlternateContent xmlns:mc="http://schemas.openxmlformats.org/markup-compatibility/2006">
          <mc:Choice Requires="x14">
            <control shapeId="20486" r:id="rId9" name="Check Box 6">
              <controlPr locked="0" defaultSize="0" autoFill="0" autoLine="0" autoPict="0">
                <anchor moveWithCells="1">
                  <from>
                    <xdr:col>11</xdr:col>
                    <xdr:colOff>76200</xdr:colOff>
                    <xdr:row>5</xdr:row>
                    <xdr:rowOff>0</xdr:rowOff>
                  </from>
                  <to>
                    <xdr:col>11</xdr:col>
                    <xdr:colOff>381000</xdr:colOff>
                    <xdr:row>5</xdr:row>
                    <xdr:rowOff>238125</xdr:rowOff>
                  </to>
                </anchor>
              </controlPr>
            </control>
          </mc:Choice>
        </mc:AlternateContent>
        <mc:AlternateContent xmlns:mc="http://schemas.openxmlformats.org/markup-compatibility/2006">
          <mc:Choice Requires="x14">
            <control shapeId="20487" r:id="rId10" name="Check Box 7">
              <controlPr locked="0" defaultSize="0" autoFill="0" autoLine="0" autoPict="0">
                <anchor moveWithCells="1">
                  <from>
                    <xdr:col>12</xdr:col>
                    <xdr:colOff>76200</xdr:colOff>
                    <xdr:row>5</xdr:row>
                    <xdr:rowOff>0</xdr:rowOff>
                  </from>
                  <to>
                    <xdr:col>12</xdr:col>
                    <xdr:colOff>381000</xdr:colOff>
                    <xdr:row>5</xdr:row>
                    <xdr:rowOff>238125</xdr:rowOff>
                  </to>
                </anchor>
              </controlPr>
            </control>
          </mc:Choice>
        </mc:AlternateContent>
        <mc:AlternateContent xmlns:mc="http://schemas.openxmlformats.org/markup-compatibility/2006">
          <mc:Choice Requires="x14">
            <control shapeId="20488" r:id="rId11" name="Check Box 8">
              <controlPr locked="0" defaultSize="0" autoFill="0" autoLine="0" autoPict="0">
                <anchor moveWithCells="1">
                  <from>
                    <xdr:col>13</xdr:col>
                    <xdr:colOff>76200</xdr:colOff>
                    <xdr:row>5</xdr:row>
                    <xdr:rowOff>0</xdr:rowOff>
                  </from>
                  <to>
                    <xdr:col>13</xdr:col>
                    <xdr:colOff>381000</xdr:colOff>
                    <xdr:row>5</xdr:row>
                    <xdr:rowOff>238125</xdr:rowOff>
                  </to>
                </anchor>
              </controlPr>
            </control>
          </mc:Choice>
        </mc:AlternateContent>
        <mc:AlternateContent xmlns:mc="http://schemas.openxmlformats.org/markup-compatibility/2006">
          <mc:Choice Requires="x14">
            <control shapeId="20489" r:id="rId12" name="Check Box 9">
              <controlPr locked="0" defaultSize="0" autoFill="0" autoLine="0" autoPict="0">
                <anchor moveWithCells="1">
                  <from>
                    <xdr:col>14</xdr:col>
                    <xdr:colOff>85725</xdr:colOff>
                    <xdr:row>5</xdr:row>
                    <xdr:rowOff>0</xdr:rowOff>
                  </from>
                  <to>
                    <xdr:col>14</xdr:col>
                    <xdr:colOff>390525</xdr:colOff>
                    <xdr:row>5</xdr:row>
                    <xdr:rowOff>238125</xdr:rowOff>
                  </to>
                </anchor>
              </controlPr>
            </control>
          </mc:Choice>
        </mc:AlternateContent>
        <mc:AlternateContent xmlns:mc="http://schemas.openxmlformats.org/markup-compatibility/2006">
          <mc:Choice Requires="x14">
            <control shapeId="20490" r:id="rId13" name="Check Box 10">
              <controlPr locked="0" defaultSize="0" autoFill="0" autoLine="0" autoPict="0">
                <anchor moveWithCells="1">
                  <from>
                    <xdr:col>15</xdr:col>
                    <xdr:colOff>76200</xdr:colOff>
                    <xdr:row>5</xdr:row>
                    <xdr:rowOff>0</xdr:rowOff>
                  </from>
                  <to>
                    <xdr:col>15</xdr:col>
                    <xdr:colOff>381000</xdr:colOff>
                    <xdr:row>5</xdr:row>
                    <xdr:rowOff>238125</xdr:rowOff>
                  </to>
                </anchor>
              </controlPr>
            </control>
          </mc:Choice>
        </mc:AlternateContent>
        <mc:AlternateContent xmlns:mc="http://schemas.openxmlformats.org/markup-compatibility/2006">
          <mc:Choice Requires="x14">
            <control shapeId="20491" r:id="rId14" name="Check Box 11">
              <controlPr locked="0" defaultSize="0" autoFill="0" autoLine="0" autoPict="0">
                <anchor moveWithCells="1">
                  <from>
                    <xdr:col>16</xdr:col>
                    <xdr:colOff>66675</xdr:colOff>
                    <xdr:row>5</xdr:row>
                    <xdr:rowOff>0</xdr:rowOff>
                  </from>
                  <to>
                    <xdr:col>16</xdr:col>
                    <xdr:colOff>371475</xdr:colOff>
                    <xdr:row>5</xdr:row>
                    <xdr:rowOff>238125</xdr:rowOff>
                  </to>
                </anchor>
              </controlPr>
            </control>
          </mc:Choice>
        </mc:AlternateContent>
        <mc:AlternateContent xmlns:mc="http://schemas.openxmlformats.org/markup-compatibility/2006">
          <mc:Choice Requires="x14">
            <control shapeId="20492" r:id="rId15" name="Check Box 12">
              <controlPr locked="0" defaultSize="0" autoFill="0" autoLine="0" autoPict="0">
                <anchor moveWithCells="1">
                  <from>
                    <xdr:col>6</xdr:col>
                    <xdr:colOff>85725</xdr:colOff>
                    <xdr:row>12</xdr:row>
                    <xdr:rowOff>0</xdr:rowOff>
                  </from>
                  <to>
                    <xdr:col>6</xdr:col>
                    <xdr:colOff>390525</xdr:colOff>
                    <xdr:row>12</xdr:row>
                    <xdr:rowOff>238125</xdr:rowOff>
                  </to>
                </anchor>
              </controlPr>
            </control>
          </mc:Choice>
        </mc:AlternateContent>
        <mc:AlternateContent xmlns:mc="http://schemas.openxmlformats.org/markup-compatibility/2006">
          <mc:Choice Requires="x14">
            <control shapeId="20493" r:id="rId16" name="Check Box 13">
              <controlPr locked="0" defaultSize="0" autoFill="0" autoLine="0" autoPict="0">
                <anchor moveWithCells="1">
                  <from>
                    <xdr:col>7</xdr:col>
                    <xdr:colOff>85725</xdr:colOff>
                    <xdr:row>12</xdr:row>
                    <xdr:rowOff>0</xdr:rowOff>
                  </from>
                  <to>
                    <xdr:col>7</xdr:col>
                    <xdr:colOff>390525</xdr:colOff>
                    <xdr:row>12</xdr:row>
                    <xdr:rowOff>238125</xdr:rowOff>
                  </to>
                </anchor>
              </controlPr>
            </control>
          </mc:Choice>
        </mc:AlternateContent>
        <mc:AlternateContent xmlns:mc="http://schemas.openxmlformats.org/markup-compatibility/2006">
          <mc:Choice Requires="x14">
            <control shapeId="20494" r:id="rId17" name="Check Box 14">
              <controlPr locked="0" defaultSize="0" autoFill="0" autoLine="0" autoPict="0">
                <anchor moveWithCells="1">
                  <from>
                    <xdr:col>8</xdr:col>
                    <xdr:colOff>76200</xdr:colOff>
                    <xdr:row>12</xdr:row>
                    <xdr:rowOff>0</xdr:rowOff>
                  </from>
                  <to>
                    <xdr:col>8</xdr:col>
                    <xdr:colOff>381000</xdr:colOff>
                    <xdr:row>12</xdr:row>
                    <xdr:rowOff>238125</xdr:rowOff>
                  </to>
                </anchor>
              </controlPr>
            </control>
          </mc:Choice>
        </mc:AlternateContent>
        <mc:AlternateContent xmlns:mc="http://schemas.openxmlformats.org/markup-compatibility/2006">
          <mc:Choice Requires="x14">
            <control shapeId="20495" r:id="rId18" name="Check Box 15">
              <controlPr locked="0" defaultSize="0" autoFill="0" autoLine="0" autoPict="0">
                <anchor moveWithCells="1">
                  <from>
                    <xdr:col>9</xdr:col>
                    <xdr:colOff>85725</xdr:colOff>
                    <xdr:row>12</xdr:row>
                    <xdr:rowOff>0</xdr:rowOff>
                  </from>
                  <to>
                    <xdr:col>9</xdr:col>
                    <xdr:colOff>390525</xdr:colOff>
                    <xdr:row>12</xdr:row>
                    <xdr:rowOff>238125</xdr:rowOff>
                  </to>
                </anchor>
              </controlPr>
            </control>
          </mc:Choice>
        </mc:AlternateContent>
        <mc:AlternateContent xmlns:mc="http://schemas.openxmlformats.org/markup-compatibility/2006">
          <mc:Choice Requires="x14">
            <control shapeId="20496" r:id="rId19" name="Check Box 16">
              <controlPr locked="0" defaultSize="0" autoFill="0" autoLine="0" autoPict="0">
                <anchor moveWithCells="1">
                  <from>
                    <xdr:col>10</xdr:col>
                    <xdr:colOff>76200</xdr:colOff>
                    <xdr:row>12</xdr:row>
                    <xdr:rowOff>0</xdr:rowOff>
                  </from>
                  <to>
                    <xdr:col>10</xdr:col>
                    <xdr:colOff>381000</xdr:colOff>
                    <xdr:row>12</xdr:row>
                    <xdr:rowOff>238125</xdr:rowOff>
                  </to>
                </anchor>
              </controlPr>
            </control>
          </mc:Choice>
        </mc:AlternateContent>
        <mc:AlternateContent xmlns:mc="http://schemas.openxmlformats.org/markup-compatibility/2006">
          <mc:Choice Requires="x14">
            <control shapeId="20497" r:id="rId20" name="Check Box 17">
              <controlPr locked="0" defaultSize="0" autoFill="0" autoLine="0" autoPict="0">
                <anchor moveWithCells="1">
                  <from>
                    <xdr:col>11</xdr:col>
                    <xdr:colOff>76200</xdr:colOff>
                    <xdr:row>12</xdr:row>
                    <xdr:rowOff>0</xdr:rowOff>
                  </from>
                  <to>
                    <xdr:col>11</xdr:col>
                    <xdr:colOff>381000</xdr:colOff>
                    <xdr:row>12</xdr:row>
                    <xdr:rowOff>238125</xdr:rowOff>
                  </to>
                </anchor>
              </controlPr>
            </control>
          </mc:Choice>
        </mc:AlternateContent>
        <mc:AlternateContent xmlns:mc="http://schemas.openxmlformats.org/markup-compatibility/2006">
          <mc:Choice Requires="x14">
            <control shapeId="20498" r:id="rId21" name="Check Box 18">
              <controlPr locked="0" defaultSize="0" autoFill="0" autoLine="0" autoPict="0">
                <anchor moveWithCells="1">
                  <from>
                    <xdr:col>12</xdr:col>
                    <xdr:colOff>76200</xdr:colOff>
                    <xdr:row>12</xdr:row>
                    <xdr:rowOff>0</xdr:rowOff>
                  </from>
                  <to>
                    <xdr:col>12</xdr:col>
                    <xdr:colOff>381000</xdr:colOff>
                    <xdr:row>12</xdr:row>
                    <xdr:rowOff>238125</xdr:rowOff>
                  </to>
                </anchor>
              </controlPr>
            </control>
          </mc:Choice>
        </mc:AlternateContent>
        <mc:AlternateContent xmlns:mc="http://schemas.openxmlformats.org/markup-compatibility/2006">
          <mc:Choice Requires="x14">
            <control shapeId="20499" r:id="rId22" name="Check Box 19">
              <controlPr locked="0" defaultSize="0" autoFill="0" autoLine="0" autoPict="0">
                <anchor moveWithCells="1">
                  <from>
                    <xdr:col>13</xdr:col>
                    <xdr:colOff>76200</xdr:colOff>
                    <xdr:row>12</xdr:row>
                    <xdr:rowOff>0</xdr:rowOff>
                  </from>
                  <to>
                    <xdr:col>13</xdr:col>
                    <xdr:colOff>381000</xdr:colOff>
                    <xdr:row>12</xdr:row>
                    <xdr:rowOff>238125</xdr:rowOff>
                  </to>
                </anchor>
              </controlPr>
            </control>
          </mc:Choice>
        </mc:AlternateContent>
        <mc:AlternateContent xmlns:mc="http://schemas.openxmlformats.org/markup-compatibility/2006">
          <mc:Choice Requires="x14">
            <control shapeId="20500" r:id="rId23" name="Check Box 20">
              <controlPr locked="0" defaultSize="0" autoFill="0" autoLine="0" autoPict="0">
                <anchor moveWithCells="1">
                  <from>
                    <xdr:col>14</xdr:col>
                    <xdr:colOff>85725</xdr:colOff>
                    <xdr:row>12</xdr:row>
                    <xdr:rowOff>0</xdr:rowOff>
                  </from>
                  <to>
                    <xdr:col>14</xdr:col>
                    <xdr:colOff>390525</xdr:colOff>
                    <xdr:row>12</xdr:row>
                    <xdr:rowOff>238125</xdr:rowOff>
                  </to>
                </anchor>
              </controlPr>
            </control>
          </mc:Choice>
        </mc:AlternateContent>
        <mc:AlternateContent xmlns:mc="http://schemas.openxmlformats.org/markup-compatibility/2006">
          <mc:Choice Requires="x14">
            <control shapeId="20501" r:id="rId24" name="Check Box 21">
              <controlPr locked="0" defaultSize="0" autoFill="0" autoLine="0" autoPict="0">
                <anchor moveWithCells="1">
                  <from>
                    <xdr:col>15</xdr:col>
                    <xdr:colOff>76200</xdr:colOff>
                    <xdr:row>12</xdr:row>
                    <xdr:rowOff>0</xdr:rowOff>
                  </from>
                  <to>
                    <xdr:col>15</xdr:col>
                    <xdr:colOff>381000</xdr:colOff>
                    <xdr:row>12</xdr:row>
                    <xdr:rowOff>238125</xdr:rowOff>
                  </to>
                </anchor>
              </controlPr>
            </control>
          </mc:Choice>
        </mc:AlternateContent>
        <mc:AlternateContent xmlns:mc="http://schemas.openxmlformats.org/markup-compatibility/2006">
          <mc:Choice Requires="x14">
            <control shapeId="20502" r:id="rId25" name="Check Box 22">
              <controlPr locked="0" defaultSize="0" autoFill="0" autoLine="0" autoPict="0">
                <anchor moveWithCells="1">
                  <from>
                    <xdr:col>16</xdr:col>
                    <xdr:colOff>66675</xdr:colOff>
                    <xdr:row>12</xdr:row>
                    <xdr:rowOff>0</xdr:rowOff>
                  </from>
                  <to>
                    <xdr:col>16</xdr:col>
                    <xdr:colOff>371475</xdr:colOff>
                    <xdr:row>12</xdr:row>
                    <xdr:rowOff>238125</xdr:rowOff>
                  </to>
                </anchor>
              </controlPr>
            </control>
          </mc:Choice>
        </mc:AlternateContent>
        <mc:AlternateContent xmlns:mc="http://schemas.openxmlformats.org/markup-compatibility/2006">
          <mc:Choice Requires="x14">
            <control shapeId="20503" r:id="rId26" name="Check Box 23">
              <controlPr locked="0" defaultSize="0" autoFill="0" autoLine="0" autoPict="0">
                <anchor moveWithCells="1">
                  <from>
                    <xdr:col>6</xdr:col>
                    <xdr:colOff>85725</xdr:colOff>
                    <xdr:row>36</xdr:row>
                    <xdr:rowOff>0</xdr:rowOff>
                  </from>
                  <to>
                    <xdr:col>6</xdr:col>
                    <xdr:colOff>390525</xdr:colOff>
                    <xdr:row>37</xdr:row>
                    <xdr:rowOff>0</xdr:rowOff>
                  </to>
                </anchor>
              </controlPr>
            </control>
          </mc:Choice>
        </mc:AlternateContent>
        <mc:AlternateContent xmlns:mc="http://schemas.openxmlformats.org/markup-compatibility/2006">
          <mc:Choice Requires="x14">
            <control shapeId="20504" r:id="rId27" name="Check Box 24">
              <controlPr locked="0" defaultSize="0" autoFill="0" autoLine="0" autoPict="0">
                <anchor moveWithCells="1">
                  <from>
                    <xdr:col>7</xdr:col>
                    <xdr:colOff>85725</xdr:colOff>
                    <xdr:row>36</xdr:row>
                    <xdr:rowOff>0</xdr:rowOff>
                  </from>
                  <to>
                    <xdr:col>7</xdr:col>
                    <xdr:colOff>390525</xdr:colOff>
                    <xdr:row>37</xdr:row>
                    <xdr:rowOff>0</xdr:rowOff>
                  </to>
                </anchor>
              </controlPr>
            </control>
          </mc:Choice>
        </mc:AlternateContent>
        <mc:AlternateContent xmlns:mc="http://schemas.openxmlformats.org/markup-compatibility/2006">
          <mc:Choice Requires="x14">
            <control shapeId="20505" r:id="rId28" name="Check Box 25">
              <controlPr locked="0" defaultSize="0" autoFill="0" autoLine="0" autoPict="0">
                <anchor moveWithCells="1">
                  <from>
                    <xdr:col>8</xdr:col>
                    <xdr:colOff>76200</xdr:colOff>
                    <xdr:row>36</xdr:row>
                    <xdr:rowOff>0</xdr:rowOff>
                  </from>
                  <to>
                    <xdr:col>8</xdr:col>
                    <xdr:colOff>381000</xdr:colOff>
                    <xdr:row>37</xdr:row>
                    <xdr:rowOff>0</xdr:rowOff>
                  </to>
                </anchor>
              </controlPr>
            </control>
          </mc:Choice>
        </mc:AlternateContent>
        <mc:AlternateContent xmlns:mc="http://schemas.openxmlformats.org/markup-compatibility/2006">
          <mc:Choice Requires="x14">
            <control shapeId="20506" r:id="rId29" name="Check Box 26">
              <controlPr locked="0" defaultSize="0" autoFill="0" autoLine="0" autoPict="0">
                <anchor moveWithCells="1">
                  <from>
                    <xdr:col>9</xdr:col>
                    <xdr:colOff>85725</xdr:colOff>
                    <xdr:row>36</xdr:row>
                    <xdr:rowOff>0</xdr:rowOff>
                  </from>
                  <to>
                    <xdr:col>9</xdr:col>
                    <xdr:colOff>390525</xdr:colOff>
                    <xdr:row>37</xdr:row>
                    <xdr:rowOff>0</xdr:rowOff>
                  </to>
                </anchor>
              </controlPr>
            </control>
          </mc:Choice>
        </mc:AlternateContent>
        <mc:AlternateContent xmlns:mc="http://schemas.openxmlformats.org/markup-compatibility/2006">
          <mc:Choice Requires="x14">
            <control shapeId="20507" r:id="rId30" name="Check Box 27">
              <controlPr locked="0" defaultSize="0" autoFill="0" autoLine="0" autoPict="0">
                <anchor moveWithCells="1">
                  <from>
                    <xdr:col>10</xdr:col>
                    <xdr:colOff>76200</xdr:colOff>
                    <xdr:row>36</xdr:row>
                    <xdr:rowOff>0</xdr:rowOff>
                  </from>
                  <to>
                    <xdr:col>10</xdr:col>
                    <xdr:colOff>381000</xdr:colOff>
                    <xdr:row>37</xdr:row>
                    <xdr:rowOff>0</xdr:rowOff>
                  </to>
                </anchor>
              </controlPr>
            </control>
          </mc:Choice>
        </mc:AlternateContent>
        <mc:AlternateContent xmlns:mc="http://schemas.openxmlformats.org/markup-compatibility/2006">
          <mc:Choice Requires="x14">
            <control shapeId="20508" r:id="rId31" name="Check Box 28">
              <controlPr locked="0" defaultSize="0" autoFill="0" autoLine="0" autoPict="0">
                <anchor moveWithCells="1">
                  <from>
                    <xdr:col>11</xdr:col>
                    <xdr:colOff>76200</xdr:colOff>
                    <xdr:row>36</xdr:row>
                    <xdr:rowOff>0</xdr:rowOff>
                  </from>
                  <to>
                    <xdr:col>11</xdr:col>
                    <xdr:colOff>381000</xdr:colOff>
                    <xdr:row>37</xdr:row>
                    <xdr:rowOff>0</xdr:rowOff>
                  </to>
                </anchor>
              </controlPr>
            </control>
          </mc:Choice>
        </mc:AlternateContent>
        <mc:AlternateContent xmlns:mc="http://schemas.openxmlformats.org/markup-compatibility/2006">
          <mc:Choice Requires="x14">
            <control shapeId="20509" r:id="rId32" name="Check Box 29">
              <controlPr locked="0" defaultSize="0" autoFill="0" autoLine="0" autoPict="0">
                <anchor moveWithCells="1">
                  <from>
                    <xdr:col>12</xdr:col>
                    <xdr:colOff>76200</xdr:colOff>
                    <xdr:row>36</xdr:row>
                    <xdr:rowOff>0</xdr:rowOff>
                  </from>
                  <to>
                    <xdr:col>12</xdr:col>
                    <xdr:colOff>381000</xdr:colOff>
                    <xdr:row>37</xdr:row>
                    <xdr:rowOff>0</xdr:rowOff>
                  </to>
                </anchor>
              </controlPr>
            </control>
          </mc:Choice>
        </mc:AlternateContent>
        <mc:AlternateContent xmlns:mc="http://schemas.openxmlformats.org/markup-compatibility/2006">
          <mc:Choice Requires="x14">
            <control shapeId="20510" r:id="rId33" name="Check Box 30">
              <controlPr locked="0" defaultSize="0" autoFill="0" autoLine="0" autoPict="0">
                <anchor moveWithCells="1">
                  <from>
                    <xdr:col>13</xdr:col>
                    <xdr:colOff>76200</xdr:colOff>
                    <xdr:row>36</xdr:row>
                    <xdr:rowOff>0</xdr:rowOff>
                  </from>
                  <to>
                    <xdr:col>13</xdr:col>
                    <xdr:colOff>381000</xdr:colOff>
                    <xdr:row>37</xdr:row>
                    <xdr:rowOff>0</xdr:rowOff>
                  </to>
                </anchor>
              </controlPr>
            </control>
          </mc:Choice>
        </mc:AlternateContent>
        <mc:AlternateContent xmlns:mc="http://schemas.openxmlformats.org/markup-compatibility/2006">
          <mc:Choice Requires="x14">
            <control shapeId="20511" r:id="rId34" name="Check Box 31">
              <controlPr locked="0" defaultSize="0" autoFill="0" autoLine="0" autoPict="0">
                <anchor moveWithCells="1">
                  <from>
                    <xdr:col>14</xdr:col>
                    <xdr:colOff>85725</xdr:colOff>
                    <xdr:row>36</xdr:row>
                    <xdr:rowOff>0</xdr:rowOff>
                  </from>
                  <to>
                    <xdr:col>14</xdr:col>
                    <xdr:colOff>390525</xdr:colOff>
                    <xdr:row>37</xdr:row>
                    <xdr:rowOff>0</xdr:rowOff>
                  </to>
                </anchor>
              </controlPr>
            </control>
          </mc:Choice>
        </mc:AlternateContent>
        <mc:AlternateContent xmlns:mc="http://schemas.openxmlformats.org/markup-compatibility/2006">
          <mc:Choice Requires="x14">
            <control shapeId="20512" r:id="rId35" name="Check Box 32">
              <controlPr locked="0" defaultSize="0" autoFill="0" autoLine="0" autoPict="0">
                <anchor moveWithCells="1">
                  <from>
                    <xdr:col>15</xdr:col>
                    <xdr:colOff>76200</xdr:colOff>
                    <xdr:row>36</xdr:row>
                    <xdr:rowOff>0</xdr:rowOff>
                  </from>
                  <to>
                    <xdr:col>15</xdr:col>
                    <xdr:colOff>381000</xdr:colOff>
                    <xdr:row>37</xdr:row>
                    <xdr:rowOff>0</xdr:rowOff>
                  </to>
                </anchor>
              </controlPr>
            </control>
          </mc:Choice>
        </mc:AlternateContent>
        <mc:AlternateContent xmlns:mc="http://schemas.openxmlformats.org/markup-compatibility/2006">
          <mc:Choice Requires="x14">
            <control shapeId="20513" r:id="rId36" name="Check Box 33">
              <controlPr locked="0" defaultSize="0" autoFill="0" autoLine="0" autoPict="0">
                <anchor moveWithCells="1">
                  <from>
                    <xdr:col>16</xdr:col>
                    <xdr:colOff>66675</xdr:colOff>
                    <xdr:row>36</xdr:row>
                    <xdr:rowOff>0</xdr:rowOff>
                  </from>
                  <to>
                    <xdr:col>16</xdr:col>
                    <xdr:colOff>371475</xdr:colOff>
                    <xdr:row>37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事業所規模確認様式</vt:lpstr>
      <vt:lpstr>１単位目</vt:lpstr>
      <vt:lpstr>２単位目</vt:lpstr>
      <vt:lpstr>３単位目</vt:lpstr>
      <vt:lpstr>４単位目</vt:lpstr>
      <vt:lpstr>５単位目</vt:lpstr>
      <vt:lpstr>６単位目</vt:lpstr>
      <vt:lpstr>7単位目</vt:lpstr>
      <vt:lpstr>８単位目</vt:lpstr>
      <vt:lpstr>大規模型事業所（特例）計算シート</vt:lpstr>
      <vt:lpstr>記入例</vt:lpstr>
      <vt:lpstr>'１単位目'!Print_Area</vt:lpstr>
      <vt:lpstr>'２単位目'!Print_Area</vt:lpstr>
      <vt:lpstr>'３単位目'!Print_Area</vt:lpstr>
      <vt:lpstr>'４単位目'!Print_Area</vt:lpstr>
      <vt:lpstr>'５単位目'!Print_Area</vt:lpstr>
      <vt:lpstr>'６単位目'!Print_Area</vt:lpstr>
      <vt:lpstr>'7単位目'!Print_Area</vt:lpstr>
      <vt:lpstr>'８単位目'!Print_Area</vt:lpstr>
      <vt:lpstr>事業所規模確認様式!Print_Area</vt:lpstr>
      <vt:lpstr>'大規模型事業所（特例）計算シート'!Print_Area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2025-03-04T23:58:23Z</dcterms:created>
  <dcterms:modified xsi:type="dcterms:W3CDTF">2026-02-05T02:55:14Z</dcterms:modified>
</cp:coreProperties>
</file>