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xr:revisionPtr revIDLastSave="0" documentId="13_ncr:1_{24742E81-1057-432E-A241-0922777B25D2}" xr6:coauthVersionLast="47" xr6:coauthVersionMax="47" xr10:uidLastSave="{00000000-0000-0000-0000-000000000000}"/>
  <bookViews>
    <workbookView xWindow="20370" yWindow="-120" windowWidth="29040" windowHeight="15720" tabRatio="758" xr2:uid="{00000000-000D-0000-FFFF-FFFF00000000}"/>
  </bookViews>
  <sheets>
    <sheet name="初めにお読みください" sheetId="50" r:id="rId1"/>
    <sheet name="送付票" sheetId="51" r:id="rId2"/>
    <sheet name="様式1" sheetId="15" r:id="rId3"/>
    <sheet name="様式２" sheetId="19" r:id="rId4"/>
    <sheet name="様式3" sheetId="16" r:id="rId5"/>
    <sheet name="様式4" sheetId="20" r:id="rId6"/>
    <sheet name="様式5" sheetId="21" r:id="rId7"/>
    <sheet name="様式6" sheetId="22" r:id="rId8"/>
    <sheet name="様式7" sheetId="48" r:id="rId9"/>
    <sheet name="様式8" sheetId="17" r:id="rId10"/>
    <sheet name="様式9" sheetId="23" r:id="rId11"/>
    <sheet name="様式10" sheetId="18" r:id="rId12"/>
    <sheet name="様式11" sheetId="25" r:id="rId13"/>
    <sheet name="様式12" sheetId="26" r:id="rId14"/>
    <sheet name="様式13" sheetId="40" r:id="rId15"/>
    <sheet name="様式14" sheetId="49" r:id="rId16"/>
    <sheet name="様式１5" sheetId="14" r:id="rId17"/>
  </sheets>
  <definedNames>
    <definedName name="_xlnm.Print_Area" localSheetId="11">様式10!$A$1:$H$46</definedName>
    <definedName name="_xlnm.Print_Area" localSheetId="13">様式12!$A$1:$H$46</definedName>
    <definedName name="_xlnm.Print_Area" localSheetId="14">様式13!$A$1:$F$46</definedName>
    <definedName name="_xlnm.Print_Area" localSheetId="15">様式14!$A$1:$F$46</definedName>
    <definedName name="_xlnm.Print_Area" localSheetId="16">様式１5!$A$1:$Q$61</definedName>
    <definedName name="_xlnm.Print_Area" localSheetId="6">様式5!$A$1:$K$35</definedName>
    <definedName name="_xlnm.Print_Area" localSheetId="9">様式8!$A$1:$D$44</definedName>
    <definedName name="_xlnm.Print_Area" localSheetId="10">様式9!$A$1:$D$44</definedName>
    <definedName name="減免総額">様式１5!$D$49</definedName>
    <definedName name="在宅補助額合計">様式１5!$O$46</definedName>
    <definedName name="事業所名">#REF!</definedName>
    <definedName name="総補助額">様式１5!$O$49</definedName>
    <definedName name="短期推計減免額" localSheetId="12">様式11!$F$45</definedName>
    <definedName name="短期推計減免額" localSheetId="13">様式12!$E$45</definedName>
    <definedName name="短期推計減免額" localSheetId="14">様式13!#REF!</definedName>
    <definedName name="短期推計減免額" localSheetId="15">様式14!$D$45</definedName>
    <definedName name="短期推計減免額">様式10!$E$45</definedName>
    <definedName name="短期補助額">様式１5!$O$22</definedName>
    <definedName name="通所推計減免額" localSheetId="12">様式11!$E$45</definedName>
    <definedName name="通所推計減免額" localSheetId="13">様式12!$D$45</definedName>
    <definedName name="通所推計減免額" localSheetId="14">様式13!$D$45</definedName>
    <definedName name="通所推計減免額" localSheetId="15">様式14!#REF!</definedName>
    <definedName name="通所推計減免額">様式10!$D$45</definedName>
    <definedName name="通所補助額">様式１5!$O$20</definedName>
    <definedName name="入所減免額推計" localSheetId="10">様式9!$C$43</definedName>
    <definedName name="入所減免額推計">様式8!$C$43</definedName>
    <definedName name="入所補助額">様式１5!$O$9</definedName>
    <definedName name="訪問推計減免額" localSheetId="12">様式11!$C$45</definedName>
    <definedName name="訪問推計減免額" localSheetId="13">様式12!$C$45</definedName>
    <definedName name="訪問推計減免額" localSheetId="14">様式13!$C$45</definedName>
    <definedName name="訪問推計減免額" localSheetId="15">様式14!$C$45</definedName>
    <definedName name="訪問推計減免額">様式10!$C$45</definedName>
    <definedName name="訪問補助額">様式１5!$O$18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14" l="1"/>
  <c r="E9" i="14"/>
  <c r="E47" i="14"/>
  <c r="C46" i="14" l="1"/>
  <c r="E35" i="14"/>
  <c r="E45" i="14" l="1"/>
  <c r="D3" i="17"/>
  <c r="H5" i="16"/>
  <c r="Q40" i="14"/>
  <c r="Q36" i="14"/>
  <c r="Q34" i="14"/>
  <c r="Q32" i="14"/>
  <c r="Q24" i="14"/>
  <c r="Q22" i="14"/>
  <c r="Q11" i="14"/>
  <c r="E44" i="14"/>
  <c r="E40" i="14"/>
  <c r="E36" i="14"/>
  <c r="E34" i="14"/>
  <c r="E32" i="14"/>
  <c r="E30" i="14"/>
  <c r="E28" i="14"/>
  <c r="E26" i="14"/>
  <c r="E24" i="14"/>
  <c r="E22" i="14"/>
  <c r="C45" i="18"/>
  <c r="E11" i="14"/>
  <c r="G5" i="51"/>
  <c r="E18" i="14" l="1"/>
  <c r="H4" i="51"/>
  <c r="E7" i="15"/>
  <c r="J4" i="14"/>
  <c r="E4" i="49"/>
  <c r="E4" i="40"/>
  <c r="F4" i="26"/>
  <c r="G4" i="25"/>
  <c r="F4" i="18"/>
  <c r="D3" i="23"/>
  <c r="E5" i="48"/>
  <c r="G5" i="22"/>
  <c r="H5" i="21"/>
  <c r="J5" i="20"/>
  <c r="E7" i="19"/>
  <c r="E29" i="14" l="1"/>
  <c r="G32" i="20" l="1"/>
  <c r="J32" i="20"/>
  <c r="D34" i="20"/>
  <c r="E25" i="14" s="1"/>
  <c r="M35" i="20"/>
  <c r="L35" i="20"/>
  <c r="K35" i="20"/>
  <c r="I35" i="20"/>
  <c r="H35" i="20"/>
  <c r="F35" i="20"/>
  <c r="E35" i="20"/>
  <c r="D35" i="20"/>
  <c r="D45" i="25"/>
  <c r="G31" i="20"/>
  <c r="G30" i="20"/>
  <c r="G29" i="20"/>
  <c r="G28" i="20"/>
  <c r="G27" i="20"/>
  <c r="G26" i="20"/>
  <c r="G25" i="20"/>
  <c r="G24" i="20"/>
  <c r="G23" i="20"/>
  <c r="G22" i="20"/>
  <c r="G21" i="20"/>
  <c r="G20" i="20"/>
  <c r="G19" i="20"/>
  <c r="G18" i="20"/>
  <c r="G17" i="20"/>
  <c r="G16" i="20"/>
  <c r="G15" i="20"/>
  <c r="G14" i="20"/>
  <c r="G13" i="20"/>
  <c r="G12" i="20"/>
  <c r="G11" i="20"/>
  <c r="G10" i="20"/>
  <c r="K28" i="14"/>
  <c r="K26" i="14"/>
  <c r="D34" i="48"/>
  <c r="E43" i="14" s="1"/>
  <c r="D35" i="48"/>
  <c r="K44" i="14"/>
  <c r="K42" i="14"/>
  <c r="C45" i="49"/>
  <c r="E42" i="14" s="1"/>
  <c r="D45" i="49"/>
  <c r="H10" i="48"/>
  <c r="H11" i="48"/>
  <c r="H12" i="48"/>
  <c r="H13" i="48"/>
  <c r="H14" i="48"/>
  <c r="H15" i="48"/>
  <c r="H16" i="48"/>
  <c r="H17" i="48"/>
  <c r="H18" i="48"/>
  <c r="H19" i="48"/>
  <c r="H20" i="48"/>
  <c r="H21" i="48"/>
  <c r="H22" i="48"/>
  <c r="H23" i="48"/>
  <c r="H24" i="48"/>
  <c r="H25" i="48"/>
  <c r="H26" i="48"/>
  <c r="H27" i="48"/>
  <c r="H28" i="48"/>
  <c r="H29" i="48"/>
  <c r="H30" i="48"/>
  <c r="H31" i="48"/>
  <c r="H32" i="48"/>
  <c r="C35" i="48"/>
  <c r="E35" i="48"/>
  <c r="F35" i="48"/>
  <c r="G35" i="48"/>
  <c r="C43" i="23"/>
  <c r="C45" i="25"/>
  <c r="E45" i="25"/>
  <c r="F45" i="25"/>
  <c r="K18" i="14"/>
  <c r="K20" i="14"/>
  <c r="K22" i="14"/>
  <c r="G34" i="15"/>
  <c r="G29" i="15"/>
  <c r="G30" i="15"/>
  <c r="G31" i="15"/>
  <c r="G32" i="15"/>
  <c r="G33" i="15"/>
  <c r="G21" i="15"/>
  <c r="G22" i="15"/>
  <c r="G23" i="15"/>
  <c r="G24" i="15"/>
  <c r="G25" i="15"/>
  <c r="G26" i="15"/>
  <c r="G27" i="15"/>
  <c r="G28" i="15"/>
  <c r="G13" i="15"/>
  <c r="G14" i="15"/>
  <c r="G15" i="15"/>
  <c r="G16" i="15"/>
  <c r="G17" i="15"/>
  <c r="G18" i="15"/>
  <c r="G19" i="15"/>
  <c r="G20" i="15"/>
  <c r="G12" i="15"/>
  <c r="C36" i="15"/>
  <c r="E10" i="14" s="1"/>
  <c r="D36" i="15"/>
  <c r="E36" i="15"/>
  <c r="F36" i="15"/>
  <c r="C45" i="26"/>
  <c r="D45" i="26"/>
  <c r="E45" i="26"/>
  <c r="C45" i="40"/>
  <c r="E38" i="14" s="1"/>
  <c r="D45" i="40"/>
  <c r="G9" i="14"/>
  <c r="K9" i="14"/>
  <c r="G11" i="14"/>
  <c r="K11" i="14"/>
  <c r="C13" i="14"/>
  <c r="K40" i="14"/>
  <c r="K38" i="14"/>
  <c r="K36" i="14"/>
  <c r="K34" i="14"/>
  <c r="K32" i="14"/>
  <c r="K30" i="14"/>
  <c r="K24" i="14"/>
  <c r="C43" i="17"/>
  <c r="D45" i="18"/>
  <c r="E20" i="14" s="1"/>
  <c r="E45" i="18"/>
  <c r="G34" i="19"/>
  <c r="G29" i="19"/>
  <c r="G30" i="19"/>
  <c r="G31" i="19"/>
  <c r="G32" i="19"/>
  <c r="G33" i="19"/>
  <c r="G21" i="19"/>
  <c r="G22" i="19"/>
  <c r="G23" i="19"/>
  <c r="G24" i="19"/>
  <c r="G25" i="19"/>
  <c r="G26" i="19"/>
  <c r="G27" i="19"/>
  <c r="G28" i="19"/>
  <c r="G13" i="19"/>
  <c r="G14" i="19"/>
  <c r="G15" i="19"/>
  <c r="G16" i="19"/>
  <c r="G17" i="19"/>
  <c r="G18" i="19"/>
  <c r="G19" i="19"/>
  <c r="G20" i="19"/>
  <c r="G12" i="19"/>
  <c r="C36" i="19"/>
  <c r="E12" i="14" s="1"/>
  <c r="D36" i="19"/>
  <c r="E36" i="19"/>
  <c r="F36" i="19"/>
  <c r="K10" i="16"/>
  <c r="K11" i="16"/>
  <c r="K12" i="16"/>
  <c r="K13" i="16"/>
  <c r="K14" i="16"/>
  <c r="K32" i="16"/>
  <c r="K31" i="16"/>
  <c r="K30" i="16"/>
  <c r="K29" i="16"/>
  <c r="K28" i="16"/>
  <c r="K27" i="16"/>
  <c r="K26" i="16"/>
  <c r="K25" i="16"/>
  <c r="K24" i="16"/>
  <c r="K23" i="16"/>
  <c r="K22" i="16"/>
  <c r="K21" i="16"/>
  <c r="K20" i="16"/>
  <c r="K19" i="16"/>
  <c r="K18" i="16"/>
  <c r="K17" i="16"/>
  <c r="K16" i="16"/>
  <c r="K15" i="16"/>
  <c r="G11" i="16"/>
  <c r="G12" i="16"/>
  <c r="G10" i="16"/>
  <c r="G13" i="16"/>
  <c r="G32" i="16"/>
  <c r="G31" i="16"/>
  <c r="G30" i="16"/>
  <c r="G29" i="16"/>
  <c r="G28" i="16"/>
  <c r="G27" i="16"/>
  <c r="G26" i="16"/>
  <c r="G25" i="16"/>
  <c r="G24" i="16"/>
  <c r="G23" i="16"/>
  <c r="G22" i="16"/>
  <c r="G21" i="16"/>
  <c r="G20" i="16"/>
  <c r="G19" i="16"/>
  <c r="G18" i="16"/>
  <c r="G17" i="16"/>
  <c r="G16" i="16"/>
  <c r="G15" i="16"/>
  <c r="G14" i="16"/>
  <c r="D34" i="16"/>
  <c r="E19" i="14" s="1"/>
  <c r="J35" i="16"/>
  <c r="D35" i="16"/>
  <c r="M18" i="14" s="1"/>
  <c r="O18" i="14" s="1"/>
  <c r="F11" i="18" s="1"/>
  <c r="Q18" i="14" s="1"/>
  <c r="I35" i="16"/>
  <c r="H35" i="16"/>
  <c r="F35" i="16"/>
  <c r="E35" i="16"/>
  <c r="C35" i="16"/>
  <c r="N10" i="20"/>
  <c r="N11" i="20"/>
  <c r="N12" i="20"/>
  <c r="N13" i="20"/>
  <c r="N14" i="20"/>
  <c r="N32" i="20"/>
  <c r="N31" i="20"/>
  <c r="N30" i="20"/>
  <c r="N29" i="20"/>
  <c r="N28" i="20"/>
  <c r="N27" i="20"/>
  <c r="N26" i="20"/>
  <c r="N25" i="20"/>
  <c r="N24" i="20"/>
  <c r="N23" i="20"/>
  <c r="N22" i="20"/>
  <c r="N21" i="20"/>
  <c r="N20" i="20"/>
  <c r="N19" i="20"/>
  <c r="N18" i="20"/>
  <c r="N17" i="20"/>
  <c r="N16" i="20"/>
  <c r="N15" i="20"/>
  <c r="J11" i="20"/>
  <c r="J12" i="20"/>
  <c r="J10" i="20"/>
  <c r="J13" i="20"/>
  <c r="J31" i="20"/>
  <c r="J30" i="20"/>
  <c r="J29" i="20"/>
  <c r="J28" i="20"/>
  <c r="J27" i="20"/>
  <c r="J26" i="20"/>
  <c r="J25" i="20"/>
  <c r="J24" i="20"/>
  <c r="J23" i="20"/>
  <c r="J22" i="20"/>
  <c r="J21" i="20"/>
  <c r="J20" i="20"/>
  <c r="J19" i="20"/>
  <c r="J18" i="20"/>
  <c r="J17" i="20"/>
  <c r="J16" i="20"/>
  <c r="J15" i="20"/>
  <c r="J14" i="20"/>
  <c r="C35" i="20"/>
  <c r="K10" i="21"/>
  <c r="K11" i="21"/>
  <c r="K12" i="21"/>
  <c r="K13" i="21"/>
  <c r="K14" i="21"/>
  <c r="K32" i="21"/>
  <c r="K31" i="21"/>
  <c r="K30" i="21"/>
  <c r="K29" i="21"/>
  <c r="K28" i="21"/>
  <c r="K27" i="21"/>
  <c r="K26" i="21"/>
  <c r="K25" i="21"/>
  <c r="K24" i="21"/>
  <c r="K23" i="21"/>
  <c r="K22" i="21"/>
  <c r="K21" i="21"/>
  <c r="K20" i="21"/>
  <c r="K19" i="21"/>
  <c r="K18" i="21"/>
  <c r="K17" i="21"/>
  <c r="K16" i="21"/>
  <c r="K15" i="21"/>
  <c r="G11" i="21"/>
  <c r="G12" i="21"/>
  <c r="G10" i="21"/>
  <c r="G13" i="21"/>
  <c r="G32" i="21"/>
  <c r="G31" i="21"/>
  <c r="G30" i="21"/>
  <c r="G29" i="21"/>
  <c r="G28" i="21"/>
  <c r="G27" i="21"/>
  <c r="G26" i="21"/>
  <c r="G25" i="21"/>
  <c r="G24" i="21"/>
  <c r="G23" i="21"/>
  <c r="G22" i="21"/>
  <c r="G21" i="21"/>
  <c r="G20" i="21"/>
  <c r="G19" i="21"/>
  <c r="G18" i="21"/>
  <c r="G17" i="21"/>
  <c r="G16" i="21"/>
  <c r="G15" i="21"/>
  <c r="G14" i="21"/>
  <c r="D34" i="21"/>
  <c r="E33" i="14" s="1"/>
  <c r="J35" i="21"/>
  <c r="D35" i="21"/>
  <c r="M32" i="14" s="1"/>
  <c r="O32" i="14" s="1"/>
  <c r="I35" i="21"/>
  <c r="H35" i="21"/>
  <c r="F35" i="21"/>
  <c r="E35" i="21"/>
  <c r="C35" i="21"/>
  <c r="J10" i="22"/>
  <c r="J11" i="22"/>
  <c r="J12" i="22"/>
  <c r="J13" i="22"/>
  <c r="J14" i="22"/>
  <c r="J32" i="22"/>
  <c r="J31" i="22"/>
  <c r="J30" i="22"/>
  <c r="J29" i="22"/>
  <c r="J28" i="22"/>
  <c r="J27" i="22"/>
  <c r="J26" i="22"/>
  <c r="J25" i="22"/>
  <c r="J24" i="22"/>
  <c r="J23" i="22"/>
  <c r="J22" i="22"/>
  <c r="J21" i="22"/>
  <c r="J20" i="22"/>
  <c r="J19" i="22"/>
  <c r="J18" i="22"/>
  <c r="J17" i="22"/>
  <c r="J16" i="22"/>
  <c r="J15" i="22"/>
  <c r="F11" i="22"/>
  <c r="F12" i="22"/>
  <c r="F10" i="22"/>
  <c r="F13" i="22"/>
  <c r="F32" i="22"/>
  <c r="F31" i="22"/>
  <c r="F30" i="22"/>
  <c r="F29" i="22"/>
  <c r="F28" i="22"/>
  <c r="F27" i="22"/>
  <c r="F26" i="22"/>
  <c r="F25" i="22"/>
  <c r="F24" i="22"/>
  <c r="F23" i="22"/>
  <c r="F22" i="22"/>
  <c r="F21" i="22"/>
  <c r="F20" i="22"/>
  <c r="F19" i="22"/>
  <c r="F18" i="22"/>
  <c r="F17" i="22"/>
  <c r="F16" i="22"/>
  <c r="F15" i="22"/>
  <c r="F14" i="22"/>
  <c r="I35" i="22"/>
  <c r="H35" i="22"/>
  <c r="G35" i="22"/>
  <c r="E35" i="22"/>
  <c r="D35" i="22"/>
  <c r="C35" i="22"/>
  <c r="M9" i="14" l="1"/>
  <c r="G34" i="20"/>
  <c r="E27" i="14" s="1"/>
  <c r="F34" i="22"/>
  <c r="E39" i="14" s="1"/>
  <c r="G35" i="21"/>
  <c r="G34" i="21"/>
  <c r="J35" i="22"/>
  <c r="M40" i="14" s="1"/>
  <c r="O40" i="14" s="1"/>
  <c r="F20" i="40" s="1"/>
  <c r="J34" i="20"/>
  <c r="K35" i="21"/>
  <c r="M36" i="14" s="1"/>
  <c r="O36" i="14" s="1"/>
  <c r="G35" i="16"/>
  <c r="M20" i="14" s="1"/>
  <c r="O20" i="14" s="1"/>
  <c r="G21" i="18" s="1"/>
  <c r="G34" i="16"/>
  <c r="E21" i="14" s="1"/>
  <c r="K35" i="16"/>
  <c r="M22" i="14" s="1"/>
  <c r="O22" i="14" s="1"/>
  <c r="H29" i="18" s="1"/>
  <c r="N34" i="20"/>
  <c r="E31" i="14" s="1"/>
  <c r="F35" i="22"/>
  <c r="K13" i="14"/>
  <c r="G36" i="15"/>
  <c r="J34" i="22"/>
  <c r="E41" i="14" s="1"/>
  <c r="H34" i="48"/>
  <c r="K34" i="21"/>
  <c r="E37" i="14" s="1"/>
  <c r="G36" i="19"/>
  <c r="M11" i="14" s="1"/>
  <c r="M42" i="14"/>
  <c r="O42" i="14" s="1"/>
  <c r="E37" i="49" s="1"/>
  <c r="H35" i="48"/>
  <c r="M44" i="14" s="1"/>
  <c r="O44" i="14" s="1"/>
  <c r="F24" i="49" s="1"/>
  <c r="K46" i="14"/>
  <c r="J35" i="20"/>
  <c r="N35" i="20"/>
  <c r="M30" i="14" s="1"/>
  <c r="O30" i="14" s="1"/>
  <c r="J30" i="25" s="1"/>
  <c r="K34" i="16"/>
  <c r="E23" i="14" s="1"/>
  <c r="M24" i="14"/>
  <c r="O24" i="14" s="1"/>
  <c r="G24" i="25" s="1"/>
  <c r="G35" i="20"/>
  <c r="M26" i="14" s="1"/>
  <c r="O26" i="14" s="1"/>
  <c r="H44" i="25" s="1"/>
  <c r="I11" i="14"/>
  <c r="H39" i="18"/>
  <c r="H33" i="18"/>
  <c r="H11" i="18"/>
  <c r="F24" i="26"/>
  <c r="F27" i="26"/>
  <c r="F22" i="26"/>
  <c r="F41" i="26"/>
  <c r="F20" i="26"/>
  <c r="F36" i="26"/>
  <c r="F39" i="26"/>
  <c r="F25" i="26"/>
  <c r="F34" i="26"/>
  <c r="F40" i="26"/>
  <c r="F11" i="26"/>
  <c r="F43" i="26"/>
  <c r="F33" i="26"/>
  <c r="F38" i="26"/>
  <c r="F23" i="26"/>
  <c r="F18" i="26"/>
  <c r="F29" i="26"/>
  <c r="H34" i="26"/>
  <c r="H35" i="26"/>
  <c r="H39" i="26"/>
  <c r="H14" i="26"/>
  <c r="H36" i="26"/>
  <c r="H20" i="26"/>
  <c r="H41" i="26"/>
  <c r="H25" i="26"/>
  <c r="H42" i="26"/>
  <c r="H23" i="26"/>
  <c r="H44" i="26"/>
  <c r="H17" i="26"/>
  <c r="H38" i="26"/>
  <c r="H15" i="26"/>
  <c r="H32" i="26"/>
  <c r="H21" i="26"/>
  <c r="H26" i="26"/>
  <c r="H27" i="26"/>
  <c r="H31" i="26"/>
  <c r="H30" i="26"/>
  <c r="H40" i="26"/>
  <c r="H24" i="26"/>
  <c r="H29" i="26"/>
  <c r="H13" i="26"/>
  <c r="H22" i="26"/>
  <c r="H19" i="26"/>
  <c r="H28" i="26"/>
  <c r="H12" i="26"/>
  <c r="H33" i="26"/>
  <c r="H18" i="26"/>
  <c r="H11" i="26"/>
  <c r="H43" i="26"/>
  <c r="H16" i="26"/>
  <c r="H37" i="26"/>
  <c r="J12" i="25"/>
  <c r="F16" i="26"/>
  <c r="E38" i="49"/>
  <c r="E35" i="49"/>
  <c r="F42" i="26"/>
  <c r="F26" i="26"/>
  <c r="F37" i="26"/>
  <c r="F13" i="26"/>
  <c r="F31" i="26"/>
  <c r="F15" i="26"/>
  <c r="E27" i="49"/>
  <c r="E36" i="49"/>
  <c r="E20" i="49"/>
  <c r="M38" i="14"/>
  <c r="O38" i="14" s="1"/>
  <c r="E25" i="40" s="1"/>
  <c r="F44" i="26"/>
  <c r="F28" i="26"/>
  <c r="F12" i="26"/>
  <c r="E14" i="14"/>
  <c r="M34" i="14"/>
  <c r="O34" i="14" s="1"/>
  <c r="G35" i="26" s="1"/>
  <c r="F21" i="26"/>
  <c r="F30" i="26"/>
  <c r="F14" i="26"/>
  <c r="F17" i="26"/>
  <c r="F35" i="26"/>
  <c r="F19" i="26"/>
  <c r="E26" i="49"/>
  <c r="F32" i="26"/>
  <c r="E43" i="49" l="1"/>
  <c r="E24" i="49"/>
  <c r="E41" i="49"/>
  <c r="E32" i="49"/>
  <c r="E12" i="49"/>
  <c r="E21" i="49"/>
  <c r="E22" i="49"/>
  <c r="E19" i="49"/>
  <c r="E39" i="49"/>
  <c r="E13" i="14"/>
  <c r="D49" i="14" s="1"/>
  <c r="F14" i="49"/>
  <c r="F43" i="49"/>
  <c r="F34" i="49"/>
  <c r="F36" i="49"/>
  <c r="F31" i="49"/>
  <c r="F25" i="49"/>
  <c r="F27" i="49"/>
  <c r="F15" i="49"/>
  <c r="E29" i="49"/>
  <c r="E13" i="49"/>
  <c r="E44" i="49"/>
  <c r="E18" i="49"/>
  <c r="E25" i="49"/>
  <c r="E31" i="49"/>
  <c r="E16" i="49"/>
  <c r="E42" i="49"/>
  <c r="E34" i="49"/>
  <c r="F12" i="40"/>
  <c r="F14" i="40"/>
  <c r="F34" i="40"/>
  <c r="F32" i="40"/>
  <c r="F15" i="40"/>
  <c r="F24" i="40"/>
  <c r="F42" i="40"/>
  <c r="F36" i="40"/>
  <c r="F33" i="40"/>
  <c r="F44" i="40"/>
  <c r="F23" i="40"/>
  <c r="F37" i="40"/>
  <c r="F17" i="40"/>
  <c r="F18" i="40"/>
  <c r="F43" i="40"/>
  <c r="G44" i="25"/>
  <c r="G11" i="25"/>
  <c r="G27" i="25"/>
  <c r="G15" i="25"/>
  <c r="G32" i="25"/>
  <c r="G20" i="25"/>
  <c r="G21" i="25"/>
  <c r="G36" i="25"/>
  <c r="G14" i="25"/>
  <c r="G41" i="25"/>
  <c r="G42" i="25"/>
  <c r="G37" i="25"/>
  <c r="G25" i="25"/>
  <c r="G19" i="25"/>
  <c r="G23" i="25"/>
  <c r="G28" i="25"/>
  <c r="H13" i="18"/>
  <c r="H22" i="18"/>
  <c r="H37" i="18"/>
  <c r="H12" i="18"/>
  <c r="H45" i="18" s="1"/>
  <c r="H32" i="18"/>
  <c r="H31" i="18"/>
  <c r="H38" i="18"/>
  <c r="H30" i="18"/>
  <c r="H24" i="18"/>
  <c r="H23" i="18"/>
  <c r="H15" i="18"/>
  <c r="H16" i="18"/>
  <c r="H17" i="18"/>
  <c r="H36" i="18"/>
  <c r="H35" i="18"/>
  <c r="H25" i="18"/>
  <c r="H43" i="18"/>
  <c r="H19" i="18"/>
  <c r="H34" i="18"/>
  <c r="H40" i="18"/>
  <c r="H14" i="18"/>
  <c r="H27" i="18"/>
  <c r="H18" i="18"/>
  <c r="H42" i="18"/>
  <c r="H20" i="18"/>
  <c r="H41" i="18"/>
  <c r="H28" i="18"/>
  <c r="H44" i="18"/>
  <c r="H21" i="18"/>
  <c r="H26" i="18"/>
  <c r="G40" i="18"/>
  <c r="G14" i="18"/>
  <c r="G23" i="18"/>
  <c r="G22" i="18"/>
  <c r="G33" i="18"/>
  <c r="G31" i="18"/>
  <c r="G35" i="18"/>
  <c r="G15" i="18"/>
  <c r="G19" i="18"/>
  <c r="G11" i="18"/>
  <c r="Q20" i="14" s="1"/>
  <c r="G17" i="18"/>
  <c r="G29" i="18"/>
  <c r="G44" i="18"/>
  <c r="G18" i="18"/>
  <c r="G27" i="18"/>
  <c r="G25" i="18"/>
  <c r="G12" i="18"/>
  <c r="G42" i="18"/>
  <c r="G36" i="18"/>
  <c r="G39" i="18"/>
  <c r="G41" i="18"/>
  <c r="G16" i="18"/>
  <c r="G28" i="18"/>
  <c r="G20" i="18"/>
  <c r="G34" i="18"/>
  <c r="G43" i="18"/>
  <c r="G24" i="18"/>
  <c r="G38" i="18"/>
  <c r="G26" i="18"/>
  <c r="G32" i="18"/>
  <c r="G37" i="18"/>
  <c r="G13" i="18"/>
  <c r="G30" i="18"/>
  <c r="O11" i="14"/>
  <c r="D13" i="23" s="1"/>
  <c r="M13" i="14"/>
  <c r="D12" i="23"/>
  <c r="F16" i="40"/>
  <c r="F39" i="40"/>
  <c r="G26" i="25"/>
  <c r="F26" i="40"/>
  <c r="G40" i="25"/>
  <c r="G34" i="25"/>
  <c r="F22" i="40"/>
  <c r="F21" i="40"/>
  <c r="G38" i="25"/>
  <c r="G39" i="25"/>
  <c r="F38" i="40"/>
  <c r="G33" i="25"/>
  <c r="G43" i="25"/>
  <c r="F25" i="40"/>
  <c r="G31" i="25"/>
  <c r="G17" i="25"/>
  <c r="F13" i="40"/>
  <c r="G30" i="25"/>
  <c r="J19" i="25"/>
  <c r="J27" i="25"/>
  <c r="E50" i="14"/>
  <c r="D6" i="51" s="1"/>
  <c r="F40" i="40"/>
  <c r="F29" i="40"/>
  <c r="G29" i="25"/>
  <c r="F35" i="40"/>
  <c r="F41" i="40"/>
  <c r="G35" i="25"/>
  <c r="G12" i="25"/>
  <c r="F11" i="40"/>
  <c r="G16" i="25"/>
  <c r="G18" i="25"/>
  <c r="F27" i="40"/>
  <c r="F19" i="40"/>
  <c r="G22" i="25"/>
  <c r="F28" i="40"/>
  <c r="G13" i="25"/>
  <c r="F30" i="40"/>
  <c r="F31" i="40"/>
  <c r="E28" i="49"/>
  <c r="I9" i="14"/>
  <c r="O9" i="14" s="1"/>
  <c r="J29" i="25"/>
  <c r="J11" i="25"/>
  <c r="Q30" i="14" s="1"/>
  <c r="J20" i="25"/>
  <c r="J17" i="25"/>
  <c r="F19" i="49"/>
  <c r="F29" i="49"/>
  <c r="F20" i="49"/>
  <c r="F37" i="49"/>
  <c r="F33" i="49"/>
  <c r="F41" i="49"/>
  <c r="F35" i="49"/>
  <c r="F30" i="49"/>
  <c r="F42" i="49"/>
  <c r="F21" i="49"/>
  <c r="F12" i="49"/>
  <c r="F38" i="49"/>
  <c r="F40" i="49"/>
  <c r="F23" i="49"/>
  <c r="F16" i="49"/>
  <c r="F39" i="49"/>
  <c r="F28" i="49"/>
  <c r="F18" i="49"/>
  <c r="F17" i="49"/>
  <c r="F22" i="49"/>
  <c r="F26" i="49"/>
  <c r="F13" i="49"/>
  <c r="F32" i="49"/>
  <c r="F11" i="49"/>
  <c r="Q44" i="14" s="1"/>
  <c r="F44" i="49"/>
  <c r="J16" i="25"/>
  <c r="J21" i="25"/>
  <c r="J42" i="25"/>
  <c r="E42" i="40"/>
  <c r="E12" i="40"/>
  <c r="G38" i="26"/>
  <c r="J40" i="25"/>
  <c r="J32" i="25"/>
  <c r="J24" i="25"/>
  <c r="J23" i="25"/>
  <c r="J34" i="25"/>
  <c r="J18" i="25"/>
  <c r="J35" i="25"/>
  <c r="J39" i="25"/>
  <c r="J38" i="25"/>
  <c r="J14" i="25"/>
  <c r="E14" i="40"/>
  <c r="J36" i="25"/>
  <c r="J43" i="25"/>
  <c r="J31" i="25"/>
  <c r="J25" i="25"/>
  <c r="J26" i="25"/>
  <c r="J22" i="25"/>
  <c r="J28" i="25"/>
  <c r="E40" i="49"/>
  <c r="J15" i="25"/>
  <c r="J37" i="25"/>
  <c r="J44" i="25"/>
  <c r="J33" i="25"/>
  <c r="J13" i="25"/>
  <c r="J41" i="25"/>
  <c r="E33" i="49"/>
  <c r="E31" i="40"/>
  <c r="E37" i="40"/>
  <c r="E14" i="49"/>
  <c r="E23" i="49"/>
  <c r="E21" i="40"/>
  <c r="E16" i="40"/>
  <c r="E15" i="49"/>
  <c r="E11" i="49"/>
  <c r="Q42" i="14" s="1"/>
  <c r="M28" i="14"/>
  <c r="O28" i="14" s="1"/>
  <c r="I11" i="25" s="1"/>
  <c r="Q28" i="14" s="1"/>
  <c r="E17" i="49"/>
  <c r="E30" i="49"/>
  <c r="H40" i="25"/>
  <c r="H24" i="25"/>
  <c r="H15" i="25"/>
  <c r="H31" i="25"/>
  <c r="H21" i="25"/>
  <c r="G36" i="26"/>
  <c r="E19" i="40"/>
  <c r="H42" i="25"/>
  <c r="H41" i="25"/>
  <c r="E41" i="40"/>
  <c r="E15" i="40"/>
  <c r="E44" i="40"/>
  <c r="D28" i="23"/>
  <c r="H14" i="25"/>
  <c r="H38" i="25"/>
  <c r="H19" i="25"/>
  <c r="H35" i="25"/>
  <c r="H18" i="25"/>
  <c r="H12" i="25"/>
  <c r="H28" i="25"/>
  <c r="H11" i="25"/>
  <c r="Q26" i="14" s="1"/>
  <c r="H13" i="25"/>
  <c r="H17" i="25"/>
  <c r="H37" i="25"/>
  <c r="H27" i="25"/>
  <c r="H43" i="25"/>
  <c r="H34" i="25"/>
  <c r="H20" i="25"/>
  <c r="H36" i="25"/>
  <c r="H30" i="25"/>
  <c r="H25" i="25"/>
  <c r="H23" i="25"/>
  <c r="H39" i="25"/>
  <c r="H26" i="25"/>
  <c r="H16" i="25"/>
  <c r="H32" i="25"/>
  <c r="H22" i="25"/>
  <c r="H29" i="25"/>
  <c r="H33" i="25"/>
  <c r="G19" i="26"/>
  <c r="F45" i="26"/>
  <c r="G21" i="26"/>
  <c r="G14" i="26"/>
  <c r="G18" i="26"/>
  <c r="G41" i="26"/>
  <c r="G42" i="26"/>
  <c r="H45" i="26"/>
  <c r="G23" i="26"/>
  <c r="G31" i="26"/>
  <c r="G11" i="26"/>
  <c r="E28" i="40"/>
  <c r="G44" i="26"/>
  <c r="G17" i="26"/>
  <c r="G26" i="26"/>
  <c r="E22" i="40"/>
  <c r="E18" i="40"/>
  <c r="G32" i="26"/>
  <c r="G40" i="26"/>
  <c r="G37" i="26"/>
  <c r="G39" i="26"/>
  <c r="G22" i="26"/>
  <c r="G24" i="26"/>
  <c r="G33" i="26"/>
  <c r="G30" i="26"/>
  <c r="G25" i="26"/>
  <c r="G12" i="26"/>
  <c r="F25" i="18"/>
  <c r="F41" i="18"/>
  <c r="F27" i="18"/>
  <c r="F14" i="18"/>
  <c r="F12" i="18"/>
  <c r="F28" i="18"/>
  <c r="F44" i="18"/>
  <c r="F18" i="18"/>
  <c r="F33" i="18"/>
  <c r="F39" i="18"/>
  <c r="F20" i="18"/>
  <c r="F35" i="18"/>
  <c r="F21" i="18"/>
  <c r="F37" i="18"/>
  <c r="F19" i="18"/>
  <c r="F38" i="18"/>
  <c r="F24" i="18"/>
  <c r="F40" i="18"/>
  <c r="F43" i="18"/>
  <c r="F42" i="18"/>
  <c r="F17" i="18"/>
  <c r="F15" i="18"/>
  <c r="F30" i="18"/>
  <c r="F36" i="18"/>
  <c r="F34" i="18"/>
  <c r="F29" i="18"/>
  <c r="F16" i="18"/>
  <c r="F31" i="18"/>
  <c r="F13" i="18"/>
  <c r="F22" i="18"/>
  <c r="F26" i="18"/>
  <c r="F23" i="18"/>
  <c r="F32" i="18"/>
  <c r="E33" i="40"/>
  <c r="E26" i="40"/>
  <c r="E20" i="40"/>
  <c r="E29" i="40"/>
  <c r="E27" i="40"/>
  <c r="E34" i="40"/>
  <c r="E24" i="40"/>
  <c r="E17" i="40"/>
  <c r="E30" i="40"/>
  <c r="E39" i="40"/>
  <c r="E23" i="40"/>
  <c r="E36" i="40"/>
  <c r="E13" i="40"/>
  <c r="E38" i="40"/>
  <c r="E43" i="40"/>
  <c r="E11" i="40"/>
  <c r="Q38" i="14" s="1"/>
  <c r="E40" i="40"/>
  <c r="G34" i="26"/>
  <c r="G43" i="26"/>
  <c r="G15" i="26"/>
  <c r="G20" i="26"/>
  <c r="G16" i="26"/>
  <c r="G28" i="26"/>
  <c r="E35" i="40"/>
  <c r="E32" i="40"/>
  <c r="G13" i="26"/>
  <c r="G27" i="26"/>
  <c r="G29" i="26"/>
  <c r="G45" i="18" l="1"/>
  <c r="D10" i="17"/>
  <c r="D9" i="17"/>
  <c r="Q46" i="14"/>
  <c r="D41" i="23"/>
  <c r="F45" i="40"/>
  <c r="J45" i="25"/>
  <c r="G45" i="25"/>
  <c r="D15" i="23"/>
  <c r="D40" i="23"/>
  <c r="D36" i="23"/>
  <c r="D24" i="23"/>
  <c r="D26" i="23"/>
  <c r="D31" i="23"/>
  <c r="D17" i="23"/>
  <c r="D19" i="23"/>
  <c r="D16" i="23"/>
  <c r="D29" i="23"/>
  <c r="D22" i="23"/>
  <c r="D39" i="23"/>
  <c r="D11" i="23"/>
  <c r="D37" i="23"/>
  <c r="D21" i="23"/>
  <c r="D38" i="23"/>
  <c r="D9" i="23"/>
  <c r="D18" i="23"/>
  <c r="D8" i="23"/>
  <c r="D34" i="23"/>
  <c r="D33" i="23"/>
  <c r="D23" i="23"/>
  <c r="D14" i="23"/>
  <c r="D25" i="23"/>
  <c r="D32" i="23"/>
  <c r="D30" i="23"/>
  <c r="D35" i="23"/>
  <c r="D27" i="23"/>
  <c r="D20" i="23"/>
  <c r="D10" i="23"/>
  <c r="F45" i="49"/>
  <c r="M46" i="14"/>
  <c r="O46" i="14"/>
  <c r="E45" i="49"/>
  <c r="D35" i="17"/>
  <c r="D38" i="17"/>
  <c r="D30" i="17"/>
  <c r="D13" i="17"/>
  <c r="D29" i="17"/>
  <c r="D36" i="17"/>
  <c r="D11" i="17"/>
  <c r="D27" i="17"/>
  <c r="D41" i="17"/>
  <c r="D32" i="17"/>
  <c r="D21" i="17"/>
  <c r="D12" i="17"/>
  <c r="D19" i="17"/>
  <c r="D8" i="17"/>
  <c r="D22" i="17"/>
  <c r="D23" i="17"/>
  <c r="D14" i="17"/>
  <c r="D17" i="17"/>
  <c r="D33" i="17"/>
  <c r="D20" i="17"/>
  <c r="D31" i="17"/>
  <c r="D15" i="17"/>
  <c r="D24" i="17"/>
  <c r="D37" i="17"/>
  <c r="D28" i="17"/>
  <c r="D26" i="17"/>
  <c r="D40" i="17"/>
  <c r="D39" i="17"/>
  <c r="D25" i="17"/>
  <c r="D16" i="17"/>
  <c r="D34" i="17"/>
  <c r="D18" i="17"/>
  <c r="O13" i="14"/>
  <c r="I14" i="25"/>
  <c r="I13" i="25"/>
  <c r="I39" i="25"/>
  <c r="I18" i="25"/>
  <c r="I41" i="25"/>
  <c r="I22" i="25"/>
  <c r="I15" i="25"/>
  <c r="I42" i="25"/>
  <c r="I23" i="25"/>
  <c r="I38" i="25"/>
  <c r="I43" i="25"/>
  <c r="I35" i="25"/>
  <c r="I26" i="25"/>
  <c r="I21" i="25"/>
  <c r="I27" i="25"/>
  <c r="I33" i="25"/>
  <c r="I17" i="25"/>
  <c r="I19" i="25"/>
  <c r="I32" i="25"/>
  <c r="I34" i="25"/>
  <c r="I40" i="25"/>
  <c r="I36" i="25"/>
  <c r="I20" i="25"/>
  <c r="I12" i="25"/>
  <c r="I44" i="25"/>
  <c r="I29" i="25"/>
  <c r="I16" i="25"/>
  <c r="I30" i="25"/>
  <c r="I31" i="25"/>
  <c r="I37" i="25"/>
  <c r="I24" i="25"/>
  <c r="I25" i="25"/>
  <c r="I28" i="25"/>
  <c r="H45" i="25"/>
  <c r="G45" i="26"/>
  <c r="F45" i="18"/>
  <c r="E45" i="40"/>
  <c r="Q9" i="14" l="1"/>
  <c r="Q13" i="14" s="1"/>
  <c r="Q49" i="14" s="1"/>
  <c r="D43" i="23"/>
  <c r="I45" i="25"/>
  <c r="D43" i="17"/>
  <c r="I49"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B6DEF20C-C418-4486-9C68-8AE81160B1FA}">
      <text>
        <r>
          <rPr>
            <u/>
            <sz val="10"/>
            <color indexed="10"/>
            <rFont val="MS P ゴシック"/>
            <family val="3"/>
            <charset val="128"/>
          </rPr>
          <t>全利用者（軽減対象外含む）</t>
        </r>
        <r>
          <rPr>
            <sz val="10"/>
            <color indexed="81"/>
            <rFont val="MS P ゴシック"/>
            <family val="3"/>
            <charset val="128"/>
          </rPr>
          <t>に対して請求する１割・２割又は３割負担＋食費＋居住費（軽減対象者は軽減前の金額）を記入。(令和７年４月～令和８年３月分の実績)</t>
        </r>
      </text>
    </comment>
    <comment ref="E10" authorId="0" shapeId="0" xr:uid="{E46607A0-4CF9-48D9-B5E2-F12E8929BCE6}">
      <text>
        <r>
          <rPr>
            <sz val="11"/>
            <color indexed="81"/>
            <rFont val="MS P ゴシック"/>
            <family val="3"/>
            <charset val="128"/>
          </rPr>
          <t>横浜市と他市町村の対象者数合計</t>
        </r>
      </text>
    </comment>
  </commentList>
</comments>
</file>

<file path=xl/sharedStrings.xml><?xml version="1.0" encoding="utf-8"?>
<sst xmlns="http://schemas.openxmlformats.org/spreadsheetml/2006/main" count="917" uniqueCount="511">
  <si>
    <t>（単位：円）</t>
    <rPh sb="1" eb="3">
      <t>タンイ</t>
    </rPh>
    <rPh sb="4" eb="5">
      <t>エン</t>
    </rPh>
    <phoneticPr fontId="2"/>
  </si>
  <si>
    <t>計</t>
    <rPh sb="0" eb="1">
      <t>ケイ</t>
    </rPh>
    <phoneticPr fontId="2"/>
  </si>
  <si>
    <t>（単位：円）</t>
    <rPh sb="1" eb="3">
      <t>タンイ</t>
    </rPh>
    <rPh sb="4" eb="5">
      <t>エン</t>
    </rPh>
    <phoneticPr fontId="2"/>
  </si>
  <si>
    <t>（単位：円）</t>
    <rPh sb="1" eb="3">
      <t>タンイ</t>
    </rPh>
    <rPh sb="4" eb="5">
      <t>エン</t>
    </rPh>
    <phoneticPr fontId="2"/>
  </si>
  <si>
    <t>Ｂ２</t>
    <phoneticPr fontId="2"/>
  </si>
  <si>
    <t>Ｂ２</t>
    <phoneticPr fontId="2"/>
  </si>
  <si>
    <t>Ｃ２</t>
    <phoneticPr fontId="2"/>
  </si>
  <si>
    <t>Ａ２</t>
    <phoneticPr fontId="2"/>
  </si>
  <si>
    <t>Ｅ２</t>
    <phoneticPr fontId="2"/>
  </si>
  <si>
    <t>Ｆ２</t>
    <phoneticPr fontId="2"/>
  </si>
  <si>
    <t>Ｅ２</t>
    <phoneticPr fontId="2"/>
  </si>
  <si>
    <t>Ｆ２</t>
    <phoneticPr fontId="2"/>
  </si>
  <si>
    <t>Ｄ１　介護サービス費</t>
    <rPh sb="3" eb="5">
      <t>カイゴ</t>
    </rPh>
    <rPh sb="5" eb="10">
      <t>サービスヒ</t>
    </rPh>
    <phoneticPr fontId="2"/>
  </si>
  <si>
    <t>Ｅ１　介護サービス費</t>
    <rPh sb="3" eb="5">
      <t>カイゴ</t>
    </rPh>
    <rPh sb="5" eb="10">
      <t>サービスヒ</t>
    </rPh>
    <phoneticPr fontId="2"/>
  </si>
  <si>
    <t>各市町村補助額</t>
    <rPh sb="0" eb="1">
      <t>カク</t>
    </rPh>
    <rPh sb="1" eb="4">
      <t>シチョウソン</t>
    </rPh>
    <rPh sb="4" eb="7">
      <t>ホジョガク</t>
    </rPh>
    <phoneticPr fontId="2"/>
  </si>
  <si>
    <t>Ｃ１</t>
    <phoneticPr fontId="2"/>
  </si>
  <si>
    <t>Ｄ１</t>
    <phoneticPr fontId="2"/>
  </si>
  <si>
    <t>Ｅ１</t>
    <phoneticPr fontId="2"/>
  </si>
  <si>
    <t>Ｆ１</t>
    <phoneticPr fontId="2"/>
  </si>
  <si>
    <t>Ｇ１</t>
    <phoneticPr fontId="2"/>
  </si>
  <si>
    <t>通所介護</t>
    <rPh sb="0" eb="2">
      <t>ツウショ</t>
    </rPh>
    <rPh sb="2" eb="4">
      <t>カイゴ</t>
    </rPh>
    <phoneticPr fontId="2"/>
  </si>
  <si>
    <t>訪問介護</t>
    <rPh sb="0" eb="4">
      <t>ホ</t>
    </rPh>
    <phoneticPr fontId="2"/>
  </si>
  <si>
    <t>短期入所生活介護</t>
    <rPh sb="0" eb="2">
      <t>タンキ</t>
    </rPh>
    <rPh sb="2" eb="4">
      <t>ニュウショ</t>
    </rPh>
    <rPh sb="4" eb="6">
      <t>セイカツ</t>
    </rPh>
    <rPh sb="6" eb="8">
      <t>カイゴ</t>
    </rPh>
    <phoneticPr fontId="2"/>
  </si>
  <si>
    <r>
      <t>Ａ</t>
    </r>
    <r>
      <rPr>
        <sz val="10"/>
        <rFont val="ＭＳ 明朝"/>
        <family val="1"/>
        <charset val="128"/>
      </rPr>
      <t>通番</t>
    </r>
    <rPh sb="1" eb="2">
      <t>ツウ</t>
    </rPh>
    <rPh sb="2" eb="3">
      <t>バン</t>
    </rPh>
    <phoneticPr fontId="2"/>
  </si>
  <si>
    <t>Ｄ２</t>
    <phoneticPr fontId="2"/>
  </si>
  <si>
    <t>（単位：円）</t>
    <rPh sb="1" eb="3">
      <t>タンイ</t>
    </rPh>
    <rPh sb="4" eb="5">
      <t>エン</t>
    </rPh>
    <phoneticPr fontId="2"/>
  </si>
  <si>
    <r>
      <t>Ａ</t>
    </r>
    <r>
      <rPr>
        <sz val="10"/>
        <rFont val="ＭＳ 明朝"/>
        <family val="1"/>
        <charset val="128"/>
      </rPr>
      <t>通番</t>
    </r>
    <rPh sb="1" eb="2">
      <t>ツウ</t>
    </rPh>
    <rPh sb="2" eb="3">
      <t>バン</t>
    </rPh>
    <phoneticPr fontId="2"/>
  </si>
  <si>
    <t>Ｃ２</t>
    <phoneticPr fontId="2"/>
  </si>
  <si>
    <t>合 計</t>
    <rPh sb="0" eb="1">
      <t>ゴウ</t>
    </rPh>
    <rPh sb="2" eb="3">
      <t>ケイ</t>
    </rPh>
    <phoneticPr fontId="2"/>
  </si>
  <si>
    <t>※この様式は，適宜修正して使用できるものとする。</t>
    <rPh sb="3" eb="5">
      <t>ヨウシキ</t>
    </rPh>
    <rPh sb="7" eb="9">
      <t>テキギ</t>
    </rPh>
    <rPh sb="9" eb="11">
      <t>シュウセイ</t>
    </rPh>
    <rPh sb="13" eb="15">
      <t>シヨウ</t>
    </rPh>
    <phoneticPr fontId="2"/>
  </si>
  <si>
    <t>計</t>
    <rPh sb="0" eb="1">
      <t>ゴウケイ</t>
    </rPh>
    <phoneticPr fontId="2"/>
  </si>
  <si>
    <t>項目</t>
    <rPh sb="0" eb="2">
      <t>コウモク</t>
    </rPh>
    <phoneticPr fontId="2"/>
  </si>
  <si>
    <t>Ａ</t>
    <phoneticPr fontId="2"/>
  </si>
  <si>
    <t>Ｂ</t>
    <phoneticPr fontId="2"/>
  </si>
  <si>
    <t>Ｃ</t>
    <phoneticPr fontId="2"/>
  </si>
  <si>
    <t>Ｄ</t>
    <phoneticPr fontId="2"/>
  </si>
  <si>
    <t>全額公費分</t>
    <rPh sb="0" eb="2">
      <t>ゼンガク</t>
    </rPh>
    <rPh sb="2" eb="4">
      <t>コウヒ</t>
    </rPh>
    <rPh sb="4" eb="5">
      <t>ブン</t>
    </rPh>
    <phoneticPr fontId="2"/>
  </si>
  <si>
    <t>Ｅ</t>
    <phoneticPr fontId="2"/>
  </si>
  <si>
    <t>控除額　　　　　１％相当額</t>
    <rPh sb="0" eb="3">
      <t>コウジョガク</t>
    </rPh>
    <rPh sb="10" eb="13">
      <t>ソウトウガク</t>
    </rPh>
    <phoneticPr fontId="2"/>
  </si>
  <si>
    <t>Ｆ</t>
    <phoneticPr fontId="2"/>
  </si>
  <si>
    <t>１／２
公費分</t>
    <rPh sb="4" eb="6">
      <t>コウヒ</t>
    </rPh>
    <rPh sb="6" eb="7">
      <t>ブン</t>
    </rPh>
    <phoneticPr fontId="2"/>
  </si>
  <si>
    <t>Ｇ</t>
    <phoneticPr fontId="2"/>
  </si>
  <si>
    <t>(実人員数)人</t>
    <rPh sb="1" eb="2">
      <t>ジツ</t>
    </rPh>
    <rPh sb="2" eb="4">
      <t>ジンイン</t>
    </rPh>
    <rPh sb="4" eb="5">
      <t>スウ</t>
    </rPh>
    <rPh sb="6" eb="7">
      <t>ニン</t>
    </rPh>
    <phoneticPr fontId="2"/>
  </si>
  <si>
    <t>Ａ１</t>
    <phoneticPr fontId="2"/>
  </si>
  <si>
    <t>Ｂ１</t>
    <phoneticPr fontId="2"/>
  </si>
  <si>
    <t>（Ｂ-Ｃ）</t>
    <phoneticPr fontId="2"/>
  </si>
  <si>
    <t>（Ａ×0.01）</t>
    <phoneticPr fontId="2"/>
  </si>
  <si>
    <t>訪問介護</t>
    <rPh sb="0" eb="2">
      <t>ホウモン</t>
    </rPh>
    <rPh sb="2" eb="4">
      <t>カイゴ</t>
    </rPh>
    <phoneticPr fontId="2"/>
  </si>
  <si>
    <t>通所介護</t>
    <rPh sb="0" eb="2">
      <t>ツウショ</t>
    </rPh>
    <rPh sb="2" eb="4">
      <t>カイゴ</t>
    </rPh>
    <phoneticPr fontId="2"/>
  </si>
  <si>
    <t>短期入所生活介護</t>
    <rPh sb="0" eb="2">
      <t>タンキ</t>
    </rPh>
    <rPh sb="2" eb="4">
      <t>ニュウショ</t>
    </rPh>
    <rPh sb="4" eb="6">
      <t>セイカツ</t>
    </rPh>
    <rPh sb="6" eb="8">
      <t>カイゴ</t>
    </rPh>
    <phoneticPr fontId="2"/>
  </si>
  <si>
    <t>（表中の※の説明）</t>
    <rPh sb="1" eb="3">
      <t>ヒョウチュウ</t>
    </rPh>
    <rPh sb="6" eb="8">
      <t>セツメイ</t>
    </rPh>
    <phoneticPr fontId="2"/>
  </si>
  <si>
    <t>（人数）</t>
    <rPh sb="1" eb="3">
      <t>ニンズウ</t>
    </rPh>
    <phoneticPr fontId="2"/>
  </si>
  <si>
    <t>施設名</t>
    <rPh sb="0" eb="2">
      <t>シセツ</t>
    </rPh>
    <rPh sb="2" eb="3">
      <t>メイ</t>
    </rPh>
    <phoneticPr fontId="2"/>
  </si>
  <si>
    <r>
      <t xml:space="preserve">Ｂ </t>
    </r>
    <r>
      <rPr>
        <sz val="10"/>
        <rFont val="ＭＳ 明朝"/>
        <family val="1"/>
        <charset val="128"/>
      </rPr>
      <t>確認番号</t>
    </r>
    <rPh sb="2" eb="4">
      <t>カクニン</t>
    </rPh>
    <rPh sb="4" eb="6">
      <t>バンゴウ</t>
    </rPh>
    <phoneticPr fontId="2"/>
  </si>
  <si>
    <r>
      <t>Ｆ１　　　</t>
    </r>
    <r>
      <rPr>
        <sz val="10"/>
        <rFont val="ＭＳ 明朝"/>
        <family val="1"/>
        <charset val="128"/>
      </rPr>
      <t>食費負担</t>
    </r>
    <rPh sb="5" eb="7">
      <t>ショクヒ</t>
    </rPh>
    <rPh sb="7" eb="9">
      <t>フタン</t>
    </rPh>
    <phoneticPr fontId="2"/>
  </si>
  <si>
    <t>利用者負担軽減額</t>
    <rPh sb="0" eb="3">
      <t>リヨウシャ</t>
    </rPh>
    <rPh sb="3" eb="5">
      <t>フタン</t>
    </rPh>
    <rPh sb="5" eb="7">
      <t>ケイゲン</t>
    </rPh>
    <rPh sb="7" eb="8">
      <t>ガク</t>
    </rPh>
    <phoneticPr fontId="2"/>
  </si>
  <si>
    <t>１０％相当額</t>
    <rPh sb="3" eb="6">
      <t>ソウトウガク</t>
    </rPh>
    <phoneticPr fontId="2"/>
  </si>
  <si>
    <t>10％相当額</t>
    <rPh sb="3" eb="6">
      <t>ソウトウガク</t>
    </rPh>
    <phoneticPr fontId="2"/>
  </si>
  <si>
    <t>（Ａ×0.1）</t>
    <phoneticPr fontId="2"/>
  </si>
  <si>
    <t>総括表</t>
    <rPh sb="0" eb="2">
      <t>ソウカツ</t>
    </rPh>
    <rPh sb="2" eb="3">
      <t>ヒョウ</t>
    </rPh>
    <phoneticPr fontId="2"/>
  </si>
  <si>
    <t>軽減総額</t>
    <rPh sb="0" eb="2">
      <t>ケイゲン</t>
    </rPh>
    <rPh sb="2" eb="4">
      <t>ソウガク</t>
    </rPh>
    <phoneticPr fontId="2"/>
  </si>
  <si>
    <r>
      <t xml:space="preserve">Ｂ         </t>
    </r>
    <r>
      <rPr>
        <sz val="10"/>
        <rFont val="ＭＳ 明朝"/>
        <family val="1"/>
        <charset val="128"/>
      </rPr>
      <t>確認
番号</t>
    </r>
    <rPh sb="10" eb="12">
      <t>カクニン</t>
    </rPh>
    <rPh sb="13" eb="15">
      <t>バンゴウ</t>
    </rPh>
    <phoneticPr fontId="2"/>
  </si>
  <si>
    <r>
      <t>助成請求額</t>
    </r>
    <r>
      <rPr>
        <sz val="9"/>
        <rFont val="ＭＳ 明朝"/>
        <family val="1"/>
        <charset val="128"/>
      </rPr>
      <t>　　　　　　　</t>
    </r>
    <rPh sb="0" eb="2">
      <t>ジョセイ</t>
    </rPh>
    <rPh sb="2" eb="4">
      <t>セイキュウ</t>
    </rPh>
    <rPh sb="4" eb="5">
      <t>ガク</t>
    </rPh>
    <phoneticPr fontId="2"/>
  </si>
  <si>
    <r>
      <t xml:space="preserve">Ｃ１ </t>
    </r>
    <r>
      <rPr>
        <sz val="10"/>
        <rFont val="ＭＳ 明朝"/>
        <family val="1"/>
        <charset val="128"/>
      </rPr>
      <t>氏　　　名　　　(カタカナで記入）</t>
    </r>
    <rPh sb="3" eb="8">
      <t>シメイ</t>
    </rPh>
    <rPh sb="17" eb="19">
      <t>キニュウ</t>
    </rPh>
    <phoneticPr fontId="2"/>
  </si>
  <si>
    <t>Ｄ１　介護サービス費</t>
    <rPh sb="3" eb="5">
      <t>カイゴ</t>
    </rPh>
    <rPh sb="5" eb="10">
      <t>サービスヒ</t>
    </rPh>
    <phoneticPr fontId="2"/>
  </si>
  <si>
    <t>Ｅ１　介護サービス費</t>
    <rPh sb="3" eb="5">
      <t>カイゴ</t>
    </rPh>
    <rPh sb="5" eb="10">
      <t>サービスヒ</t>
    </rPh>
    <phoneticPr fontId="2"/>
  </si>
  <si>
    <t>Ｃ２</t>
    <phoneticPr fontId="2"/>
  </si>
  <si>
    <t>Ｄ２</t>
    <phoneticPr fontId="2"/>
  </si>
  <si>
    <t>夜間対応型訪問介護</t>
    <rPh sb="0" eb="2">
      <t>ヤカン</t>
    </rPh>
    <rPh sb="2" eb="4">
      <t>タイオウ</t>
    </rPh>
    <rPh sb="4" eb="5">
      <t>ガタ</t>
    </rPh>
    <rPh sb="5" eb="9">
      <t>ホ</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</si>
  <si>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</si>
  <si>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</si>
  <si>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Ｃ２</t>
    <phoneticPr fontId="2"/>
  </si>
  <si>
    <t>Ｄ２</t>
    <phoneticPr fontId="2"/>
  </si>
  <si>
    <t>Ｅ２</t>
    <phoneticPr fontId="2"/>
  </si>
  <si>
    <t>Ｆ２</t>
    <phoneticPr fontId="2"/>
  </si>
  <si>
    <t>介護予防短期入所生活介護</t>
    <rPh sb="0" eb="2">
      <t>カイゴ</t>
    </rPh>
    <rPh sb="2" eb="4">
      <t>ヨボウ</t>
    </rPh>
    <rPh sb="4" eb="6">
      <t>タンキ</t>
    </rPh>
    <rPh sb="6" eb="8">
      <t>ニュウショ</t>
    </rPh>
    <rPh sb="8" eb="10">
      <t>セイカツ</t>
    </rPh>
    <rPh sb="10" eb="12">
      <t>カイゴ</t>
    </rPh>
    <phoneticPr fontId="2"/>
  </si>
  <si>
    <t>Ｃ２</t>
    <phoneticPr fontId="2"/>
  </si>
  <si>
    <t>圏域</t>
    <rPh sb="0" eb="2">
      <t>ケンイキ</t>
    </rPh>
    <phoneticPr fontId="2"/>
  </si>
  <si>
    <t>Ａ２</t>
    <phoneticPr fontId="2"/>
  </si>
  <si>
    <t>Ｂ２</t>
    <phoneticPr fontId="2"/>
  </si>
  <si>
    <t>各市町村補助額</t>
    <rPh sb="0" eb="1">
      <t>カク</t>
    </rPh>
    <rPh sb="1" eb="4">
      <t>シチョウソン</t>
    </rPh>
    <rPh sb="4" eb="7">
      <t>ホジョガク</t>
    </rPh>
    <phoneticPr fontId="2"/>
  </si>
  <si>
    <r>
      <t>Ａ１</t>
    </r>
    <r>
      <rPr>
        <sz val="9"/>
        <rFont val="ＭＳ 明朝"/>
        <family val="1"/>
        <charset val="128"/>
      </rPr>
      <t xml:space="preserve"> 　　　　　夜間対応型訪問介護</t>
    </r>
    <rPh sb="8" eb="10">
      <t>ヤカン</t>
    </rPh>
    <rPh sb="10" eb="13">
      <t>タイオウガタ</t>
    </rPh>
    <rPh sb="13" eb="15">
      <t>ホウモン</t>
    </rPh>
    <rPh sb="15" eb="17">
      <t>カイゴ</t>
    </rPh>
    <phoneticPr fontId="2"/>
  </si>
  <si>
    <r>
      <t>助成額（円）</t>
    </r>
    <r>
      <rPr>
        <sz val="11"/>
        <rFont val="ＭＳ 明朝"/>
        <family val="1"/>
        <charset val="128"/>
      </rPr>
      <t>　　　　　　　</t>
    </r>
    <rPh sb="0" eb="2">
      <t>ジョセイ</t>
    </rPh>
    <rPh sb="2" eb="3">
      <t>ガク</t>
    </rPh>
    <rPh sb="4" eb="5">
      <t>エン</t>
    </rPh>
    <phoneticPr fontId="2"/>
  </si>
  <si>
    <t>介護福祉施設サービス</t>
    <rPh sb="0" eb="2">
      <t>カイゴ</t>
    </rPh>
    <rPh sb="2" eb="4">
      <t>フクシ</t>
    </rPh>
    <rPh sb="4" eb="6">
      <t>シセツ</t>
    </rPh>
    <phoneticPr fontId="2"/>
  </si>
  <si>
    <t>小規模多機能型居宅介護</t>
    <rPh sb="0" eb="3">
      <t>ショウキボ</t>
    </rPh>
    <rPh sb="3" eb="7">
      <t>タキノウガタ</t>
    </rPh>
    <rPh sb="7" eb="9">
      <t>キョタク</t>
    </rPh>
    <rPh sb="9" eb="11">
      <t>カイゴ</t>
    </rPh>
    <phoneticPr fontId="2"/>
  </si>
  <si>
    <t>介護予防小規模多機能型居宅介護</t>
    <rPh sb="0" eb="2">
      <t>カイゴ</t>
    </rPh>
    <rPh sb="2" eb="4">
      <t>ヨボウ</t>
    </rPh>
    <rPh sb="4" eb="7">
      <t>ショウキボ</t>
    </rPh>
    <rPh sb="7" eb="10">
      <t>タキノウ</t>
    </rPh>
    <rPh sb="10" eb="11">
      <t>カタ</t>
    </rPh>
    <rPh sb="11" eb="13">
      <t>キョタク</t>
    </rPh>
    <rPh sb="13" eb="15">
      <t>カイゴ</t>
    </rPh>
    <phoneticPr fontId="2"/>
  </si>
  <si>
    <t>Ａ２</t>
    <phoneticPr fontId="2"/>
  </si>
  <si>
    <t>Ｃ２</t>
    <phoneticPr fontId="2"/>
  </si>
  <si>
    <t>Ｇ２</t>
    <phoneticPr fontId="2"/>
  </si>
  <si>
    <t>Ａ３</t>
    <phoneticPr fontId="2"/>
  </si>
  <si>
    <t>Ｂ３</t>
    <phoneticPr fontId="2"/>
  </si>
  <si>
    <t>Ｃ３</t>
    <phoneticPr fontId="2"/>
  </si>
  <si>
    <t>Ｄ３</t>
    <phoneticPr fontId="2"/>
  </si>
  <si>
    <t>Ｅ３</t>
    <phoneticPr fontId="2"/>
  </si>
  <si>
    <t>Ｆ３</t>
    <phoneticPr fontId="2"/>
  </si>
  <si>
    <t>Ｇ３</t>
    <phoneticPr fontId="2"/>
  </si>
  <si>
    <t>Ａ４</t>
    <phoneticPr fontId="2"/>
  </si>
  <si>
    <t>Ａ５</t>
    <phoneticPr fontId="2"/>
  </si>
  <si>
    <t>Ａ６</t>
    <phoneticPr fontId="2"/>
  </si>
  <si>
    <t>Ａ７</t>
    <phoneticPr fontId="2"/>
  </si>
  <si>
    <t>Ａ８</t>
    <phoneticPr fontId="2"/>
  </si>
  <si>
    <t>Ｂ４</t>
    <phoneticPr fontId="2"/>
  </si>
  <si>
    <t>Ｂ５</t>
    <phoneticPr fontId="2"/>
  </si>
  <si>
    <t>Ｂ６</t>
    <phoneticPr fontId="2"/>
  </si>
  <si>
    <t>Ｂ７</t>
    <phoneticPr fontId="2"/>
  </si>
  <si>
    <t>Ｂ８</t>
    <phoneticPr fontId="2"/>
  </si>
  <si>
    <t>Ｃ４</t>
    <phoneticPr fontId="2"/>
  </si>
  <si>
    <t>Ｃ５</t>
    <phoneticPr fontId="2"/>
  </si>
  <si>
    <t>Ｃ６</t>
    <phoneticPr fontId="2"/>
  </si>
  <si>
    <t>Ｃ７</t>
    <phoneticPr fontId="2"/>
  </si>
  <si>
    <t>Ｃ８</t>
    <phoneticPr fontId="2"/>
  </si>
  <si>
    <t>Ｄ４</t>
    <phoneticPr fontId="2"/>
  </si>
  <si>
    <t>Ｄ５</t>
    <phoneticPr fontId="2"/>
  </si>
  <si>
    <t>Ｄ６</t>
    <phoneticPr fontId="2"/>
  </si>
  <si>
    <t>Ｄ７</t>
    <phoneticPr fontId="2"/>
  </si>
  <si>
    <r>
      <t xml:space="preserve">Ｃ１ </t>
    </r>
    <r>
      <rPr>
        <sz val="10"/>
        <rFont val="ＭＳ 明朝"/>
        <family val="1"/>
        <charset val="128"/>
      </rPr>
      <t>氏　　名（カタカナで記入）</t>
    </r>
    <rPh sb="3" eb="7">
      <t>シメイ</t>
    </rPh>
    <rPh sb="13" eb="15">
      <t>キニュウ</t>
    </rPh>
    <phoneticPr fontId="2"/>
  </si>
  <si>
    <r>
      <t>Ｃ１</t>
    </r>
    <r>
      <rPr>
        <sz val="9"/>
        <rFont val="ＭＳ 明朝"/>
        <family val="1"/>
        <charset val="128"/>
      </rPr>
      <t xml:space="preserve"> 　　　　介護予防短期入所生活介護</t>
    </r>
    <rPh sb="7" eb="9">
      <t>カイゴ</t>
    </rPh>
    <rPh sb="9" eb="11">
      <t>ヨボウ</t>
    </rPh>
    <rPh sb="11" eb="13">
      <t>タンキ</t>
    </rPh>
    <rPh sb="13" eb="15">
      <t>ニュウショ</t>
    </rPh>
    <rPh sb="15" eb="17">
      <t>セイカツ</t>
    </rPh>
    <rPh sb="17" eb="19">
      <t>カイゴ</t>
    </rPh>
    <phoneticPr fontId="2"/>
  </si>
  <si>
    <r>
      <t>Ｆ１</t>
    </r>
    <r>
      <rPr>
        <sz val="9"/>
        <rFont val="ＭＳ 明朝"/>
        <family val="1"/>
        <charset val="128"/>
      </rPr>
      <t xml:space="preserve"> 　　　　介護予防短期入所生活介護</t>
    </r>
    <rPh sb="7" eb="9">
      <t>カイゴ</t>
    </rPh>
    <rPh sb="9" eb="11">
      <t>ヨボウ</t>
    </rPh>
    <rPh sb="11" eb="13">
      <t>タンキ</t>
    </rPh>
    <rPh sb="13" eb="15">
      <t>ニュウショ</t>
    </rPh>
    <rPh sb="15" eb="17">
      <t>セイカツ</t>
    </rPh>
    <rPh sb="17" eb="19">
      <t>カイゴ</t>
    </rPh>
    <phoneticPr fontId="2"/>
  </si>
  <si>
    <t>（Ａ×0.１）</t>
    <phoneticPr fontId="2"/>
  </si>
  <si>
    <t>※１（Ｂ＜Ｃ）＝0
※２(Ｂ－Ｃ)</t>
    <phoneticPr fontId="2"/>
  </si>
  <si>
    <t>（Ａ×0.01）</t>
    <phoneticPr fontId="2"/>
  </si>
  <si>
    <t>※３(Ｂ-Ｅ)×0.5
※４(Ｃ-Ｅ)×0.5
※５(Ｂ&lt;Ｅ)＝0</t>
    <phoneticPr fontId="2"/>
  </si>
  <si>
    <t>（Ｄ＋Ｆ）</t>
    <phoneticPr fontId="2"/>
  </si>
  <si>
    <t>Ｈ</t>
    <phoneticPr fontId="2"/>
  </si>
  <si>
    <t>Ｈ１</t>
    <phoneticPr fontId="2"/>
  </si>
  <si>
    <t>Ｈ２</t>
    <phoneticPr fontId="2"/>
  </si>
  <si>
    <t>Ｈ３</t>
    <phoneticPr fontId="2"/>
  </si>
  <si>
    <t>Ｈ４</t>
    <phoneticPr fontId="2"/>
  </si>
  <si>
    <t>Ｈ５</t>
    <phoneticPr fontId="2"/>
  </si>
  <si>
    <t>Ｅ４</t>
    <phoneticPr fontId="2"/>
  </si>
  <si>
    <t>Ｅ５</t>
    <phoneticPr fontId="2"/>
  </si>
  <si>
    <t>Ｅ６</t>
    <phoneticPr fontId="2"/>
  </si>
  <si>
    <t>Ｅ７</t>
    <phoneticPr fontId="2"/>
  </si>
  <si>
    <t>Ｅ８</t>
    <phoneticPr fontId="2"/>
  </si>
  <si>
    <t>Ｄ８</t>
    <phoneticPr fontId="2"/>
  </si>
  <si>
    <t>Ｆ４</t>
    <phoneticPr fontId="2"/>
  </si>
  <si>
    <t>Ｆ５</t>
    <phoneticPr fontId="2"/>
  </si>
  <si>
    <t>Ｆ６</t>
    <phoneticPr fontId="2"/>
  </si>
  <si>
    <t>Ｆ７</t>
    <phoneticPr fontId="2"/>
  </si>
  <si>
    <t>Ｆ８</t>
    <phoneticPr fontId="2"/>
  </si>
  <si>
    <t>Ｇ４</t>
    <phoneticPr fontId="2"/>
  </si>
  <si>
    <t>Ｇ５</t>
    <phoneticPr fontId="2"/>
  </si>
  <si>
    <t>Ｇ６</t>
    <phoneticPr fontId="2"/>
  </si>
  <si>
    <t>Ｇ７</t>
    <phoneticPr fontId="2"/>
  </si>
  <si>
    <t>Ｇ８</t>
    <phoneticPr fontId="2"/>
  </si>
  <si>
    <t>Ｈ６</t>
    <phoneticPr fontId="2"/>
  </si>
  <si>
    <t>Ｈ７</t>
    <phoneticPr fontId="2"/>
  </si>
  <si>
    <t>Ｈ８</t>
    <phoneticPr fontId="2"/>
  </si>
  <si>
    <t>※１　軽減総額が10％相当額より小さいときはＤ１～２に「０」を記入する。</t>
    <rPh sb="3" eb="5">
      <t>ケイゲン</t>
    </rPh>
    <rPh sb="5" eb="7">
      <t>ソウガク</t>
    </rPh>
    <rPh sb="11" eb="13">
      <t>ソウトウ</t>
    </rPh>
    <rPh sb="13" eb="14">
      <t>ガク</t>
    </rPh>
    <rPh sb="16" eb="17">
      <t>チイ</t>
    </rPh>
    <rPh sb="31" eb="33">
      <t>キニュウ</t>
    </rPh>
    <phoneticPr fontId="2"/>
  </si>
  <si>
    <t>※２　軽減総額が10％相当額より大きいときに使用する計算式</t>
    <rPh sb="3" eb="5">
      <t>ケイゲン</t>
    </rPh>
    <rPh sb="5" eb="7">
      <t>ソウガク</t>
    </rPh>
    <rPh sb="11" eb="13">
      <t>ソウトウ</t>
    </rPh>
    <rPh sb="13" eb="14">
      <t>ガク</t>
    </rPh>
    <rPh sb="16" eb="17">
      <t>オオ</t>
    </rPh>
    <rPh sb="22" eb="24">
      <t>シヨウ</t>
    </rPh>
    <rPh sb="26" eb="28">
      <t>ケイサン</t>
    </rPh>
    <rPh sb="28" eb="29">
      <t>シキ</t>
    </rPh>
    <phoneticPr fontId="2"/>
  </si>
  <si>
    <t>※３　軽減総額が10％相当額より小さいときに使用する計算式</t>
    <rPh sb="3" eb="5">
      <t>ケイゲン</t>
    </rPh>
    <rPh sb="5" eb="7">
      <t>ソウガク</t>
    </rPh>
    <rPh sb="11" eb="13">
      <t>ソウトウ</t>
    </rPh>
    <rPh sb="13" eb="14">
      <t>ガク</t>
    </rPh>
    <rPh sb="16" eb="17">
      <t>チイ</t>
    </rPh>
    <rPh sb="22" eb="24">
      <t>シヨウ</t>
    </rPh>
    <rPh sb="26" eb="28">
      <t>ケイサン</t>
    </rPh>
    <rPh sb="28" eb="29">
      <t>シキ</t>
    </rPh>
    <phoneticPr fontId="2"/>
  </si>
  <si>
    <t>※４　軽減総額が10％相当額より大きいときに使用する計算式</t>
    <rPh sb="3" eb="5">
      <t>ケイゲン</t>
    </rPh>
    <rPh sb="5" eb="7">
      <t>ソウガク</t>
    </rPh>
    <rPh sb="11" eb="13">
      <t>ソウトウ</t>
    </rPh>
    <rPh sb="13" eb="14">
      <t>ガク</t>
    </rPh>
    <rPh sb="16" eb="17">
      <t>オオ</t>
    </rPh>
    <rPh sb="22" eb="24">
      <t>シヨウ</t>
    </rPh>
    <rPh sb="26" eb="28">
      <t>ケイサン</t>
    </rPh>
    <rPh sb="28" eb="29">
      <t>シキ</t>
    </rPh>
    <phoneticPr fontId="2"/>
  </si>
  <si>
    <t>※６　軽減総額が１％相当額より大きいときに使用する計算式</t>
    <rPh sb="3" eb="5">
      <t>ケイゲン</t>
    </rPh>
    <rPh sb="5" eb="7">
      <t>ソウガク</t>
    </rPh>
    <rPh sb="10" eb="12">
      <t>ソウトウ</t>
    </rPh>
    <rPh sb="12" eb="13">
      <t>ガク</t>
    </rPh>
    <rPh sb="15" eb="16">
      <t>オオ</t>
    </rPh>
    <rPh sb="21" eb="23">
      <t>シヨウ</t>
    </rPh>
    <rPh sb="25" eb="27">
      <t>ケイサン</t>
    </rPh>
    <rPh sb="27" eb="28">
      <t>シキ</t>
    </rPh>
    <phoneticPr fontId="2"/>
  </si>
  <si>
    <t>※５　軽減総額が控除額１％相当額より小さいときはＦ１～２に「０」を記入する。</t>
    <rPh sb="3" eb="5">
      <t>ケイゲン</t>
    </rPh>
    <rPh sb="5" eb="7">
      <t>ソウガク</t>
    </rPh>
    <rPh sb="8" eb="10">
      <t>コウジョ</t>
    </rPh>
    <rPh sb="10" eb="11">
      <t>ガク</t>
    </rPh>
    <rPh sb="13" eb="15">
      <t>ソウトウ</t>
    </rPh>
    <rPh sb="15" eb="16">
      <t>ガク</t>
    </rPh>
    <rPh sb="18" eb="19">
      <t>チイ</t>
    </rPh>
    <rPh sb="33" eb="35">
      <t>キニュウ</t>
    </rPh>
    <phoneticPr fontId="2"/>
  </si>
  <si>
    <t>夜間対応型訪問介護</t>
    <rPh sb="0" eb="2">
      <t>ヤカン</t>
    </rPh>
    <rPh sb="2" eb="5">
      <t>タイオウガタ</t>
    </rPh>
    <rPh sb="5" eb="7">
      <t>ホウモン</t>
    </rPh>
    <rPh sb="7" eb="9">
      <t>カイゴ</t>
    </rPh>
    <phoneticPr fontId="2"/>
  </si>
  <si>
    <t>様式１３号</t>
    <rPh sb="0" eb="2">
      <t>ヨウシキ</t>
    </rPh>
    <rPh sb="4" eb="5">
      <t>ゴウ</t>
    </rPh>
    <phoneticPr fontId="2"/>
  </si>
  <si>
    <t>介護予防認知症対応型通所介護</t>
    <rPh sb="0" eb="2">
      <t>カイゴ</t>
    </rPh>
    <rPh sb="2" eb="4">
      <t>ヨボウ</t>
    </rPh>
    <rPh sb="4" eb="7">
      <t>ニンチショウ</t>
    </rPh>
    <rPh sb="7" eb="9">
      <t>タイオウ</t>
    </rPh>
    <rPh sb="9" eb="10">
      <t>カタ</t>
    </rPh>
    <rPh sb="10" eb="12">
      <t>ツウショ</t>
    </rPh>
    <rPh sb="12" eb="14">
      <t>カイゴ</t>
    </rPh>
    <phoneticPr fontId="2"/>
  </si>
  <si>
    <r>
      <t>Ａ1</t>
    </r>
    <r>
      <rPr>
        <sz val="8"/>
        <rFont val="ＭＳ 明朝"/>
        <family val="1"/>
        <charset val="128"/>
      </rPr>
      <t>　地域密着型介護老人福祉施設入所者生活介護</t>
    </r>
    <rPh sb="3" eb="5">
      <t>チイキ</t>
    </rPh>
    <rPh sb="5" eb="7">
      <t>ミッチャク</t>
    </rPh>
    <rPh sb="7" eb="8">
      <t>カタ</t>
    </rPh>
    <rPh sb="8" eb="10">
      <t>カイゴ</t>
    </rPh>
    <rPh sb="10" eb="12">
      <t>ロウジン</t>
    </rPh>
    <rPh sb="12" eb="14">
      <t>フクシ</t>
    </rPh>
    <rPh sb="14" eb="16">
      <t>シセツ</t>
    </rPh>
    <rPh sb="16" eb="19">
      <t>ニュウショシャ</t>
    </rPh>
    <rPh sb="19" eb="21">
      <t>セイカツ</t>
    </rPh>
    <rPh sb="21" eb="23">
      <t>カイゴ</t>
    </rPh>
    <phoneticPr fontId="2"/>
  </si>
  <si>
    <t>Ｂ１　地域密着型介護老人福祉施設入所者生活介護</t>
    <rPh sb="3" eb="5">
      <t>チイキ</t>
    </rPh>
    <rPh sb="5" eb="7">
      <t>ミッチャク</t>
    </rPh>
    <rPh sb="7" eb="8">
      <t>カタ</t>
    </rPh>
    <rPh sb="8" eb="10">
      <t>カイゴ</t>
    </rPh>
    <rPh sb="10" eb="12">
      <t>ロウジン</t>
    </rPh>
    <rPh sb="12" eb="14">
      <t>フクシ</t>
    </rPh>
    <rPh sb="14" eb="16">
      <t>シセツ</t>
    </rPh>
    <rPh sb="16" eb="19">
      <t>ニュウショシャ</t>
    </rPh>
    <rPh sb="19" eb="21">
      <t>セイカツ</t>
    </rPh>
    <rPh sb="21" eb="23">
      <t>カイゴ</t>
    </rPh>
    <phoneticPr fontId="2"/>
  </si>
  <si>
    <t>地域密着型介護老人福祉施設入所者生活介護</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phoneticPr fontId="2"/>
  </si>
  <si>
    <r>
      <t>軽減対象者調書</t>
    </r>
    <r>
      <rPr>
        <b/>
        <sz val="11"/>
        <rFont val="ＭＳ ゴシック"/>
        <family val="3"/>
        <charset val="128"/>
      </rPr>
      <t>（地域密着型介護老人福祉施設入所者生活介護）</t>
    </r>
    <rPh sb="0" eb="2">
      <t>ケイゲン</t>
    </rPh>
    <rPh sb="2" eb="5">
      <t>タイショウシャ</t>
    </rPh>
    <rPh sb="5" eb="7">
      <t>チョウショ</t>
    </rPh>
    <rPh sb="8" eb="10">
      <t>チイキ</t>
    </rPh>
    <rPh sb="10" eb="12">
      <t>ミッチャク</t>
    </rPh>
    <rPh sb="12" eb="13">
      <t>カタ</t>
    </rPh>
    <rPh sb="13" eb="15">
      <t>カイゴ</t>
    </rPh>
    <rPh sb="15" eb="17">
      <t>ロウジン</t>
    </rPh>
    <rPh sb="17" eb="19">
      <t>フクシ</t>
    </rPh>
    <rPh sb="19" eb="21">
      <t>シセツ</t>
    </rPh>
    <rPh sb="21" eb="24">
      <t>ニュウショシャ</t>
    </rPh>
    <rPh sb="24" eb="26">
      <t>セイカツ</t>
    </rPh>
    <rPh sb="26" eb="28">
      <t>カイゴ</t>
    </rPh>
    <phoneticPr fontId="2"/>
  </si>
  <si>
    <r>
      <t>軽減対象者調書</t>
    </r>
    <r>
      <rPr>
        <b/>
        <sz val="11"/>
        <rFont val="ＭＳ ゴシック"/>
        <family val="3"/>
        <charset val="128"/>
      </rPr>
      <t>（介護予防認知症対応型通所介護、介護予防小規模多機能型居宅介護）</t>
    </r>
    <rPh sb="0" eb="2">
      <t>ケイゲン</t>
    </rPh>
    <rPh sb="2" eb="4">
      <t>タイショウ</t>
    </rPh>
    <rPh sb="4" eb="5">
      <t>シャ</t>
    </rPh>
    <rPh sb="5" eb="7">
      <t>チョウショ</t>
    </rPh>
    <rPh sb="8" eb="10">
      <t>カイゴ</t>
    </rPh>
    <rPh sb="10" eb="12">
      <t>ヨボウ</t>
    </rPh>
    <rPh sb="12" eb="15">
      <t>ニンチショウ</t>
    </rPh>
    <rPh sb="15" eb="17">
      <t>タイオウ</t>
    </rPh>
    <rPh sb="17" eb="18">
      <t>ガタ</t>
    </rPh>
    <rPh sb="18" eb="19">
      <t>ツウ</t>
    </rPh>
    <rPh sb="19" eb="20">
      <t>ショ</t>
    </rPh>
    <rPh sb="20" eb="22">
      <t>カイゴ</t>
    </rPh>
    <rPh sb="23" eb="25">
      <t>カイゴ</t>
    </rPh>
    <rPh sb="25" eb="27">
      <t>ヨボウ</t>
    </rPh>
    <rPh sb="27" eb="30">
      <t>ショウキボ</t>
    </rPh>
    <rPh sb="30" eb="33">
      <t>タキノウ</t>
    </rPh>
    <rPh sb="33" eb="34">
      <t>カタ</t>
    </rPh>
    <rPh sb="34" eb="36">
      <t>キョタク</t>
    </rPh>
    <rPh sb="36" eb="38">
      <t>カイゴ</t>
    </rPh>
    <phoneticPr fontId="2"/>
  </si>
  <si>
    <t>軽減対象者調書（訪問介護、通所介護、短期入所生活介護）</t>
    <rPh sb="0" eb="2">
      <t>ケイゲン</t>
    </rPh>
    <rPh sb="2" eb="4">
      <t>タイショウ</t>
    </rPh>
    <rPh sb="4" eb="5">
      <t>シャ</t>
    </rPh>
    <rPh sb="5" eb="7">
      <t>チョウショ</t>
    </rPh>
    <rPh sb="8" eb="10">
      <t>ホウモン</t>
    </rPh>
    <rPh sb="10" eb="12">
      <t>カイゴ</t>
    </rPh>
    <rPh sb="13" eb="14">
      <t>ツウ</t>
    </rPh>
    <rPh sb="14" eb="15">
      <t>ショ</t>
    </rPh>
    <rPh sb="15" eb="17">
      <t>カイゴ</t>
    </rPh>
    <rPh sb="18" eb="20">
      <t>タンキ</t>
    </rPh>
    <rPh sb="20" eb="22">
      <t>ニュウショ</t>
    </rPh>
    <rPh sb="22" eb="24">
      <t>セイカツ</t>
    </rPh>
    <rPh sb="24" eb="26">
      <t>カイゴ</t>
    </rPh>
    <phoneticPr fontId="2"/>
  </si>
  <si>
    <t>地域密着型介護老人福祉施設入所者生活介護軽減額市町村別調書</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2">
      <t>ケイゲン</t>
    </rPh>
    <rPh sb="22" eb="23">
      <t>ガク</t>
    </rPh>
    <rPh sb="23" eb="26">
      <t>シチョウソン</t>
    </rPh>
    <rPh sb="26" eb="27">
      <t>ベツ</t>
    </rPh>
    <rPh sb="27" eb="29">
      <t>チョウショ</t>
    </rPh>
    <phoneticPr fontId="2"/>
  </si>
  <si>
    <t>訪問介護等軽減額市町村別調書</t>
    <rPh sb="0" eb="2">
      <t>ホウモン</t>
    </rPh>
    <rPh sb="2" eb="4">
      <t>カイゴ</t>
    </rPh>
    <rPh sb="4" eb="5">
      <t>トウ</t>
    </rPh>
    <rPh sb="5" eb="7">
      <t>ケイゲン</t>
    </rPh>
    <rPh sb="7" eb="8">
      <t>ガク</t>
    </rPh>
    <rPh sb="8" eb="11">
      <t>シチョウソン</t>
    </rPh>
    <rPh sb="11" eb="12">
      <t>ベツ</t>
    </rPh>
    <rPh sb="12" eb="14">
      <t>チョウショ</t>
    </rPh>
    <phoneticPr fontId="2"/>
  </si>
  <si>
    <t>夜間対応型訪問介護等軽減額市町村別調書</t>
    <rPh sb="10" eb="12">
      <t>ケイゲン</t>
    </rPh>
    <rPh sb="12" eb="13">
      <t>ガク</t>
    </rPh>
    <rPh sb="13" eb="16">
      <t>シチョウソン</t>
    </rPh>
    <rPh sb="16" eb="17">
      <t>ベツ</t>
    </rPh>
    <rPh sb="17" eb="19">
      <t>チョウショ</t>
    </rPh>
    <phoneticPr fontId="2"/>
  </si>
  <si>
    <t>介護予防認知症対応型通所介護等軽減額市町村別調書</t>
    <rPh sb="0" eb="2">
      <t>カイゴ</t>
    </rPh>
    <rPh sb="2" eb="4">
      <t>ヨボウ</t>
    </rPh>
    <rPh sb="4" eb="7">
      <t>ニンチショウ</t>
    </rPh>
    <rPh sb="7" eb="9">
      <t>タイオウ</t>
    </rPh>
    <rPh sb="9" eb="10">
      <t>カタ</t>
    </rPh>
    <rPh sb="10" eb="12">
      <t>ツウショ</t>
    </rPh>
    <rPh sb="12" eb="14">
      <t>カイゴ</t>
    </rPh>
    <rPh sb="14" eb="15">
      <t>トウ</t>
    </rPh>
    <rPh sb="15" eb="17">
      <t>ケイゲン</t>
    </rPh>
    <rPh sb="17" eb="18">
      <t>ガク</t>
    </rPh>
    <rPh sb="18" eb="21">
      <t>シチョウソン</t>
    </rPh>
    <rPh sb="21" eb="22">
      <t>ベツ</t>
    </rPh>
    <rPh sb="22" eb="24">
      <t>チョウショ</t>
    </rPh>
    <phoneticPr fontId="2"/>
  </si>
  <si>
    <r>
      <t xml:space="preserve">Ｃ１
 </t>
    </r>
    <r>
      <rPr>
        <sz val="10"/>
        <rFont val="ＭＳ 明朝"/>
        <family val="1"/>
        <charset val="128"/>
      </rPr>
      <t>氏　　名
（カタカナで記入）</t>
    </r>
    <rPh sb="4" eb="8">
      <t>シメイ</t>
    </rPh>
    <rPh sb="15" eb="17">
      <t>キニュウ</t>
    </rPh>
    <phoneticPr fontId="2"/>
  </si>
  <si>
    <r>
      <t xml:space="preserve">Ｃ１ </t>
    </r>
    <r>
      <rPr>
        <sz val="10"/>
        <rFont val="ＭＳ 明朝"/>
        <family val="1"/>
        <charset val="128"/>
      </rPr>
      <t>氏　　名
（カタカナで記入）</t>
    </r>
    <rPh sb="3" eb="7">
      <t>シメイ</t>
    </rPh>
    <rPh sb="14" eb="16">
      <t>キニュウ</t>
    </rPh>
    <phoneticPr fontId="2"/>
  </si>
  <si>
    <r>
      <t xml:space="preserve">Ａ１
</t>
    </r>
    <r>
      <rPr>
        <sz val="9"/>
        <rFont val="ＭＳ 明朝"/>
        <family val="1"/>
        <charset val="128"/>
      </rPr>
      <t>介護予防認知症対応型通所介護</t>
    </r>
    <rPh sb="3" eb="5">
      <t>カイゴ</t>
    </rPh>
    <rPh sb="5" eb="7">
      <t>ヨボウ</t>
    </rPh>
    <rPh sb="7" eb="10">
      <t>ニンチショウ</t>
    </rPh>
    <rPh sb="10" eb="13">
      <t>タイオウガタ</t>
    </rPh>
    <rPh sb="13" eb="15">
      <t>ツウショ</t>
    </rPh>
    <rPh sb="15" eb="17">
      <t>カイゴ</t>
    </rPh>
    <phoneticPr fontId="2"/>
  </si>
  <si>
    <r>
      <t xml:space="preserve">Ｂ１
</t>
    </r>
    <r>
      <rPr>
        <sz val="9"/>
        <rFont val="ＭＳ 明朝"/>
        <family val="1"/>
        <charset val="128"/>
      </rPr>
      <t>介護予防小規模多機能型居宅介護</t>
    </r>
    <rPh sb="3" eb="5">
      <t>カイゴ</t>
    </rPh>
    <rPh sb="5" eb="7">
      <t>ヨボウ</t>
    </rPh>
    <rPh sb="7" eb="10">
      <t>ショウキボ</t>
    </rPh>
    <rPh sb="10" eb="13">
      <t>タキノウ</t>
    </rPh>
    <rPh sb="13" eb="14">
      <t>カタ</t>
    </rPh>
    <rPh sb="14" eb="16">
      <t>キョタク</t>
    </rPh>
    <rPh sb="16" eb="18">
      <t>カイゴ</t>
    </rPh>
    <phoneticPr fontId="2"/>
  </si>
  <si>
    <r>
      <t>各 市 町 村 補 助 額</t>
    </r>
    <r>
      <rPr>
        <sz val="8"/>
        <rFont val="ＭＳ 明朝"/>
        <family val="1"/>
        <charset val="128"/>
      </rPr>
      <t xml:space="preserve">　　　　　   　　　　　　           </t>
    </r>
    <rPh sb="0" eb="1">
      <t>カク</t>
    </rPh>
    <rPh sb="2" eb="7">
      <t>シチョウソン</t>
    </rPh>
    <rPh sb="8" eb="13">
      <t>ホジョガク</t>
    </rPh>
    <phoneticPr fontId="2"/>
  </si>
  <si>
    <t>助成申請先
市町村</t>
    <rPh sb="0" eb="2">
      <t>ジョセイ</t>
    </rPh>
    <rPh sb="2" eb="4">
      <t>シンセイ</t>
    </rPh>
    <rPh sb="4" eb="5">
      <t>サキ</t>
    </rPh>
    <rPh sb="6" eb="9">
      <t>シチョウソン</t>
    </rPh>
    <phoneticPr fontId="2"/>
  </si>
  <si>
    <t>横浜市</t>
  </si>
  <si>
    <t>川崎市</t>
  </si>
  <si>
    <t>横須賀市</t>
  </si>
  <si>
    <t>鎌倉市</t>
  </si>
  <si>
    <t>逗子市</t>
  </si>
  <si>
    <t>三浦市</t>
  </si>
  <si>
    <t>葉山町</t>
  </si>
  <si>
    <t>厚木市</t>
  </si>
  <si>
    <t>大和市</t>
  </si>
  <si>
    <t>海老名市</t>
  </si>
  <si>
    <t>座間市</t>
  </si>
  <si>
    <t>綾瀬市</t>
  </si>
  <si>
    <t>愛川町</t>
  </si>
  <si>
    <t>清川村</t>
  </si>
  <si>
    <t>平塚市</t>
  </si>
  <si>
    <t>秦野市</t>
  </si>
  <si>
    <t>伊勢原市</t>
  </si>
  <si>
    <t>大磯町</t>
  </si>
  <si>
    <t>二宮町</t>
  </si>
  <si>
    <t>藤沢市</t>
  </si>
  <si>
    <t>茅ヶ崎市</t>
  </si>
  <si>
    <t>寒川町</t>
  </si>
  <si>
    <t>南足柄市</t>
  </si>
  <si>
    <t>中井町</t>
  </si>
  <si>
    <t>大井町</t>
  </si>
  <si>
    <t>松田町</t>
  </si>
  <si>
    <t>山北町</t>
  </si>
  <si>
    <t>開成町</t>
  </si>
  <si>
    <t>小田原市</t>
  </si>
  <si>
    <t>箱根町</t>
  </si>
  <si>
    <t>真鶴町</t>
  </si>
  <si>
    <t>湯河原町</t>
  </si>
  <si>
    <t>政令・中核市</t>
    <rPh sb="0" eb="2">
      <t>セイレイ</t>
    </rPh>
    <rPh sb="3" eb="5">
      <t>チュウカク</t>
    </rPh>
    <rPh sb="5" eb="6">
      <t>シ</t>
    </rPh>
    <phoneticPr fontId="2"/>
  </si>
  <si>
    <t>その他
（県外）</t>
    <rPh sb="0" eb="3">
      <t>ソノタ</t>
    </rPh>
    <rPh sb="5" eb="7">
      <t>ケンガイ</t>
    </rPh>
    <phoneticPr fontId="2"/>
  </si>
  <si>
    <t>県西
保健福祉
圏域</t>
    <rPh sb="0" eb="2">
      <t>ケンセイ</t>
    </rPh>
    <rPh sb="3" eb="5">
      <t>ホケン</t>
    </rPh>
    <rPh sb="5" eb="7">
      <t>フクシ</t>
    </rPh>
    <rPh sb="8" eb="10">
      <t>ケンイキ</t>
    </rPh>
    <phoneticPr fontId="2"/>
  </si>
  <si>
    <t>湘南東部
保健福祉
圏域</t>
    <rPh sb="0" eb="2">
      <t>ショウナン</t>
    </rPh>
    <rPh sb="2" eb="4">
      <t>トウブ</t>
    </rPh>
    <rPh sb="5" eb="7">
      <t>ホケン</t>
    </rPh>
    <rPh sb="7" eb="9">
      <t>フクシ</t>
    </rPh>
    <rPh sb="10" eb="12">
      <t>ケンイキ</t>
    </rPh>
    <phoneticPr fontId="2"/>
  </si>
  <si>
    <t>湘南西部
保健福祉
圏域</t>
    <rPh sb="0" eb="2">
      <t>ショウナン</t>
    </rPh>
    <rPh sb="2" eb="4">
      <t>セイブ</t>
    </rPh>
    <rPh sb="5" eb="7">
      <t>ホケン</t>
    </rPh>
    <rPh sb="7" eb="9">
      <t>フクシ</t>
    </rPh>
    <rPh sb="10" eb="12">
      <t>ケンイキ</t>
    </rPh>
    <phoneticPr fontId="2"/>
  </si>
  <si>
    <t>県央
保健福祉
圏域</t>
    <rPh sb="0" eb="2">
      <t>ケンオウ</t>
    </rPh>
    <rPh sb="3" eb="5">
      <t>ホケン</t>
    </rPh>
    <rPh sb="5" eb="7">
      <t>フクシ</t>
    </rPh>
    <rPh sb="8" eb="10">
      <t>ケンイキ</t>
    </rPh>
    <phoneticPr fontId="2"/>
  </si>
  <si>
    <t>横須賀・
三浦
保健福祉
圏域</t>
    <rPh sb="0" eb="3">
      <t>ヨコスカ</t>
    </rPh>
    <rPh sb="5" eb="7">
      <t>ミウラ</t>
    </rPh>
    <rPh sb="8" eb="10">
      <t>ホケン</t>
    </rPh>
    <rPh sb="10" eb="12">
      <t>フクシ</t>
    </rPh>
    <rPh sb="13" eb="15">
      <t>ケンイキ</t>
    </rPh>
    <phoneticPr fontId="2"/>
  </si>
  <si>
    <t>政令・
中核市</t>
    <rPh sb="0" eb="2">
      <t>セイレイ</t>
    </rPh>
    <rPh sb="4" eb="6">
      <t>チュウカク</t>
    </rPh>
    <rPh sb="6" eb="7">
      <t>シ</t>
    </rPh>
    <phoneticPr fontId="2"/>
  </si>
  <si>
    <t>本来受領すべき
利用者負担総額
（全利用者）</t>
    <rPh sb="0" eb="2">
      <t>ホンライ</t>
    </rPh>
    <rPh sb="2" eb="4">
      <t>ジュリョウ</t>
    </rPh>
    <rPh sb="8" eb="11">
      <t>リヨウシャ</t>
    </rPh>
    <rPh sb="11" eb="13">
      <t>フタン</t>
    </rPh>
    <rPh sb="13" eb="15">
      <t>ソウガク</t>
    </rPh>
    <rPh sb="17" eb="18">
      <t>ゼン</t>
    </rPh>
    <rPh sb="18" eb="20">
      <t>リヨウ</t>
    </rPh>
    <rPh sb="20" eb="21">
      <t>ニュウショシャ</t>
    </rPh>
    <phoneticPr fontId="2"/>
  </si>
  <si>
    <t>本来受領すべき
利用者負担総額
（全入所者）</t>
    <rPh sb="0" eb="2">
      <t>ホンライ</t>
    </rPh>
    <rPh sb="2" eb="4">
      <t>ジュリョウ</t>
    </rPh>
    <rPh sb="8" eb="11">
      <t>リヨウシャ</t>
    </rPh>
    <rPh sb="11" eb="13">
      <t>フタン</t>
    </rPh>
    <rPh sb="13" eb="15">
      <t>ソウガク</t>
    </rPh>
    <rPh sb="17" eb="18">
      <t>ゼン</t>
    </rPh>
    <rPh sb="18" eb="21">
      <t>ニュウショシャ</t>
    </rPh>
    <phoneticPr fontId="2"/>
  </si>
  <si>
    <t>様式１号</t>
    <rPh sb="0" eb="2">
      <t>ヨウシキ</t>
    </rPh>
    <rPh sb="3" eb="4">
      <t>ゴウ</t>
    </rPh>
    <phoneticPr fontId="2"/>
  </si>
  <si>
    <t>様式２号</t>
    <rPh sb="0" eb="2">
      <t>ヨウシキ</t>
    </rPh>
    <rPh sb="3" eb="4">
      <t>ゴウ</t>
    </rPh>
    <phoneticPr fontId="2"/>
  </si>
  <si>
    <t>様式３号</t>
    <rPh sb="0" eb="2">
      <t>ヨウシキ</t>
    </rPh>
    <rPh sb="3" eb="4">
      <t>ゴウ</t>
    </rPh>
    <phoneticPr fontId="2"/>
  </si>
  <si>
    <t>様式４号</t>
    <rPh sb="0" eb="2">
      <t>ヨウシキ</t>
    </rPh>
    <rPh sb="3" eb="4">
      <t>ゴウ</t>
    </rPh>
    <phoneticPr fontId="2"/>
  </si>
  <si>
    <t>様式５号</t>
    <rPh sb="0" eb="2">
      <t>ヨウシキ</t>
    </rPh>
    <rPh sb="3" eb="4">
      <t>ゴウ</t>
    </rPh>
    <phoneticPr fontId="2"/>
  </si>
  <si>
    <t>様式６号</t>
    <rPh sb="0" eb="2">
      <t>ヨウシキ</t>
    </rPh>
    <rPh sb="3" eb="4">
      <t>ゴウ</t>
    </rPh>
    <phoneticPr fontId="2"/>
  </si>
  <si>
    <t>様式７号</t>
    <rPh sb="0" eb="2">
      <t>ヨウシキ</t>
    </rPh>
    <rPh sb="3" eb="4">
      <t>ゴウ</t>
    </rPh>
    <phoneticPr fontId="2"/>
  </si>
  <si>
    <t>様式８号</t>
    <rPh sb="0" eb="2">
      <t>ヨウシキ</t>
    </rPh>
    <rPh sb="3" eb="4">
      <t>ゴウ</t>
    </rPh>
    <phoneticPr fontId="2"/>
  </si>
  <si>
    <t>様式９号</t>
    <rPh sb="0" eb="2">
      <t>ヨウシキ</t>
    </rPh>
    <rPh sb="3" eb="4">
      <t>ゴウ</t>
    </rPh>
    <phoneticPr fontId="2"/>
  </si>
  <si>
    <t>様式１０号</t>
    <rPh sb="0" eb="2">
      <t>ヨウシキ</t>
    </rPh>
    <rPh sb="4" eb="5">
      <t>ゴウ</t>
    </rPh>
    <phoneticPr fontId="2"/>
  </si>
  <si>
    <t>様式１１号</t>
    <rPh sb="0" eb="2">
      <t>ヨウシキ</t>
    </rPh>
    <rPh sb="4" eb="5">
      <t>ゴウ</t>
    </rPh>
    <phoneticPr fontId="2"/>
  </si>
  <si>
    <t>様式１２号</t>
    <rPh sb="0" eb="2">
      <t>ヨウシキ</t>
    </rPh>
    <rPh sb="4" eb="5">
      <t>ゴウ</t>
    </rPh>
    <phoneticPr fontId="2"/>
  </si>
  <si>
    <t>軽減対象者調書（介護老人福祉施設サービス）</t>
    <rPh sb="0" eb="2">
      <t>ケイゲン</t>
    </rPh>
    <rPh sb="2" eb="5">
      <t>タイショウシャ</t>
    </rPh>
    <rPh sb="5" eb="7">
      <t>チョウショ</t>
    </rPh>
    <rPh sb="8" eb="10">
      <t>カイゴ</t>
    </rPh>
    <rPh sb="10" eb="12">
      <t>ロウジン</t>
    </rPh>
    <rPh sb="12" eb="14">
      <t>フクシ</t>
    </rPh>
    <rPh sb="14" eb="16">
      <t>シセツ</t>
    </rPh>
    <phoneticPr fontId="2"/>
  </si>
  <si>
    <t>介護老人福祉施設サービス軽減額市町村別調書</t>
    <rPh sb="0" eb="2">
      <t>カイゴ</t>
    </rPh>
    <rPh sb="2" eb="4">
      <t>ロウジン</t>
    </rPh>
    <rPh sb="4" eb="6">
      <t>フクシ</t>
    </rPh>
    <rPh sb="6" eb="8">
      <t>シセツ</t>
    </rPh>
    <rPh sb="12" eb="14">
      <t>ケイゲン</t>
    </rPh>
    <rPh sb="14" eb="15">
      <t>ガク</t>
    </rPh>
    <rPh sb="15" eb="18">
      <t>シチョウソン</t>
    </rPh>
    <rPh sb="18" eb="19">
      <t>ベツ</t>
    </rPh>
    <rPh sb="19" eb="21">
      <t>チョウショ</t>
    </rPh>
    <phoneticPr fontId="2"/>
  </si>
  <si>
    <r>
      <t>Ａ1</t>
    </r>
    <r>
      <rPr>
        <sz val="11"/>
        <rFont val="ＭＳ 明朝"/>
        <family val="1"/>
        <charset val="128"/>
      </rPr>
      <t>　介護老人福祉施設サービス</t>
    </r>
    <rPh sb="3" eb="5">
      <t>カイゴ</t>
    </rPh>
    <rPh sb="5" eb="7">
      <t>ロウジン</t>
    </rPh>
    <rPh sb="7" eb="9">
      <t>フクシ</t>
    </rPh>
    <rPh sb="9" eb="11">
      <t>シセツ</t>
    </rPh>
    <phoneticPr fontId="2"/>
  </si>
  <si>
    <t>Ｂ１　介護老人福祉施設サービス</t>
    <rPh sb="3" eb="5">
      <t>カイゴ</t>
    </rPh>
    <rPh sb="5" eb="7">
      <t>ロウジン</t>
    </rPh>
    <rPh sb="7" eb="9">
      <t>フクシ</t>
    </rPh>
    <rPh sb="9" eb="11">
      <t>シセツ</t>
    </rPh>
    <phoneticPr fontId="2"/>
  </si>
  <si>
    <t>相模原市</t>
    <rPh sb="0" eb="4">
      <t>サガミハラシ</t>
    </rPh>
    <phoneticPr fontId="2"/>
  </si>
  <si>
    <t>Ｃ２</t>
    <phoneticPr fontId="2"/>
  </si>
  <si>
    <t>複合型サービス</t>
    <rPh sb="0" eb="3">
      <t>フクゴウガタ</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</si>
  <si>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</si>
  <si>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r>
      <t>軽減対象者調書</t>
    </r>
    <r>
      <rPr>
        <b/>
        <sz val="11"/>
        <rFont val="ＭＳ ゴシック"/>
        <family val="3"/>
        <charset val="128"/>
      </rPr>
      <t>（定期巡回・随時対応型訪問介護看護、複合型サービス）</t>
    </r>
    <rPh sb="0" eb="2">
      <t>ケイゲン</t>
    </rPh>
    <rPh sb="2" eb="4">
      <t>タイショウ</t>
    </rPh>
    <rPh sb="4" eb="5">
      <t>シャ</t>
    </rPh>
    <rPh sb="5" eb="7">
      <t>チョウショ</t>
    </rPh>
    <rPh sb="8" eb="10">
      <t>テイキ</t>
    </rPh>
    <rPh sb="10" eb="12">
      <t>ジュンカイ</t>
    </rPh>
    <rPh sb="13" eb="15">
      <t>ズイジ</t>
    </rPh>
    <rPh sb="15" eb="18">
      <t>タイオウガタ</t>
    </rPh>
    <rPh sb="18" eb="20">
      <t>ホウモン</t>
    </rPh>
    <rPh sb="20" eb="22">
      <t>カイゴ</t>
    </rPh>
    <rPh sb="22" eb="24">
      <t>カンゴ</t>
    </rPh>
    <rPh sb="25" eb="28">
      <t>フクゴウガタ</t>
    </rPh>
    <phoneticPr fontId="2"/>
  </si>
  <si>
    <t>様式１５号</t>
    <rPh sb="0" eb="2">
      <t>ヨウシキ</t>
    </rPh>
    <rPh sb="4" eb="5">
      <t>ゴウ</t>
    </rPh>
    <phoneticPr fontId="2"/>
  </si>
  <si>
    <t>様式１４号</t>
    <rPh sb="0" eb="2">
      <t>ヨウシキ</t>
    </rPh>
    <rPh sb="4" eb="5">
      <t>ゴウ</t>
    </rPh>
    <phoneticPr fontId="2"/>
  </si>
  <si>
    <t>定期巡回・随時対応型訪問介護看護等軽減額市町村別調書</t>
    <rPh sb="0" eb="2">
      <t>テイキ</t>
    </rPh>
    <rPh sb="2" eb="4">
      <t>ジュンカイ</t>
    </rPh>
    <rPh sb="5" eb="7">
      <t>ズイジ</t>
    </rPh>
    <rPh sb="7" eb="9">
      <t>タイオウ</t>
    </rPh>
    <rPh sb="9" eb="10">
      <t>ガタ</t>
    </rPh>
    <rPh sb="10" eb="12">
      <t>ホウモン</t>
    </rPh>
    <rPh sb="12" eb="14">
      <t>カイゴ</t>
    </rPh>
    <rPh sb="14" eb="16">
      <t>カンゴ</t>
    </rPh>
    <rPh sb="17" eb="19">
      <t>ケイゲン</t>
    </rPh>
    <rPh sb="19" eb="20">
      <t>ガク</t>
    </rPh>
    <rPh sb="20" eb="23">
      <t>シチョウソン</t>
    </rPh>
    <rPh sb="23" eb="24">
      <t>ベツ</t>
    </rPh>
    <rPh sb="24" eb="26">
      <t>チョウショ</t>
    </rPh>
    <phoneticPr fontId="2"/>
  </si>
  <si>
    <r>
      <t xml:space="preserve">Ａ１
</t>
    </r>
    <r>
      <rPr>
        <sz val="9"/>
        <rFont val="ＭＳ 明朝"/>
        <family val="1"/>
        <charset val="128"/>
      </rPr>
      <t>定期巡回・随時対応型訪問介護看護</t>
    </r>
    <rPh sb="3" eb="5">
      <t>テイキ</t>
    </rPh>
    <rPh sb="5" eb="7">
      <t>ジュンカイ</t>
    </rPh>
    <rPh sb="8" eb="10">
      <t>ズイジ</t>
    </rPh>
    <rPh sb="10" eb="13">
      <t>タイオウガタ</t>
    </rPh>
    <rPh sb="13" eb="15">
      <t>ホウモン</t>
    </rPh>
    <rPh sb="15" eb="17">
      <t>カイゴ</t>
    </rPh>
    <rPh sb="17" eb="19">
      <t>カンゴ</t>
    </rPh>
    <phoneticPr fontId="2"/>
  </si>
  <si>
    <r>
      <t>Ｂ１</t>
    </r>
    <r>
      <rPr>
        <sz val="9"/>
        <rFont val="ＭＳ 明朝"/>
        <family val="1"/>
        <charset val="128"/>
      </rPr>
      <t xml:space="preserve"> 
複合型サービス
</t>
    </r>
    <rPh sb="4" eb="7">
      <t>フクゴウガタ</t>
    </rPh>
    <phoneticPr fontId="2"/>
  </si>
  <si>
    <r>
      <t>Ａ１</t>
    </r>
    <r>
      <rPr>
        <sz val="11"/>
        <rFont val="ＭＳ 明朝"/>
        <family val="1"/>
        <charset val="128"/>
      </rPr>
      <t xml:space="preserve"> 訪問介護</t>
    </r>
    <rPh sb="3" eb="5">
      <t>ホウモン</t>
    </rPh>
    <rPh sb="5" eb="7">
      <t>カイゴ</t>
    </rPh>
    <phoneticPr fontId="2"/>
  </si>
  <si>
    <r>
      <t>Ｂ１</t>
    </r>
    <r>
      <rPr>
        <sz val="11"/>
        <rFont val="ＭＳ 明朝"/>
        <family val="1"/>
        <charset val="128"/>
      </rPr>
      <t xml:space="preserve"> 通所介護</t>
    </r>
    <rPh sb="3" eb="5">
      <t>ツウショ</t>
    </rPh>
    <rPh sb="5" eb="7">
      <t>カイゴ</t>
    </rPh>
    <phoneticPr fontId="2"/>
  </si>
  <si>
    <r>
      <t>Ｃ１</t>
    </r>
    <r>
      <rPr>
        <sz val="11"/>
        <rFont val="ＭＳ 明朝"/>
        <family val="1"/>
        <charset val="128"/>
      </rPr>
      <t xml:space="preserve"> 短期入所生活介護</t>
    </r>
    <rPh sb="3" eb="5">
      <t>タンキ</t>
    </rPh>
    <rPh sb="5" eb="7">
      <t>ニュウショ</t>
    </rPh>
    <rPh sb="7" eb="9">
      <t>セイカツ</t>
    </rPh>
    <rPh sb="9" eb="11">
      <t>カイゴ</t>
    </rPh>
    <phoneticPr fontId="2"/>
  </si>
  <si>
    <r>
      <t>Ｄ１</t>
    </r>
    <r>
      <rPr>
        <sz val="11"/>
        <rFont val="ＭＳ 明朝"/>
        <family val="1"/>
        <charset val="128"/>
      </rPr>
      <t xml:space="preserve"> 訪問介護</t>
    </r>
    <rPh sb="3" eb="5">
      <t>ホウモン</t>
    </rPh>
    <rPh sb="5" eb="7">
      <t>カイゴ</t>
    </rPh>
    <phoneticPr fontId="2"/>
  </si>
  <si>
    <r>
      <t>Ｅ１</t>
    </r>
    <r>
      <rPr>
        <sz val="11"/>
        <rFont val="ＭＳ 明朝"/>
        <family val="1"/>
        <charset val="128"/>
      </rPr>
      <t xml:space="preserve"> 通所介護</t>
    </r>
    <rPh sb="3" eb="5">
      <t>ツウショ</t>
    </rPh>
    <rPh sb="5" eb="7">
      <t>カイゴ</t>
    </rPh>
    <phoneticPr fontId="2"/>
  </si>
  <si>
    <r>
      <t>Ｆ１</t>
    </r>
    <r>
      <rPr>
        <sz val="11"/>
        <rFont val="ＭＳ 明朝"/>
        <family val="1"/>
        <charset val="128"/>
      </rPr>
      <t xml:space="preserve"> 短期入所生活介護</t>
    </r>
    <rPh sb="3" eb="5">
      <t>タンキ</t>
    </rPh>
    <rPh sb="5" eb="7">
      <t>ニュウショ</t>
    </rPh>
    <rPh sb="7" eb="9">
      <t>セイカツ</t>
    </rPh>
    <rPh sb="9" eb="11">
      <t>カイゴ</t>
    </rPh>
    <phoneticPr fontId="2"/>
  </si>
  <si>
    <r>
      <t>助成請求額（円）</t>
    </r>
    <r>
      <rPr>
        <sz val="11"/>
        <rFont val="ＭＳ 明朝"/>
        <family val="1"/>
        <charset val="128"/>
      </rPr>
      <t>　　　　　　　</t>
    </r>
    <rPh sb="0" eb="2">
      <t>ジョセイ</t>
    </rPh>
    <rPh sb="2" eb="4">
      <t>セイキュウ</t>
    </rPh>
    <rPh sb="4" eb="5">
      <t>ガク</t>
    </rPh>
    <rPh sb="6" eb="7">
      <t>エン</t>
    </rPh>
    <phoneticPr fontId="2"/>
  </si>
  <si>
    <t>助成請求額（円）</t>
    <rPh sb="0" eb="2">
      <t>ジョセイ</t>
    </rPh>
    <rPh sb="2" eb="5">
      <t>セイキュウガク</t>
    </rPh>
    <rPh sb="6" eb="7">
      <t>エン</t>
    </rPh>
    <phoneticPr fontId="2"/>
  </si>
  <si>
    <t>※７　軽減総額が控除額１％相当額より小さいときはＦ３～１６に「０」を記入する。</t>
    <rPh sb="3" eb="5">
      <t>ケイゲン</t>
    </rPh>
    <rPh sb="5" eb="7">
      <t>ソウガク</t>
    </rPh>
    <rPh sb="8" eb="10">
      <t>コウジョ</t>
    </rPh>
    <rPh sb="10" eb="11">
      <t>ガク</t>
    </rPh>
    <rPh sb="13" eb="15">
      <t>ソウトウ</t>
    </rPh>
    <rPh sb="15" eb="16">
      <t>ガク</t>
    </rPh>
    <rPh sb="18" eb="19">
      <t>チイ</t>
    </rPh>
    <rPh sb="34" eb="36">
      <t>キニュウ</t>
    </rPh>
    <phoneticPr fontId="2"/>
  </si>
  <si>
    <t>※８　表中Ｉ軽減総額合計から様式８、９号のＢ２と様式１０～１２号のＤ２～Ｆ２及び様式１３、１４号のＣ２、Ｄ２の合計を引いた額を記入する。</t>
    <rPh sb="3" eb="5">
      <t>ヒョウチュウ</t>
    </rPh>
    <rPh sb="6" eb="8">
      <t>ケイゲン</t>
    </rPh>
    <rPh sb="8" eb="10">
      <t>ソウガク</t>
    </rPh>
    <rPh sb="10" eb="12">
      <t>ゴウケイ</t>
    </rPh>
    <rPh sb="14" eb="16">
      <t>ヨウシキ</t>
    </rPh>
    <rPh sb="19" eb="20">
      <t>ゴウ</t>
    </rPh>
    <rPh sb="24" eb="26">
      <t>ヨウシキ</t>
    </rPh>
    <rPh sb="31" eb="32">
      <t>ゴウ</t>
    </rPh>
    <rPh sb="38" eb="39">
      <t>オヨ</t>
    </rPh>
    <rPh sb="40" eb="42">
      <t>ヨウシキ</t>
    </rPh>
    <rPh sb="47" eb="48">
      <t>ゴウ</t>
    </rPh>
    <rPh sb="55" eb="57">
      <t>ゴウケイ</t>
    </rPh>
    <rPh sb="58" eb="59">
      <t>ヒ</t>
    </rPh>
    <rPh sb="61" eb="62">
      <t>ガク</t>
    </rPh>
    <rPh sb="63" eb="65">
      <t>キニュウ</t>
    </rPh>
    <phoneticPr fontId="2"/>
  </si>
  <si>
    <t>※様式１５票のＧ１(補助額)が０円の時は各市町村補助額も０円となります。</t>
    <rPh sb="5" eb="6">
      <t>ヒョウ</t>
    </rPh>
    <rPh sb="10" eb="12">
      <t>ホジョ</t>
    </rPh>
    <rPh sb="12" eb="13">
      <t>ガク</t>
    </rPh>
    <rPh sb="16" eb="17">
      <t>エン</t>
    </rPh>
    <rPh sb="18" eb="19">
      <t>トキ</t>
    </rPh>
    <rPh sb="20" eb="21">
      <t>カク</t>
    </rPh>
    <rPh sb="21" eb="24">
      <t>シチョウソン</t>
    </rPh>
    <rPh sb="24" eb="26">
      <t>ホジョ</t>
    </rPh>
    <rPh sb="26" eb="27">
      <t>ガク</t>
    </rPh>
    <rPh sb="28" eb="30">
      <t>０エン</t>
    </rPh>
    <phoneticPr fontId="2"/>
  </si>
  <si>
    <t>※様式１５票のＧ７～９(補助額)が０円の時は各市町村補助額も０円となります。</t>
    <rPh sb="5" eb="6">
      <t>ヒョウ</t>
    </rPh>
    <rPh sb="12" eb="14">
      <t>ホジョ</t>
    </rPh>
    <rPh sb="14" eb="15">
      <t>ガク</t>
    </rPh>
    <rPh sb="18" eb="19">
      <t>エン</t>
    </rPh>
    <rPh sb="20" eb="21">
      <t>トキ</t>
    </rPh>
    <rPh sb="22" eb="23">
      <t>カク</t>
    </rPh>
    <rPh sb="23" eb="26">
      <t>シチョウソン</t>
    </rPh>
    <rPh sb="26" eb="28">
      <t>ホジョ</t>
    </rPh>
    <rPh sb="28" eb="29">
      <t>ガク</t>
    </rPh>
    <rPh sb="30" eb="32">
      <t>０エン</t>
    </rPh>
    <phoneticPr fontId="2"/>
  </si>
  <si>
    <t>※様式１５票のＧ１３，１４(補助額)が０円の時は各市町村補助額も０円となります。</t>
    <rPh sb="5" eb="6">
      <t>ヒョウ</t>
    </rPh>
    <rPh sb="14" eb="16">
      <t>ホジョ</t>
    </rPh>
    <rPh sb="16" eb="17">
      <t>ガク</t>
    </rPh>
    <rPh sb="20" eb="21">
      <t>エン</t>
    </rPh>
    <rPh sb="22" eb="23">
      <t>トキ</t>
    </rPh>
    <rPh sb="24" eb="25">
      <t>カク</t>
    </rPh>
    <rPh sb="25" eb="28">
      <t>シチョウソン</t>
    </rPh>
    <rPh sb="28" eb="30">
      <t>ホジョ</t>
    </rPh>
    <rPh sb="30" eb="31">
      <t>ガク</t>
    </rPh>
    <rPh sb="32" eb="34">
      <t>０エン</t>
    </rPh>
    <phoneticPr fontId="2"/>
  </si>
  <si>
    <t>※様式１５票のＧ１０～１２(補助額)が０円の時は各市町村補助額も０円となります。</t>
    <rPh sb="5" eb="6">
      <t>ヒョウ</t>
    </rPh>
    <rPh sb="14" eb="16">
      <t>ホジョ</t>
    </rPh>
    <rPh sb="16" eb="17">
      <t>ガク</t>
    </rPh>
    <rPh sb="20" eb="21">
      <t>エン</t>
    </rPh>
    <rPh sb="22" eb="23">
      <t>トキ</t>
    </rPh>
    <rPh sb="24" eb="25">
      <t>カク</t>
    </rPh>
    <rPh sb="25" eb="28">
      <t>シチョウソン</t>
    </rPh>
    <rPh sb="28" eb="30">
      <t>ホジョ</t>
    </rPh>
    <rPh sb="30" eb="31">
      <t>ガク</t>
    </rPh>
    <rPh sb="32" eb="34">
      <t>０エン</t>
    </rPh>
    <phoneticPr fontId="2"/>
  </si>
  <si>
    <t>※様式１５票のＧ４～６(補助額)が０円の時は各市町村補助額も０円となります。</t>
    <rPh sb="5" eb="6">
      <t>ヒョウ</t>
    </rPh>
    <rPh sb="12" eb="14">
      <t>ホジョ</t>
    </rPh>
    <rPh sb="14" eb="15">
      <t>ガク</t>
    </rPh>
    <rPh sb="18" eb="19">
      <t>エン</t>
    </rPh>
    <rPh sb="20" eb="21">
      <t>トキ</t>
    </rPh>
    <rPh sb="22" eb="23">
      <t>カク</t>
    </rPh>
    <rPh sb="23" eb="26">
      <t>シチョウソン</t>
    </rPh>
    <rPh sb="26" eb="28">
      <t>ホジョ</t>
    </rPh>
    <rPh sb="28" eb="29">
      <t>ガク</t>
    </rPh>
    <rPh sb="30" eb="32">
      <t>０エン</t>
    </rPh>
    <phoneticPr fontId="2"/>
  </si>
  <si>
    <t>※様式１５票のＧ２(補助額)が０円の時は各市町村補助額も０円となります。</t>
    <rPh sb="5" eb="6">
      <t>ヒョウ</t>
    </rPh>
    <rPh sb="10" eb="12">
      <t>ホジョ</t>
    </rPh>
    <rPh sb="12" eb="13">
      <t>ガク</t>
    </rPh>
    <rPh sb="16" eb="17">
      <t>エン</t>
    </rPh>
    <rPh sb="18" eb="19">
      <t>トキ</t>
    </rPh>
    <rPh sb="20" eb="21">
      <t>カク</t>
    </rPh>
    <rPh sb="21" eb="24">
      <t>シチョウソン</t>
    </rPh>
    <rPh sb="24" eb="26">
      <t>ホジョ</t>
    </rPh>
    <rPh sb="26" eb="27">
      <t>ガク</t>
    </rPh>
    <rPh sb="28" eb="30">
      <t>０エン</t>
    </rPh>
    <phoneticPr fontId="2"/>
  </si>
  <si>
    <t>（Ａ１／様式１５ Ｂ２×様式１５ Ｇ２）</t>
  </si>
  <si>
    <t>Ｉ２</t>
    <phoneticPr fontId="2"/>
  </si>
  <si>
    <r>
      <t>Ｆ１　　　　</t>
    </r>
    <r>
      <rPr>
        <sz val="10"/>
        <rFont val="ＭＳ 明朝"/>
        <family val="1"/>
        <charset val="128"/>
      </rPr>
      <t>食費負担</t>
    </r>
    <rPh sb="6" eb="8">
      <t>ショクヒ</t>
    </rPh>
    <rPh sb="8" eb="10">
      <t>フタン</t>
    </rPh>
    <phoneticPr fontId="2"/>
  </si>
  <si>
    <r>
      <t>Ｇ１　　　　</t>
    </r>
    <r>
      <rPr>
        <sz val="10"/>
        <rFont val="ＭＳ 明朝"/>
        <family val="1"/>
        <charset val="128"/>
      </rPr>
      <t>宿泊費</t>
    </r>
    <rPh sb="6" eb="8">
      <t>シュクハク</t>
    </rPh>
    <rPh sb="8" eb="9">
      <t>ヒ</t>
    </rPh>
    <phoneticPr fontId="2"/>
  </si>
  <si>
    <r>
      <t>Ｈ１　　</t>
    </r>
    <r>
      <rPr>
        <sz val="10"/>
        <rFont val="ＭＳ 明朝"/>
        <family val="1"/>
        <charset val="128"/>
      </rPr>
      <t xml:space="preserve">  計</t>
    </r>
    <rPh sb="6" eb="7">
      <t>ケイ</t>
    </rPh>
    <phoneticPr fontId="2"/>
  </si>
  <si>
    <t>地域密着型通所介護</t>
    <rPh sb="0" eb="2">
      <t>チイキ</t>
    </rPh>
    <rPh sb="2" eb="5">
      <t>ミッチャクガタ</t>
    </rPh>
    <rPh sb="5" eb="7">
      <t>ツウショ</t>
    </rPh>
    <rPh sb="7" eb="9">
      <t>カイゴ</t>
    </rPh>
    <phoneticPr fontId="2"/>
  </si>
  <si>
    <r>
      <t>軽減対象者調書</t>
    </r>
    <r>
      <rPr>
        <b/>
        <sz val="11"/>
        <rFont val="ＭＳ ゴシック"/>
        <family val="3"/>
        <charset val="128"/>
      </rPr>
      <t>（夜間対応型訪問介護、地域密着型通所介護、認知症対応型通所介護、小規模多機能型居宅介護）</t>
    </r>
    <rPh sb="0" eb="2">
      <t>ケイゲン</t>
    </rPh>
    <rPh sb="2" eb="4">
      <t>タイショウ</t>
    </rPh>
    <rPh sb="4" eb="5">
      <t>シャ</t>
    </rPh>
    <rPh sb="5" eb="7">
      <t>チョウショ</t>
    </rPh>
    <rPh sb="8" eb="10">
      <t>ヤカン</t>
    </rPh>
    <rPh sb="10" eb="12">
      <t>タイオウ</t>
    </rPh>
    <rPh sb="12" eb="13">
      <t>カタ</t>
    </rPh>
    <rPh sb="13" eb="15">
      <t>ホウモン</t>
    </rPh>
    <rPh sb="15" eb="17">
      <t>カイゴ</t>
    </rPh>
    <rPh sb="18" eb="20">
      <t>チイキ</t>
    </rPh>
    <rPh sb="20" eb="23">
      <t>ミッチャクガタ</t>
    </rPh>
    <rPh sb="23" eb="25">
      <t>ツウショ</t>
    </rPh>
    <rPh sb="25" eb="27">
      <t>カイゴ</t>
    </rPh>
    <rPh sb="28" eb="30">
      <t>ニンチ</t>
    </rPh>
    <rPh sb="30" eb="31">
      <t>ショウ</t>
    </rPh>
    <rPh sb="31" eb="34">
      <t>タイオウガタ</t>
    </rPh>
    <rPh sb="34" eb="35">
      <t>ツウ</t>
    </rPh>
    <rPh sb="35" eb="36">
      <t>ショ</t>
    </rPh>
    <rPh sb="36" eb="38">
      <t>カイゴ</t>
    </rPh>
    <rPh sb="39" eb="42">
      <t>ショウキボ</t>
    </rPh>
    <rPh sb="42" eb="45">
      <t>タキノウ</t>
    </rPh>
    <rPh sb="45" eb="46">
      <t>ガタ</t>
    </rPh>
    <rPh sb="46" eb="48">
      <t>キョタク</t>
    </rPh>
    <rPh sb="48" eb="50">
      <t>カイゴ</t>
    </rPh>
    <phoneticPr fontId="2"/>
  </si>
  <si>
    <r>
      <t>Ｂ１</t>
    </r>
    <r>
      <rPr>
        <sz val="9"/>
        <rFont val="ＭＳ 明朝"/>
        <family val="1"/>
        <charset val="128"/>
      </rPr>
      <t xml:space="preserve"> 　　　　地域密着型通所介護</t>
    </r>
    <rPh sb="7" eb="9">
      <t>チイキ</t>
    </rPh>
    <rPh sb="9" eb="12">
      <t>ミッチャクガタ</t>
    </rPh>
    <rPh sb="12" eb="14">
      <t>ツウショ</t>
    </rPh>
    <rPh sb="14" eb="16">
      <t>カイゴ</t>
    </rPh>
    <phoneticPr fontId="2"/>
  </si>
  <si>
    <t>Ｈ１　介護サービス費</t>
    <rPh sb="3" eb="5">
      <t>カイゴ</t>
    </rPh>
    <rPh sb="5" eb="10">
      <t>サービスヒ</t>
    </rPh>
    <phoneticPr fontId="2"/>
  </si>
  <si>
    <r>
      <t>Ｉ１　　　</t>
    </r>
    <r>
      <rPr>
        <sz val="10"/>
        <rFont val="ＭＳ 明朝"/>
        <family val="1"/>
        <charset val="128"/>
      </rPr>
      <t>食費負担</t>
    </r>
    <rPh sb="5" eb="7">
      <t>ショクヒ</t>
    </rPh>
    <rPh sb="7" eb="9">
      <t>フタン</t>
    </rPh>
    <phoneticPr fontId="2"/>
  </si>
  <si>
    <r>
      <t>Ｊ１</t>
    </r>
    <r>
      <rPr>
        <sz val="10"/>
        <rFont val="ＭＳ 明朝"/>
        <family val="1"/>
        <charset val="128"/>
      </rPr>
      <t xml:space="preserve">  　　計</t>
    </r>
    <rPh sb="6" eb="7">
      <t>ケイ</t>
    </rPh>
    <phoneticPr fontId="2"/>
  </si>
  <si>
    <t>Ｋ１　介護サービス費</t>
    <rPh sb="3" eb="5">
      <t>カイゴ</t>
    </rPh>
    <rPh sb="5" eb="10">
      <t>サービスヒ</t>
    </rPh>
    <phoneticPr fontId="2"/>
  </si>
  <si>
    <r>
      <t>Ｌ１　　　　</t>
    </r>
    <r>
      <rPr>
        <sz val="10"/>
        <rFont val="ＭＳ 明朝"/>
        <family val="1"/>
        <charset val="128"/>
      </rPr>
      <t>食費負担</t>
    </r>
    <rPh sb="6" eb="8">
      <t>ショクヒ</t>
    </rPh>
    <rPh sb="8" eb="10">
      <t>フタン</t>
    </rPh>
    <phoneticPr fontId="2"/>
  </si>
  <si>
    <r>
      <t>Ｍ１　　　　</t>
    </r>
    <r>
      <rPr>
        <sz val="10"/>
        <rFont val="ＭＳ 明朝"/>
        <family val="1"/>
        <charset val="128"/>
      </rPr>
      <t>宿泊費</t>
    </r>
    <rPh sb="6" eb="8">
      <t>シュクハク</t>
    </rPh>
    <rPh sb="8" eb="9">
      <t>ヒ</t>
    </rPh>
    <phoneticPr fontId="2"/>
  </si>
  <si>
    <r>
      <t>Ｎ１　　</t>
    </r>
    <r>
      <rPr>
        <sz val="10"/>
        <rFont val="ＭＳ 明朝"/>
        <family val="1"/>
        <charset val="128"/>
      </rPr>
      <t xml:space="preserve">  計</t>
    </r>
    <rPh sb="6" eb="7">
      <t>ケイ</t>
    </rPh>
    <phoneticPr fontId="2"/>
  </si>
  <si>
    <r>
      <t>Ｇ１</t>
    </r>
    <r>
      <rPr>
        <sz val="10"/>
        <rFont val="ＭＳ 明朝"/>
        <family val="1"/>
        <charset val="128"/>
      </rPr>
      <t xml:space="preserve">  　　計</t>
    </r>
    <rPh sb="6" eb="7">
      <t>ケイ</t>
    </rPh>
    <phoneticPr fontId="2"/>
  </si>
  <si>
    <t>Ｇ２</t>
    <phoneticPr fontId="2"/>
  </si>
  <si>
    <t>Ｈ２</t>
    <phoneticPr fontId="2"/>
  </si>
  <si>
    <t>Ｉ２</t>
    <phoneticPr fontId="2"/>
  </si>
  <si>
    <t>Ｊ２</t>
    <phoneticPr fontId="2"/>
  </si>
  <si>
    <t>Ｋ２</t>
    <phoneticPr fontId="2"/>
  </si>
  <si>
    <t>Ｌ２</t>
    <phoneticPr fontId="2"/>
  </si>
  <si>
    <t>Ｍ２</t>
    <phoneticPr fontId="2"/>
  </si>
  <si>
    <t>Ｎ２</t>
    <phoneticPr fontId="2"/>
  </si>
  <si>
    <r>
      <t>Ｃ１</t>
    </r>
    <r>
      <rPr>
        <sz val="9"/>
        <rFont val="ＭＳ 明朝"/>
        <family val="1"/>
        <charset val="128"/>
      </rPr>
      <t xml:space="preserve"> 　　　　認知症対応型通所介護</t>
    </r>
    <rPh sb="7" eb="10">
      <t>ニンチショウ</t>
    </rPh>
    <rPh sb="10" eb="12">
      <t>タイオウ</t>
    </rPh>
    <rPh sb="12" eb="13">
      <t>カタ</t>
    </rPh>
    <rPh sb="13" eb="15">
      <t>ツウショ</t>
    </rPh>
    <rPh sb="15" eb="17">
      <t>カイゴ</t>
    </rPh>
    <phoneticPr fontId="2"/>
  </si>
  <si>
    <r>
      <t>Ｄ１</t>
    </r>
    <r>
      <rPr>
        <sz val="9"/>
        <rFont val="ＭＳ 明朝"/>
        <family val="1"/>
        <charset val="128"/>
      </rPr>
      <t xml:space="preserve"> 　　　　小規模多機能型居宅介護</t>
    </r>
    <rPh sb="7" eb="10">
      <t>ショウキボ</t>
    </rPh>
    <rPh sb="10" eb="13">
      <t>タキノウ</t>
    </rPh>
    <rPh sb="13" eb="14">
      <t>カタ</t>
    </rPh>
    <rPh sb="14" eb="16">
      <t>キョタク</t>
    </rPh>
    <rPh sb="16" eb="18">
      <t>カイゴ</t>
    </rPh>
    <phoneticPr fontId="2"/>
  </si>
  <si>
    <r>
      <t>Ｅ１</t>
    </r>
    <r>
      <rPr>
        <sz val="9"/>
        <rFont val="ＭＳ 明朝"/>
        <family val="1"/>
        <charset val="128"/>
      </rPr>
      <t xml:space="preserve"> 　　　　　夜間対応型訪問介護</t>
    </r>
    <rPh sb="8" eb="10">
      <t>ヤカン</t>
    </rPh>
    <rPh sb="10" eb="13">
      <t>タイオウガタ</t>
    </rPh>
    <rPh sb="13" eb="15">
      <t>ホウモン</t>
    </rPh>
    <rPh sb="15" eb="17">
      <t>カイゴ</t>
    </rPh>
    <phoneticPr fontId="2"/>
  </si>
  <si>
    <r>
      <t>Ｆ１</t>
    </r>
    <r>
      <rPr>
        <sz val="9"/>
        <rFont val="ＭＳ 明朝"/>
        <family val="1"/>
        <charset val="128"/>
      </rPr>
      <t xml:space="preserve"> 　　　　地域密着型通所介護</t>
    </r>
    <rPh sb="7" eb="9">
      <t>チイキ</t>
    </rPh>
    <rPh sb="9" eb="12">
      <t>ミッチャクガタ</t>
    </rPh>
    <rPh sb="12" eb="14">
      <t>ツウショ</t>
    </rPh>
    <rPh sb="14" eb="16">
      <t>カイゴ</t>
    </rPh>
    <phoneticPr fontId="2"/>
  </si>
  <si>
    <r>
      <t>Ｇ１</t>
    </r>
    <r>
      <rPr>
        <sz val="9"/>
        <rFont val="ＭＳ 明朝"/>
        <family val="1"/>
        <charset val="128"/>
      </rPr>
      <t xml:space="preserve"> 　　　　認知症対応型通所介護</t>
    </r>
    <rPh sb="7" eb="10">
      <t>ニンチショウ</t>
    </rPh>
    <rPh sb="10" eb="12">
      <t>タイオウ</t>
    </rPh>
    <rPh sb="12" eb="13">
      <t>カタ</t>
    </rPh>
    <rPh sb="13" eb="15">
      <t>ツウショ</t>
    </rPh>
    <rPh sb="15" eb="17">
      <t>カイゴ</t>
    </rPh>
    <phoneticPr fontId="2"/>
  </si>
  <si>
    <r>
      <t>Ｈ１</t>
    </r>
    <r>
      <rPr>
        <sz val="9"/>
        <rFont val="ＭＳ 明朝"/>
        <family val="1"/>
        <charset val="128"/>
      </rPr>
      <t xml:space="preserve"> 　　　　小規模多機能型居宅介護</t>
    </r>
    <rPh sb="7" eb="10">
      <t>ショウキボ</t>
    </rPh>
    <rPh sb="10" eb="13">
      <t>タキノウ</t>
    </rPh>
    <rPh sb="13" eb="14">
      <t>カタ</t>
    </rPh>
    <rPh sb="14" eb="16">
      <t>キョタク</t>
    </rPh>
    <rPh sb="16" eb="18">
      <t>カイゴ</t>
    </rPh>
    <phoneticPr fontId="2"/>
  </si>
  <si>
    <t>Ａ９</t>
    <phoneticPr fontId="2"/>
  </si>
  <si>
    <t>Ａ１０</t>
    <phoneticPr fontId="2"/>
  </si>
  <si>
    <t>Ａ１１</t>
    <phoneticPr fontId="2"/>
  </si>
  <si>
    <t>Ａ１２</t>
    <phoneticPr fontId="2"/>
  </si>
  <si>
    <t>Ａ１３</t>
    <phoneticPr fontId="2"/>
  </si>
  <si>
    <t>Ａ１４</t>
    <phoneticPr fontId="2"/>
  </si>
  <si>
    <t>Ａ１５</t>
    <phoneticPr fontId="2"/>
  </si>
  <si>
    <t>Ａ１６</t>
    <phoneticPr fontId="2"/>
  </si>
  <si>
    <t>Ａ１７</t>
    <phoneticPr fontId="2"/>
  </si>
  <si>
    <t>Ａ１８</t>
    <phoneticPr fontId="2"/>
  </si>
  <si>
    <t>Ｂ９</t>
    <phoneticPr fontId="2"/>
  </si>
  <si>
    <t>Ｂ１０</t>
    <phoneticPr fontId="2"/>
  </si>
  <si>
    <t>Ｂ１１</t>
    <phoneticPr fontId="2"/>
  </si>
  <si>
    <t>Ｂ１２</t>
    <phoneticPr fontId="2"/>
  </si>
  <si>
    <t>Ｂ１３</t>
    <phoneticPr fontId="2"/>
  </si>
  <si>
    <t>Ｂ１４</t>
    <phoneticPr fontId="2"/>
  </si>
  <si>
    <t>Ｂ１５</t>
    <phoneticPr fontId="2"/>
  </si>
  <si>
    <t>Ｂ１６</t>
    <phoneticPr fontId="2"/>
  </si>
  <si>
    <t>Ｂ１７</t>
    <phoneticPr fontId="2"/>
  </si>
  <si>
    <t>Ｂ１８</t>
    <phoneticPr fontId="2"/>
  </si>
  <si>
    <t>Ｃ９</t>
    <phoneticPr fontId="2"/>
  </si>
  <si>
    <t>Ｃ１０</t>
    <phoneticPr fontId="2"/>
  </si>
  <si>
    <t>Ｃ１１</t>
    <phoneticPr fontId="2"/>
  </si>
  <si>
    <t>Ｃ１４</t>
    <phoneticPr fontId="2"/>
  </si>
  <si>
    <t>Ｃ１５</t>
    <phoneticPr fontId="2"/>
  </si>
  <si>
    <t>Ｃ１６</t>
    <phoneticPr fontId="2"/>
  </si>
  <si>
    <t>Ｃ１７</t>
    <phoneticPr fontId="2"/>
  </si>
  <si>
    <t>Ｃ１８</t>
    <phoneticPr fontId="2"/>
  </si>
  <si>
    <t>Ｄ９</t>
    <phoneticPr fontId="2"/>
  </si>
  <si>
    <t>Ｄ１０</t>
    <phoneticPr fontId="2"/>
  </si>
  <si>
    <t>Ｄ１１</t>
    <phoneticPr fontId="2"/>
  </si>
  <si>
    <t>Ｄ１２</t>
    <phoneticPr fontId="2"/>
  </si>
  <si>
    <t>Ｄ１３</t>
    <phoneticPr fontId="2"/>
  </si>
  <si>
    <t>Ｄ１５</t>
    <phoneticPr fontId="2"/>
  </si>
  <si>
    <t>Ｄ１４</t>
    <phoneticPr fontId="2"/>
  </si>
  <si>
    <t>Ｄ１６</t>
    <phoneticPr fontId="2"/>
  </si>
  <si>
    <t>Ｄ１７</t>
    <phoneticPr fontId="2"/>
  </si>
  <si>
    <t>Ｄ１８</t>
    <phoneticPr fontId="2"/>
  </si>
  <si>
    <t>Ｅ９</t>
    <phoneticPr fontId="2"/>
  </si>
  <si>
    <t>Ｅ１０</t>
    <phoneticPr fontId="2"/>
  </si>
  <si>
    <t>Ｅ１１</t>
    <phoneticPr fontId="2"/>
  </si>
  <si>
    <t>Ｅ１２</t>
    <phoneticPr fontId="2"/>
  </si>
  <si>
    <t>Ｅ１３</t>
    <phoneticPr fontId="2"/>
  </si>
  <si>
    <t>Ｅ１４</t>
    <phoneticPr fontId="2"/>
  </si>
  <si>
    <t>Ｅ１５</t>
    <phoneticPr fontId="2"/>
  </si>
  <si>
    <t>Ｅ１６</t>
    <phoneticPr fontId="2"/>
  </si>
  <si>
    <t>Ｅ１７</t>
    <phoneticPr fontId="2"/>
  </si>
  <si>
    <t>Ｅ１８</t>
    <phoneticPr fontId="2"/>
  </si>
  <si>
    <t>Ｆ９</t>
    <phoneticPr fontId="2"/>
  </si>
  <si>
    <t>Ｆ１０</t>
    <phoneticPr fontId="2"/>
  </si>
  <si>
    <t>Ｆ１１</t>
    <phoneticPr fontId="2"/>
  </si>
  <si>
    <t>Ｆ１２</t>
    <phoneticPr fontId="2"/>
  </si>
  <si>
    <t>Ｆ１３</t>
    <phoneticPr fontId="2"/>
  </si>
  <si>
    <t>Ｆ１４</t>
    <phoneticPr fontId="2"/>
  </si>
  <si>
    <t>Ｆ１５</t>
    <phoneticPr fontId="2"/>
  </si>
  <si>
    <t>Ｆ１６</t>
    <phoneticPr fontId="2"/>
  </si>
  <si>
    <t>Ｆ１７</t>
    <phoneticPr fontId="2"/>
  </si>
  <si>
    <t>Ｆ１８</t>
    <phoneticPr fontId="2"/>
  </si>
  <si>
    <t>Ｇ９</t>
    <phoneticPr fontId="2"/>
  </si>
  <si>
    <t>Ｇ１０</t>
    <phoneticPr fontId="2"/>
  </si>
  <si>
    <t>Ｇ１１</t>
    <phoneticPr fontId="2"/>
  </si>
  <si>
    <t>Ｇ１２</t>
    <phoneticPr fontId="2"/>
  </si>
  <si>
    <t>Ｇ１３</t>
    <phoneticPr fontId="2"/>
  </si>
  <si>
    <t>Ｇ１４</t>
    <phoneticPr fontId="2"/>
  </si>
  <si>
    <t>Ｇ１５</t>
    <phoneticPr fontId="2"/>
  </si>
  <si>
    <t>Ｇ１６</t>
    <phoneticPr fontId="2"/>
  </si>
  <si>
    <t>Ｇ１７</t>
    <phoneticPr fontId="2"/>
  </si>
  <si>
    <t>Ｇ１８</t>
    <phoneticPr fontId="2"/>
  </si>
  <si>
    <t>Ｈ９</t>
    <phoneticPr fontId="2"/>
  </si>
  <si>
    <t>Ｈ１０</t>
    <phoneticPr fontId="2"/>
  </si>
  <si>
    <t>Ｈ１１</t>
    <phoneticPr fontId="2"/>
  </si>
  <si>
    <t>Ｈ１２</t>
    <phoneticPr fontId="2"/>
  </si>
  <si>
    <t>Ｈ１３</t>
    <phoneticPr fontId="2"/>
  </si>
  <si>
    <t>Ｈ１４</t>
    <phoneticPr fontId="2"/>
  </si>
  <si>
    <t>Ｈ１５</t>
    <phoneticPr fontId="2"/>
  </si>
  <si>
    <t>Ｈ１６</t>
    <phoneticPr fontId="2"/>
  </si>
  <si>
    <t>Ｈ１７</t>
    <phoneticPr fontId="2"/>
  </si>
  <si>
    <t>Ｈ１８</t>
    <phoneticPr fontId="2"/>
  </si>
  <si>
    <t>（Ａ１／様式１５ Ｂ１×様式１５ Ｇ１）</t>
    <phoneticPr fontId="2"/>
  </si>
  <si>
    <r>
      <t xml:space="preserve">Ｄ１
</t>
    </r>
    <r>
      <rPr>
        <sz val="8"/>
        <rFont val="ＭＳ 明朝"/>
        <family val="1"/>
        <charset val="128"/>
      </rPr>
      <t>介護サービス費</t>
    </r>
    <rPh sb="3" eb="5">
      <t>カイゴ</t>
    </rPh>
    <rPh sb="9" eb="10">
      <t>ヒ</t>
    </rPh>
    <phoneticPr fontId="2"/>
  </si>
  <si>
    <r>
      <t xml:space="preserve">Ｅ１
</t>
    </r>
    <r>
      <rPr>
        <sz val="10"/>
        <rFont val="ＭＳ 明朝"/>
        <family val="1"/>
        <charset val="128"/>
      </rPr>
      <t>食費負担</t>
    </r>
    <rPh sb="3" eb="5">
      <t>ショクヒ</t>
    </rPh>
    <rPh sb="5" eb="7">
      <t>フタン</t>
    </rPh>
    <phoneticPr fontId="2"/>
  </si>
  <si>
    <r>
      <t xml:space="preserve">Ｆ１
</t>
    </r>
    <r>
      <rPr>
        <sz val="10"/>
        <rFont val="ＭＳ 明朝"/>
        <family val="1"/>
        <charset val="128"/>
      </rPr>
      <t>居住費</t>
    </r>
    <rPh sb="3" eb="5">
      <t>キョジュウ</t>
    </rPh>
    <rPh sb="5" eb="6">
      <t>ヒ</t>
    </rPh>
    <phoneticPr fontId="2"/>
  </si>
  <si>
    <r>
      <t xml:space="preserve">Ｇ１
</t>
    </r>
    <r>
      <rPr>
        <b/>
        <sz val="10"/>
        <rFont val="ＭＳ 明朝"/>
        <family val="1"/>
        <charset val="128"/>
      </rPr>
      <t xml:space="preserve">  </t>
    </r>
    <r>
      <rPr>
        <sz val="10"/>
        <rFont val="ＭＳ 明朝"/>
        <family val="1"/>
        <charset val="128"/>
      </rPr>
      <t>計</t>
    </r>
    <rPh sb="5" eb="6">
      <t>ゴウケイ</t>
    </rPh>
    <phoneticPr fontId="2"/>
  </si>
  <si>
    <t>Ｄ２</t>
    <phoneticPr fontId="2"/>
  </si>
  <si>
    <t>Ｅ２</t>
    <phoneticPr fontId="2"/>
  </si>
  <si>
    <t>Ｆ２</t>
    <phoneticPr fontId="2"/>
  </si>
  <si>
    <t>Ｇ２</t>
    <phoneticPr fontId="2"/>
  </si>
  <si>
    <r>
      <t>Ｉ１　　　　</t>
    </r>
    <r>
      <rPr>
        <sz val="10"/>
        <rFont val="ＭＳ 明朝"/>
        <family val="1"/>
        <charset val="128"/>
      </rPr>
      <t>食費負担</t>
    </r>
    <rPh sb="6" eb="8">
      <t>ショクヒ</t>
    </rPh>
    <rPh sb="8" eb="10">
      <t>フタン</t>
    </rPh>
    <phoneticPr fontId="2"/>
  </si>
  <si>
    <r>
      <t>Ｋ１　　</t>
    </r>
    <r>
      <rPr>
        <sz val="10"/>
        <rFont val="ＭＳ 明朝"/>
        <family val="1"/>
        <charset val="128"/>
      </rPr>
      <t xml:space="preserve">  計</t>
    </r>
    <rPh sb="6" eb="7">
      <t>ケイ</t>
    </rPh>
    <phoneticPr fontId="2"/>
  </si>
  <si>
    <t>Ｈ２</t>
    <phoneticPr fontId="2"/>
  </si>
  <si>
    <t>Ｉ２</t>
    <phoneticPr fontId="2"/>
  </si>
  <si>
    <t>Ｊ２</t>
    <phoneticPr fontId="2"/>
  </si>
  <si>
    <t>Ｋ２</t>
    <phoneticPr fontId="2"/>
  </si>
  <si>
    <r>
      <t>Ｊ１　　</t>
    </r>
    <r>
      <rPr>
        <sz val="10"/>
        <rFont val="ＭＳ 明朝"/>
        <family val="1"/>
        <charset val="128"/>
      </rPr>
      <t>　　滞在費</t>
    </r>
    <rPh sb="6" eb="8">
      <t>タイザイ</t>
    </rPh>
    <rPh sb="8" eb="9">
      <t>ヒ</t>
    </rPh>
    <phoneticPr fontId="2"/>
  </si>
  <si>
    <r>
      <t>Ｆ１</t>
    </r>
    <r>
      <rPr>
        <sz val="10"/>
        <rFont val="ＭＳ 明朝"/>
        <family val="1"/>
        <charset val="128"/>
      </rPr>
      <t xml:space="preserve">  　　計</t>
    </r>
    <rPh sb="6" eb="7">
      <t>ケイ</t>
    </rPh>
    <phoneticPr fontId="2"/>
  </si>
  <si>
    <t>Ｇ１　介護サービス費</t>
    <rPh sb="3" eb="5">
      <t>カイゴ</t>
    </rPh>
    <rPh sb="5" eb="10">
      <t>サービスヒ</t>
    </rPh>
    <phoneticPr fontId="2"/>
  </si>
  <si>
    <r>
      <t>Ｈ１　　　　</t>
    </r>
    <r>
      <rPr>
        <sz val="10"/>
        <rFont val="ＭＳ 明朝"/>
        <family val="1"/>
        <charset val="128"/>
      </rPr>
      <t>食費負担</t>
    </r>
    <rPh sb="6" eb="8">
      <t>ショクヒ</t>
    </rPh>
    <rPh sb="8" eb="10">
      <t>フタン</t>
    </rPh>
    <phoneticPr fontId="2"/>
  </si>
  <si>
    <r>
      <t>Ｉ１　　　　</t>
    </r>
    <r>
      <rPr>
        <sz val="10"/>
        <rFont val="ＭＳ 明朝"/>
        <family val="1"/>
        <charset val="128"/>
      </rPr>
      <t>宿泊費</t>
    </r>
    <rPh sb="6" eb="8">
      <t>シュクハク</t>
    </rPh>
    <rPh sb="8" eb="9">
      <t>ヒ</t>
    </rPh>
    <phoneticPr fontId="2"/>
  </si>
  <si>
    <r>
      <t>Ｊ１　　</t>
    </r>
    <r>
      <rPr>
        <sz val="10"/>
        <rFont val="ＭＳ 明朝"/>
        <family val="1"/>
        <charset val="128"/>
      </rPr>
      <t xml:space="preserve">  計</t>
    </r>
    <rPh sb="6" eb="7">
      <t>ケイ</t>
    </rPh>
    <phoneticPr fontId="2"/>
  </si>
  <si>
    <r>
      <t xml:space="preserve">Ｃ１
</t>
    </r>
    <r>
      <rPr>
        <sz val="9"/>
        <rFont val="ＭＳ 明朝"/>
        <family val="1"/>
        <charset val="128"/>
      </rPr>
      <t>介護予防認知症対応型通所介護</t>
    </r>
    <rPh sb="3" eb="5">
      <t>カイゴ</t>
    </rPh>
    <rPh sb="5" eb="7">
      <t>ヨボウ</t>
    </rPh>
    <rPh sb="7" eb="10">
      <t>ニンチショウ</t>
    </rPh>
    <rPh sb="10" eb="12">
      <t>タイオウ</t>
    </rPh>
    <rPh sb="12" eb="13">
      <t>カタ</t>
    </rPh>
    <rPh sb="13" eb="15">
      <t>ツウショ</t>
    </rPh>
    <rPh sb="15" eb="17">
      <t>カイゴ</t>
    </rPh>
    <phoneticPr fontId="2"/>
  </si>
  <si>
    <r>
      <t xml:space="preserve">Ｄ１
</t>
    </r>
    <r>
      <rPr>
        <sz val="9"/>
        <rFont val="ＭＳ 明朝"/>
        <family val="1"/>
        <charset val="128"/>
      </rPr>
      <t>介護予防小規模多機能型居宅介護</t>
    </r>
    <rPh sb="3" eb="5">
      <t>カイゴ</t>
    </rPh>
    <rPh sb="5" eb="7">
      <t>ヨボウ</t>
    </rPh>
    <rPh sb="7" eb="10">
      <t>ショウキボ</t>
    </rPh>
    <rPh sb="10" eb="13">
      <t>タキノウ</t>
    </rPh>
    <rPh sb="13" eb="14">
      <t>カタ</t>
    </rPh>
    <rPh sb="14" eb="16">
      <t>キョタク</t>
    </rPh>
    <rPh sb="16" eb="18">
      <t>カイゴ</t>
    </rPh>
    <phoneticPr fontId="2"/>
  </si>
  <si>
    <t>Ａ１～Ｂ１／様式１５ Ｂ１４～Ｂ１５
×様式１５ Ｇ１４～Ｇ１５</t>
    <phoneticPr fontId="2"/>
  </si>
  <si>
    <t>Ａ１～Ｂ１／様式１５ Ｂ１６～Ｂ１７
×様式１５ Ｇ１６～Ｇ１７</t>
    <phoneticPr fontId="2"/>
  </si>
  <si>
    <r>
      <t xml:space="preserve">Ｃ１
</t>
    </r>
    <r>
      <rPr>
        <sz val="9"/>
        <rFont val="ＭＳ 明朝"/>
        <family val="1"/>
        <charset val="128"/>
      </rPr>
      <t>定期巡回・随時対応型訪問介護看護</t>
    </r>
    <rPh sb="3" eb="5">
      <t>テイキ</t>
    </rPh>
    <rPh sb="5" eb="7">
      <t>ジュンカイ</t>
    </rPh>
    <rPh sb="8" eb="10">
      <t>ズイジ</t>
    </rPh>
    <rPh sb="10" eb="13">
      <t>タイオウガタ</t>
    </rPh>
    <rPh sb="13" eb="15">
      <t>ホウモン</t>
    </rPh>
    <rPh sb="15" eb="17">
      <t>カイゴ</t>
    </rPh>
    <rPh sb="17" eb="19">
      <t>カンゴ</t>
    </rPh>
    <phoneticPr fontId="2"/>
  </si>
  <si>
    <r>
      <t xml:space="preserve">Ｄ１
</t>
    </r>
    <r>
      <rPr>
        <sz val="9"/>
        <rFont val="ＭＳ 明朝"/>
        <family val="1"/>
        <charset val="128"/>
      </rPr>
      <t>複合型サービス</t>
    </r>
    <r>
      <rPr>
        <sz val="9"/>
        <color indexed="50"/>
        <rFont val="ＭＳ 明朝"/>
        <family val="1"/>
        <charset val="128"/>
      </rPr>
      <t xml:space="preserve">
</t>
    </r>
    <rPh sb="3" eb="6">
      <t>フクゴウガタ</t>
    </rPh>
    <phoneticPr fontId="2"/>
  </si>
  <si>
    <t>Ｉ</t>
    <phoneticPr fontId="2"/>
  </si>
  <si>
    <t>Ｊ施設負担額
※８（Ｉ-（様式８、９号のＢ２＋様式１０号のＤ２～Ｆ２＋様式１１号のＥ２～Ｈ２＋様式１２号Ｄ２～Ｆ２＋様式１３号、１４号のＣ２、Ｄ２））</t>
    <rPh sb="1" eb="3">
      <t>シセツ</t>
    </rPh>
    <rPh sb="13" eb="15">
      <t>ヨウシキ</t>
    </rPh>
    <rPh sb="18" eb="19">
      <t>ゴウ</t>
    </rPh>
    <rPh sb="23" eb="25">
      <t>ヨウシキ</t>
    </rPh>
    <rPh sb="27" eb="28">
      <t>ゴウ</t>
    </rPh>
    <rPh sb="35" eb="37">
      <t>ヨウシキ</t>
    </rPh>
    <rPh sb="39" eb="40">
      <t>ゴウ</t>
    </rPh>
    <rPh sb="47" eb="49">
      <t>ヨウシキ</t>
    </rPh>
    <rPh sb="51" eb="52">
      <t>ゴウ</t>
    </rPh>
    <rPh sb="58" eb="60">
      <t>ヨウシキ</t>
    </rPh>
    <rPh sb="62" eb="63">
      <t>ゴウ</t>
    </rPh>
    <rPh sb="66" eb="67">
      <t>ゴウ</t>
    </rPh>
    <phoneticPr fontId="2"/>
  </si>
  <si>
    <t>Ｋ</t>
    <phoneticPr fontId="2"/>
  </si>
  <si>
    <t>補助額合計
（Ｈ３＋Ｈ１８）</t>
    <rPh sb="2" eb="3">
      <t>ガク</t>
    </rPh>
    <phoneticPr fontId="2"/>
  </si>
  <si>
    <t>※６(B4～17-E4～17)×0.5
※７(B4～17&lt;E4～17）＝0</t>
    <phoneticPr fontId="2"/>
  </si>
  <si>
    <t>Ａ１～Ｃ１／様式１５ Ｂ１１～Ｂ１３
×様式１５ Ｇ１１～Ｇ１３</t>
    <phoneticPr fontId="2"/>
  </si>
  <si>
    <t>Ａ１～Ｄ１／様式１５ Ｂ７～Ｂ１０
×様式１５ Ｇ７～Ｇ１０</t>
    <phoneticPr fontId="2"/>
  </si>
  <si>
    <t>Ａ１～Ｃ１／様式１５ Ｂ４～Ｂ６
×様式１５ Ｇ４～Ｇ６</t>
    <phoneticPr fontId="2"/>
  </si>
  <si>
    <t>軽減合計
（Ｂ３+Ｂ１８）　</t>
    <rPh sb="0" eb="2">
      <t>ケイゲン</t>
    </rPh>
    <phoneticPr fontId="2"/>
  </si>
  <si>
    <r>
      <t>Ａ１</t>
    </r>
    <r>
      <rPr>
        <sz val="9"/>
        <rFont val="ＭＳ 明朝"/>
        <family val="1"/>
        <charset val="128"/>
      </rPr>
      <t xml:space="preserve"> 　　　　　第一号訪問事業のうち介護予防訪問介護に相当する事業</t>
    </r>
    <phoneticPr fontId="2"/>
  </si>
  <si>
    <r>
      <t>Ｄ１</t>
    </r>
    <r>
      <rPr>
        <sz val="9"/>
        <rFont val="ＭＳ 明朝"/>
        <family val="1"/>
        <charset val="128"/>
      </rPr>
      <t xml:space="preserve"> 　　　　　第一号訪問事業のうち介護予防訪問介護に相当する事業</t>
    </r>
    <phoneticPr fontId="2"/>
  </si>
  <si>
    <r>
      <t>Ｅ１</t>
    </r>
    <r>
      <rPr>
        <sz val="9"/>
        <rFont val="ＭＳ 明朝"/>
        <family val="1"/>
        <charset val="128"/>
      </rPr>
      <t xml:space="preserve"> 　　　　第一号訪問事業のうち介護予防通所介護に相当する事業</t>
    </r>
    <phoneticPr fontId="2"/>
  </si>
  <si>
    <r>
      <t>Ｊ１　　　　</t>
    </r>
    <r>
      <rPr>
        <sz val="10"/>
        <rFont val="ＭＳ 明朝"/>
        <family val="1"/>
        <charset val="128"/>
      </rPr>
      <t>滞在費</t>
    </r>
    <rPh sb="6" eb="8">
      <t>タイザイ</t>
    </rPh>
    <rPh sb="8" eb="9">
      <t>ヒ</t>
    </rPh>
    <phoneticPr fontId="2"/>
  </si>
  <si>
    <t>第一号訪問事業のうち介護予防訪問介護に相当する事業</t>
    <phoneticPr fontId="2"/>
  </si>
  <si>
    <t>第一号訪問事業のうち介護予防訪問介護に相当する事業等軽減額市町村別調書</t>
    <rPh sb="26" eb="28">
      <t>ケイゲン</t>
    </rPh>
    <rPh sb="28" eb="29">
      <t>ガク</t>
    </rPh>
    <rPh sb="29" eb="32">
      <t>シチョウソン</t>
    </rPh>
    <rPh sb="32" eb="33">
      <t>ベツ</t>
    </rPh>
    <rPh sb="33" eb="35">
      <t>チョウショ</t>
    </rPh>
    <phoneticPr fontId="2"/>
  </si>
  <si>
    <t>第一号訪問事業のうち介護予防訪問介護に相当する事業</t>
    <phoneticPr fontId="2"/>
  </si>
  <si>
    <t>軽減対象者調書（第一号訪問事業のうち介護予防訪問介護に相当する事業、第一号通所事業のうち介護予防通所介護に相当する事業、介護予防短期入所介護）</t>
    <rPh sb="0" eb="2">
      <t>ケイゲン</t>
    </rPh>
    <rPh sb="2" eb="4">
      <t>タイショウ</t>
    </rPh>
    <rPh sb="4" eb="5">
      <t>シャ</t>
    </rPh>
    <rPh sb="5" eb="7">
      <t>チョウショ</t>
    </rPh>
    <rPh sb="37" eb="39">
      <t>ツウショ</t>
    </rPh>
    <phoneticPr fontId="2"/>
  </si>
  <si>
    <t>第一号通所事業のうち介護予防通所介護に相当する事業</t>
    <rPh sb="3" eb="5">
      <t>ツウショ</t>
    </rPh>
    <rPh sb="14" eb="16">
      <t>ツウショ</t>
    </rPh>
    <phoneticPr fontId="2"/>
  </si>
  <si>
    <r>
      <t>Ｂ１</t>
    </r>
    <r>
      <rPr>
        <sz val="9"/>
        <rFont val="ＭＳ 明朝"/>
        <family val="1"/>
        <charset val="128"/>
      </rPr>
      <t xml:space="preserve"> 　　　　第一号通所事業のうち介護予防通所介護に相当する事業</t>
    </r>
    <rPh sb="10" eb="12">
      <t>ツウショ</t>
    </rPh>
    <rPh sb="17" eb="19">
      <t>カイゴ</t>
    </rPh>
    <rPh sb="19" eb="21">
      <t>ヨボウ</t>
    </rPh>
    <rPh sb="21" eb="23">
      <t>ツウショ</t>
    </rPh>
    <rPh sb="23" eb="25">
      <t>カイゴ</t>
    </rPh>
    <phoneticPr fontId="2"/>
  </si>
  <si>
    <t>（黄色のセルですが、入力すると色が消えます）</t>
    <rPh sb="1" eb="3">
      <t>キイロ</t>
    </rPh>
    <rPh sb="10" eb="12">
      <t>ニュウリョク</t>
    </rPh>
    <rPh sb="15" eb="16">
      <t>イロ</t>
    </rPh>
    <rPh sb="17" eb="18">
      <t>キ</t>
    </rPh>
    <phoneticPr fontId="2"/>
  </si>
  <si>
    <t>事業所名</t>
    <rPh sb="0" eb="2">
      <t>ジギョウ</t>
    </rPh>
    <rPh sb="2" eb="3">
      <t>ショ</t>
    </rPh>
    <rPh sb="3" eb="4">
      <t>メイ</t>
    </rPh>
    <phoneticPr fontId="2"/>
  </si>
  <si>
    <t>軽減事業所番号</t>
  </si>
  <si>
    <t>←今回お送りした「事業所一覧」の番号</t>
    <phoneticPr fontId="28"/>
  </si>
  <si>
    <t>提出時期</t>
    <rPh sb="0" eb="2">
      <t>テイシュツ</t>
    </rPh>
    <rPh sb="2" eb="4">
      <t>ジキ</t>
    </rPh>
    <phoneticPr fontId="2"/>
  </si>
  <si>
    <t>４月調査</t>
    <rPh sb="1" eb="2">
      <t>ガツ</t>
    </rPh>
    <rPh sb="2" eb="4">
      <t>チョウサ</t>
    </rPh>
    <phoneticPr fontId="28"/>
  </si>
  <si>
    <t>　（※14********の事業所番号ではありません）</t>
    <phoneticPr fontId="28"/>
  </si>
  <si>
    <t>対象期間</t>
    <rPh sb="0" eb="2">
      <t>タイショウ</t>
    </rPh>
    <rPh sb="2" eb="4">
      <t>キカン</t>
    </rPh>
    <phoneticPr fontId="2"/>
  </si>
  <si>
    <t>軽減額の算定方法</t>
    <rPh sb="0" eb="2">
      <t>ケイゲン</t>
    </rPh>
    <rPh sb="2" eb="3">
      <t>ガク</t>
    </rPh>
    <rPh sb="4" eb="6">
      <t>サンテイ</t>
    </rPh>
    <rPh sb="6" eb="8">
      <t>ホウホウ</t>
    </rPh>
    <phoneticPr fontId="2"/>
  </si>
  <si>
    <t>（保険者が横浜市の軽減対象者は、区ごとに分けず１シートに収めてください）</t>
    <rPh sb="1" eb="4">
      <t>ホケンシャ</t>
    </rPh>
    <rPh sb="5" eb="8">
      <t>ヨコハマシ</t>
    </rPh>
    <rPh sb="9" eb="11">
      <t>ケイゲン</t>
    </rPh>
    <rPh sb="11" eb="14">
      <t>タイショウシャ</t>
    </rPh>
    <rPh sb="16" eb="17">
      <t>ク</t>
    </rPh>
    <rPh sb="20" eb="21">
      <t>ワ</t>
    </rPh>
    <rPh sb="28" eb="29">
      <t>オサ</t>
    </rPh>
    <phoneticPr fontId="2"/>
  </si>
  <si>
    <t>【第２号様式の８～14】</t>
    <phoneticPr fontId="28"/>
  </si>
  <si>
    <r>
      <t>特養→【第２号様式の１】の</t>
    </r>
    <r>
      <rPr>
        <b/>
        <sz val="11"/>
        <color indexed="10"/>
        <rFont val="ＭＳ ゴシック"/>
        <family val="3"/>
        <charset val="128"/>
      </rPr>
      <t>Ｇ２</t>
    </r>
    <r>
      <rPr>
        <sz val="11"/>
        <rFont val="ＭＳ ゴシック"/>
        <family val="3"/>
        <charset val="128"/>
      </rPr>
      <t>欄の額を【第２号様式の８】の</t>
    </r>
    <r>
      <rPr>
        <b/>
        <sz val="11"/>
        <color indexed="10"/>
        <rFont val="ＭＳ ゴシック"/>
        <family val="3"/>
        <charset val="128"/>
      </rPr>
      <t>Ａ１</t>
    </r>
    <r>
      <rPr>
        <sz val="11"/>
        <rFont val="ＭＳ ゴシック"/>
        <family val="3"/>
        <charset val="128"/>
      </rPr>
      <t>欄に入力</t>
    </r>
    <rPh sb="0" eb="2">
      <t>トクヨウ</t>
    </rPh>
    <rPh sb="4" eb="5">
      <t>ダイ</t>
    </rPh>
    <rPh sb="6" eb="7">
      <t>ゴウ</t>
    </rPh>
    <rPh sb="7" eb="9">
      <t>ヨウシキ</t>
    </rPh>
    <rPh sb="15" eb="16">
      <t>ラン</t>
    </rPh>
    <rPh sb="17" eb="18">
      <t>ガク</t>
    </rPh>
    <rPh sb="31" eb="32">
      <t>ラン</t>
    </rPh>
    <rPh sb="33" eb="35">
      <t>ニュウリョク</t>
    </rPh>
    <phoneticPr fontId="2"/>
  </si>
  <si>
    <r>
      <t>地密特養→【第２号様式の２】の</t>
    </r>
    <r>
      <rPr>
        <b/>
        <sz val="11"/>
        <color indexed="46"/>
        <rFont val="ＭＳ ゴシック"/>
        <family val="3"/>
        <charset val="128"/>
      </rPr>
      <t>Ｇ２</t>
    </r>
    <r>
      <rPr>
        <sz val="11"/>
        <rFont val="ＭＳ ゴシック"/>
        <family val="3"/>
        <charset val="128"/>
      </rPr>
      <t>欄の額を【第２号様式の９】の</t>
    </r>
    <r>
      <rPr>
        <b/>
        <sz val="11"/>
        <color indexed="46"/>
        <rFont val="ＭＳ ゴシック"/>
        <family val="3"/>
        <charset val="128"/>
      </rPr>
      <t>Ａ１</t>
    </r>
    <r>
      <rPr>
        <sz val="11"/>
        <rFont val="ＭＳ ゴシック"/>
        <family val="3"/>
        <charset val="128"/>
      </rPr>
      <t>欄に入力</t>
    </r>
    <rPh sb="0" eb="1">
      <t>チ</t>
    </rPh>
    <rPh sb="1" eb="2">
      <t>ミツ</t>
    </rPh>
    <rPh sb="2" eb="4">
      <t>トクヨウ</t>
    </rPh>
    <rPh sb="6" eb="7">
      <t>ダイ</t>
    </rPh>
    <rPh sb="8" eb="9">
      <t>ゴウ</t>
    </rPh>
    <rPh sb="9" eb="11">
      <t>ヨウシキ</t>
    </rPh>
    <rPh sb="17" eb="18">
      <t>ラン</t>
    </rPh>
    <rPh sb="19" eb="20">
      <t>ガク</t>
    </rPh>
    <rPh sb="33" eb="34">
      <t>ラン</t>
    </rPh>
    <rPh sb="35" eb="37">
      <t>ニュウリョク</t>
    </rPh>
    <phoneticPr fontId="2"/>
  </si>
  <si>
    <r>
      <t>ヘルプ→【第２号様式の３】の</t>
    </r>
    <r>
      <rPr>
        <b/>
        <sz val="11"/>
        <color indexed="52"/>
        <rFont val="ＭＳ ゴシック"/>
        <family val="3"/>
        <charset val="128"/>
      </rPr>
      <t>Ｄ２</t>
    </r>
    <r>
      <rPr>
        <sz val="11"/>
        <rFont val="ＭＳ ゴシック"/>
        <family val="3"/>
        <charset val="128"/>
      </rPr>
      <t>欄の額を【第２号様式の１０】の</t>
    </r>
    <r>
      <rPr>
        <b/>
        <sz val="11"/>
        <color indexed="52"/>
        <rFont val="ＭＳ ゴシック"/>
        <family val="3"/>
        <charset val="128"/>
      </rPr>
      <t>Ａ１</t>
    </r>
    <r>
      <rPr>
        <sz val="11"/>
        <rFont val="ＭＳ ゴシック"/>
        <family val="3"/>
        <charset val="128"/>
      </rPr>
      <t>欄に入力</t>
    </r>
    <rPh sb="5" eb="6">
      <t>ダイ</t>
    </rPh>
    <rPh sb="7" eb="8">
      <t>ゴウ</t>
    </rPh>
    <rPh sb="8" eb="10">
      <t>ヨウシキ</t>
    </rPh>
    <rPh sb="16" eb="17">
      <t>ラン</t>
    </rPh>
    <rPh sb="18" eb="19">
      <t>ガク</t>
    </rPh>
    <rPh sb="21" eb="22">
      <t>ダイ</t>
    </rPh>
    <rPh sb="23" eb="24">
      <t>ゴウ</t>
    </rPh>
    <rPh sb="24" eb="26">
      <t>ヨウシキ</t>
    </rPh>
    <rPh sb="33" eb="34">
      <t>ラン</t>
    </rPh>
    <rPh sb="35" eb="37">
      <t>ニュウリョク</t>
    </rPh>
    <phoneticPr fontId="2"/>
  </si>
  <si>
    <r>
      <t>小規模多機能→【第２号様式の４】の</t>
    </r>
    <r>
      <rPr>
        <b/>
        <sz val="11"/>
        <color indexed="11"/>
        <rFont val="ＭＳ ゴシック"/>
        <family val="3"/>
        <charset val="128"/>
      </rPr>
      <t>Ｎ２</t>
    </r>
    <r>
      <rPr>
        <sz val="11"/>
        <rFont val="ＭＳ ゴシック"/>
        <family val="3"/>
        <charset val="128"/>
      </rPr>
      <t>欄の額を【第２号様式の１１】の</t>
    </r>
    <r>
      <rPr>
        <b/>
        <sz val="11"/>
        <color indexed="11"/>
        <rFont val="ＭＳ ゴシック"/>
        <family val="3"/>
        <charset val="128"/>
      </rPr>
      <t>Ｄ１</t>
    </r>
    <r>
      <rPr>
        <sz val="11"/>
        <rFont val="ＭＳ ゴシック"/>
        <family val="3"/>
        <charset val="128"/>
      </rPr>
      <t>欄に入力</t>
    </r>
    <rPh sb="0" eb="3">
      <t>ショウキボ</t>
    </rPh>
    <rPh sb="3" eb="6">
      <t>タキノウ</t>
    </rPh>
    <rPh sb="8" eb="9">
      <t>ダイ</t>
    </rPh>
    <rPh sb="10" eb="11">
      <t>ゴウ</t>
    </rPh>
    <rPh sb="11" eb="13">
      <t>ヨウシキ</t>
    </rPh>
    <rPh sb="19" eb="20">
      <t>ラン</t>
    </rPh>
    <rPh sb="21" eb="22">
      <t>ガク</t>
    </rPh>
    <rPh sb="24" eb="25">
      <t>ダイ</t>
    </rPh>
    <rPh sb="26" eb="27">
      <t>ゴウ</t>
    </rPh>
    <rPh sb="27" eb="29">
      <t>ヨウシキ</t>
    </rPh>
    <rPh sb="36" eb="37">
      <t>ラン</t>
    </rPh>
    <rPh sb="38" eb="40">
      <t>ニュウリョク</t>
    </rPh>
    <phoneticPr fontId="28"/>
  </si>
  <si>
    <r>
      <t>予防認知症デイ→【第２号様式の６】の</t>
    </r>
    <r>
      <rPr>
        <b/>
        <sz val="11"/>
        <color indexed="53"/>
        <rFont val="ＭＳ ゴシック"/>
        <family val="3"/>
        <charset val="128"/>
      </rPr>
      <t>Ｆ２</t>
    </r>
    <r>
      <rPr>
        <sz val="11"/>
        <rFont val="ＭＳ ゴシック"/>
        <family val="3"/>
        <charset val="128"/>
      </rPr>
      <t>欄の額を【第２号様式の１３】の</t>
    </r>
    <r>
      <rPr>
        <b/>
        <sz val="11"/>
        <color indexed="53"/>
        <rFont val="ＭＳ ゴシック"/>
        <family val="3"/>
        <charset val="128"/>
      </rPr>
      <t>Ａ１</t>
    </r>
    <r>
      <rPr>
        <sz val="11"/>
        <rFont val="ＭＳ ゴシック"/>
        <family val="3"/>
        <charset val="128"/>
      </rPr>
      <t>欄に入力</t>
    </r>
    <rPh sb="0" eb="2">
      <t>ヨボウ</t>
    </rPh>
    <rPh sb="2" eb="4">
      <t>ニンチ</t>
    </rPh>
    <rPh sb="4" eb="5">
      <t>ショウ</t>
    </rPh>
    <rPh sb="9" eb="10">
      <t>ダイ</t>
    </rPh>
    <rPh sb="11" eb="12">
      <t>ゴウ</t>
    </rPh>
    <rPh sb="12" eb="14">
      <t>ヨウシキ</t>
    </rPh>
    <rPh sb="20" eb="21">
      <t>ラン</t>
    </rPh>
    <rPh sb="22" eb="23">
      <t>ガク</t>
    </rPh>
    <rPh sb="25" eb="26">
      <t>ダイ</t>
    </rPh>
    <rPh sb="27" eb="28">
      <t>ゴウ</t>
    </rPh>
    <rPh sb="28" eb="30">
      <t>ヨウシキ</t>
    </rPh>
    <rPh sb="37" eb="38">
      <t>ラン</t>
    </rPh>
    <rPh sb="39" eb="41">
      <t>ニュウリョク</t>
    </rPh>
    <phoneticPr fontId="28"/>
  </si>
  <si>
    <r>
      <t>予防小規模多機能→【第２号様式の６】の</t>
    </r>
    <r>
      <rPr>
        <b/>
        <sz val="11"/>
        <color indexed="14"/>
        <rFont val="ＭＳ ゴシック"/>
        <family val="3"/>
        <charset val="128"/>
      </rPr>
      <t>Ｊ２</t>
    </r>
    <r>
      <rPr>
        <sz val="11"/>
        <rFont val="ＭＳ ゴシック"/>
        <family val="3"/>
        <charset val="128"/>
      </rPr>
      <t>欄の額を【第２号様式の１３】の</t>
    </r>
    <r>
      <rPr>
        <b/>
        <sz val="11"/>
        <color indexed="14"/>
        <rFont val="ＭＳ ゴシック"/>
        <family val="3"/>
        <charset val="128"/>
      </rPr>
      <t>Ｂ１</t>
    </r>
    <r>
      <rPr>
        <sz val="11"/>
        <rFont val="ＭＳ ゴシック"/>
        <family val="3"/>
        <charset val="128"/>
      </rPr>
      <t>欄に入力</t>
    </r>
    <rPh sb="0" eb="2">
      <t>ヨボウ</t>
    </rPh>
    <rPh sb="2" eb="5">
      <t>ショウキボ</t>
    </rPh>
    <rPh sb="5" eb="8">
      <t>タキノウ</t>
    </rPh>
    <rPh sb="10" eb="11">
      <t>ダイ</t>
    </rPh>
    <rPh sb="12" eb="13">
      <t>ゴウ</t>
    </rPh>
    <rPh sb="13" eb="15">
      <t>ヨウシキ</t>
    </rPh>
    <rPh sb="21" eb="22">
      <t>ラン</t>
    </rPh>
    <rPh sb="23" eb="24">
      <t>ガク</t>
    </rPh>
    <rPh sb="26" eb="27">
      <t>ダイ</t>
    </rPh>
    <rPh sb="28" eb="29">
      <t>ゴウ</t>
    </rPh>
    <rPh sb="29" eb="31">
      <t>ヨウシキ</t>
    </rPh>
    <rPh sb="38" eb="39">
      <t>ラン</t>
    </rPh>
    <rPh sb="40" eb="42">
      <t>ニュウリョク</t>
    </rPh>
    <phoneticPr fontId="28"/>
  </si>
  <si>
    <r>
      <t>定期巡回・随時対応型訪問介護看護→【第２号様式の７】の</t>
    </r>
    <r>
      <rPr>
        <b/>
        <sz val="11"/>
        <color indexed="62"/>
        <rFont val="ＭＳ ゴシック"/>
        <family val="3"/>
        <charset val="128"/>
      </rPr>
      <t>Ｄ２</t>
    </r>
    <r>
      <rPr>
        <sz val="11"/>
        <rFont val="ＭＳ ゴシック"/>
        <family val="3"/>
        <charset val="128"/>
      </rPr>
      <t>欄の額を【第２号様式の１４】の</t>
    </r>
    <r>
      <rPr>
        <b/>
        <sz val="11"/>
        <color indexed="48"/>
        <rFont val="ＭＳ ゴシック"/>
        <family val="3"/>
        <charset val="128"/>
      </rPr>
      <t>Ａ１</t>
    </r>
    <r>
      <rPr>
        <sz val="11"/>
        <rFont val="ＭＳ ゴシック"/>
        <family val="3"/>
        <charset val="128"/>
      </rPr>
      <t>欄に入力</t>
    </r>
    <rPh sb="0" eb="2">
      <t>テイキ</t>
    </rPh>
    <rPh sb="2" eb="4">
      <t>ジュンカイ</t>
    </rPh>
    <rPh sb="5" eb="7">
      <t>ズイジ</t>
    </rPh>
    <rPh sb="7" eb="10">
      <t>タイオウガタ</t>
    </rPh>
    <rPh sb="10" eb="12">
      <t>ホウモン</t>
    </rPh>
    <rPh sb="12" eb="14">
      <t>カイゴ</t>
    </rPh>
    <rPh sb="14" eb="16">
      <t>カンゴ</t>
    </rPh>
    <rPh sb="18" eb="19">
      <t>ダイ</t>
    </rPh>
    <rPh sb="20" eb="21">
      <t>ゴウ</t>
    </rPh>
    <rPh sb="21" eb="23">
      <t>ヨウシキ</t>
    </rPh>
    <rPh sb="29" eb="30">
      <t>ラン</t>
    </rPh>
    <rPh sb="31" eb="32">
      <t>ガク</t>
    </rPh>
    <rPh sb="34" eb="35">
      <t>ダイ</t>
    </rPh>
    <rPh sb="36" eb="37">
      <t>ゴウ</t>
    </rPh>
    <rPh sb="37" eb="39">
      <t>ヨウシキ</t>
    </rPh>
    <rPh sb="46" eb="47">
      <t>ラン</t>
    </rPh>
    <rPh sb="48" eb="50">
      <t>ニュウリョク</t>
    </rPh>
    <phoneticPr fontId="28"/>
  </si>
  <si>
    <r>
      <t>複合型サービス→【第２号様式の７】の</t>
    </r>
    <r>
      <rPr>
        <b/>
        <sz val="11"/>
        <color indexed="57"/>
        <rFont val="ＭＳ ゴシック"/>
        <family val="3"/>
        <charset val="128"/>
      </rPr>
      <t>Ｈ２</t>
    </r>
    <r>
      <rPr>
        <sz val="11"/>
        <rFont val="ＭＳ ゴシック"/>
        <family val="3"/>
        <charset val="128"/>
      </rPr>
      <t>欄の額を【第２号様式の１４】の</t>
    </r>
    <r>
      <rPr>
        <b/>
        <sz val="11"/>
        <color indexed="57"/>
        <rFont val="ＭＳ ゴシック"/>
        <family val="3"/>
        <charset val="128"/>
      </rPr>
      <t>Ｂ１</t>
    </r>
    <r>
      <rPr>
        <sz val="11"/>
        <rFont val="ＭＳ ゴシック"/>
        <family val="3"/>
        <charset val="128"/>
      </rPr>
      <t>欄に入力</t>
    </r>
    <rPh sb="0" eb="3">
      <t>フクゴウガタ</t>
    </rPh>
    <rPh sb="9" eb="10">
      <t>ダイ</t>
    </rPh>
    <rPh sb="11" eb="12">
      <t>ゴウ</t>
    </rPh>
    <rPh sb="12" eb="14">
      <t>ヨウシキ</t>
    </rPh>
    <rPh sb="20" eb="21">
      <t>ラン</t>
    </rPh>
    <rPh sb="22" eb="23">
      <t>ガク</t>
    </rPh>
    <rPh sb="25" eb="26">
      <t>ダイ</t>
    </rPh>
    <rPh sb="27" eb="28">
      <t>ゴウ</t>
    </rPh>
    <rPh sb="28" eb="30">
      <t>ヨウシキ</t>
    </rPh>
    <rPh sb="37" eb="38">
      <t>ラン</t>
    </rPh>
    <rPh sb="39" eb="41">
      <t>ニュウリョク</t>
    </rPh>
    <phoneticPr fontId="28"/>
  </si>
  <si>
    <r>
      <t>【第２号様式の15】のＡ欄の、事業ごとの「本来領収すべき利用者負担総額」には</t>
    </r>
    <r>
      <rPr>
        <b/>
        <u/>
        <sz val="11"/>
        <rFont val="ＭＳ ゴシック"/>
        <family val="3"/>
        <charset val="128"/>
      </rPr>
      <t>全利用者（軽減対象外含む）</t>
    </r>
    <r>
      <rPr>
        <sz val="11"/>
        <rFont val="ＭＳ ゴシック"/>
        <family val="3"/>
        <charset val="128"/>
      </rPr>
      <t>に対して</t>
    </r>
    <rPh sb="1" eb="2">
      <t>ダイ</t>
    </rPh>
    <rPh sb="3" eb="4">
      <t>ゴウ</t>
    </rPh>
    <rPh sb="4" eb="6">
      <t>ヨウシキ</t>
    </rPh>
    <rPh sb="12" eb="13">
      <t>ラン</t>
    </rPh>
    <rPh sb="15" eb="17">
      <t>ジギョウ</t>
    </rPh>
    <rPh sb="21" eb="23">
      <t>ホンライ</t>
    </rPh>
    <rPh sb="23" eb="25">
      <t>リョウシュウ</t>
    </rPh>
    <rPh sb="28" eb="31">
      <t>リヨウシャ</t>
    </rPh>
    <rPh sb="31" eb="33">
      <t>フタン</t>
    </rPh>
    <rPh sb="33" eb="35">
      <t>ソウガク</t>
    </rPh>
    <phoneticPr fontId="2"/>
  </si>
  <si>
    <t>※横浜市以外の保険者の実績も含めて記入してください。保険請求分は含めません。</t>
    <rPh sb="1" eb="3">
      <t>ヨコハマ</t>
    </rPh>
    <rPh sb="3" eb="4">
      <t>シ</t>
    </rPh>
    <rPh sb="4" eb="6">
      <t>イガイ</t>
    </rPh>
    <rPh sb="7" eb="10">
      <t>ホケンシャ</t>
    </rPh>
    <rPh sb="11" eb="13">
      <t>ジッセキ</t>
    </rPh>
    <rPh sb="14" eb="15">
      <t>フク</t>
    </rPh>
    <rPh sb="17" eb="19">
      <t>キニュウ</t>
    </rPh>
    <phoneticPr fontId="28"/>
  </si>
  <si>
    <t>介護予防・日常生活支援総合事業（総合事業）について</t>
    <rPh sb="0" eb="2">
      <t>カイゴ</t>
    </rPh>
    <rPh sb="2" eb="4">
      <t>ヨボウ</t>
    </rPh>
    <rPh sb="5" eb="7">
      <t>ニチジョウ</t>
    </rPh>
    <rPh sb="7" eb="9">
      <t>セイカツ</t>
    </rPh>
    <rPh sb="9" eb="11">
      <t>シエン</t>
    </rPh>
    <rPh sb="11" eb="13">
      <t>ソウゴウ</t>
    </rPh>
    <rPh sb="13" eb="15">
      <t>ジギョウ</t>
    </rPh>
    <rPh sb="16" eb="18">
      <t>ソウゴウ</t>
    </rPh>
    <rPh sb="18" eb="20">
      <t>ジギョウ</t>
    </rPh>
    <phoneticPr fontId="28"/>
  </si>
  <si>
    <t>総合事業のうち、社会福祉法人による利用者負担軽減の対象となるのは、次の２事業に限ります。</t>
    <rPh sb="0" eb="2">
      <t>ソウゴウ</t>
    </rPh>
    <rPh sb="2" eb="4">
      <t>ジギョウ</t>
    </rPh>
    <rPh sb="8" eb="24">
      <t>シャフクケイゲン</t>
    </rPh>
    <rPh sb="25" eb="27">
      <t>タイショウ</t>
    </rPh>
    <rPh sb="33" eb="34">
      <t>ツギ</t>
    </rPh>
    <rPh sb="36" eb="38">
      <t>ジギョウ</t>
    </rPh>
    <rPh sb="39" eb="40">
      <t>カギ</t>
    </rPh>
    <phoneticPr fontId="28"/>
  </si>
  <si>
    <t>・第１号訪問事業のうち介護予防訪問介護に相当する事業（自己負担割合が保険給付と同様のものに限る。）</t>
    <phoneticPr fontId="28"/>
  </si>
  <si>
    <t>・第１号通所事業のうち介護予防通所介護に相当する事業（自己負担割合が保険給付と同様のものに限る。）</t>
    <phoneticPr fontId="28"/>
  </si>
  <si>
    <t>なお、平成28年10月から開始された訪問型サービスＡについては、軽減対象外ですので、御注意ください。</t>
    <rPh sb="18" eb="20">
      <t>ホウモン</t>
    </rPh>
    <rPh sb="20" eb="21">
      <t>ガタ</t>
    </rPh>
    <rPh sb="32" eb="34">
      <t>ケイゲン</t>
    </rPh>
    <rPh sb="34" eb="36">
      <t>タイショウ</t>
    </rPh>
    <rPh sb="36" eb="37">
      <t>ガイ</t>
    </rPh>
    <rPh sb="42" eb="45">
      <t>ゴチュウイ</t>
    </rPh>
    <phoneticPr fontId="28"/>
  </si>
  <si>
    <t>（横浜市介護サービス自己負担助成制度のうち、在宅サービス利用者負担助成については、訪問型サービスＡも軽減対象です。）</t>
    <rPh sb="1" eb="4">
      <t>ヨコハマシ</t>
    </rPh>
    <rPh sb="4" eb="6">
      <t>カイゴ</t>
    </rPh>
    <rPh sb="10" eb="12">
      <t>ジコ</t>
    </rPh>
    <rPh sb="12" eb="14">
      <t>フタン</t>
    </rPh>
    <rPh sb="14" eb="16">
      <t>ジョセイ</t>
    </rPh>
    <rPh sb="16" eb="18">
      <t>セイド</t>
    </rPh>
    <rPh sb="22" eb="24">
      <t>ザイタク</t>
    </rPh>
    <rPh sb="28" eb="31">
      <t>リヨウシャ</t>
    </rPh>
    <rPh sb="31" eb="33">
      <t>フタン</t>
    </rPh>
    <rPh sb="33" eb="35">
      <t>ジョセイ</t>
    </rPh>
    <rPh sb="41" eb="43">
      <t>ホウモン</t>
    </rPh>
    <rPh sb="43" eb="44">
      <t>ガタ</t>
    </rPh>
    <rPh sb="50" eb="52">
      <t>ケイゲン</t>
    </rPh>
    <rPh sb="52" eb="54">
      <t>タイショウ</t>
    </rPh>
    <phoneticPr fontId="28"/>
  </si>
  <si>
    <t>施設名</t>
    <rPh sb="0" eb="3">
      <t>シセツメイ</t>
    </rPh>
    <phoneticPr fontId="2"/>
  </si>
  <si>
    <t>市町村</t>
    <rPh sb="0" eb="3">
      <t>シチョウソン</t>
    </rPh>
    <phoneticPr fontId="2"/>
  </si>
  <si>
    <t>送付票</t>
    <rPh sb="0" eb="2">
      <t>ソウフ</t>
    </rPh>
    <rPh sb="2" eb="3">
      <t>ヒョウ</t>
    </rPh>
    <phoneticPr fontId="35"/>
  </si>
  <si>
    <t>本送付票を含め、</t>
    <rPh sb="0" eb="1">
      <t>ホン</t>
    </rPh>
    <rPh sb="1" eb="3">
      <t>ソウフ</t>
    </rPh>
    <rPh sb="3" eb="4">
      <t>ヒョウ</t>
    </rPh>
    <rPh sb="5" eb="6">
      <t>フク</t>
    </rPh>
    <phoneticPr fontId="35"/>
  </si>
  <si>
    <t>枚送付</t>
    <rPh sb="0" eb="1">
      <t>マイ</t>
    </rPh>
    <rPh sb="1" eb="3">
      <t>ソウフ</t>
    </rPh>
    <phoneticPr fontId="35"/>
  </si>
  <si>
    <t>横浜市健康福祉局高齢施設課</t>
    <rPh sb="0" eb="3">
      <t>ヨコハマシ</t>
    </rPh>
    <rPh sb="3" eb="5">
      <t>ケンコウ</t>
    </rPh>
    <rPh sb="5" eb="7">
      <t>フクシ</t>
    </rPh>
    <rPh sb="7" eb="8">
      <t>キョク</t>
    </rPh>
    <rPh sb="8" eb="13">
      <t>コシ</t>
    </rPh>
    <phoneticPr fontId="35"/>
  </si>
  <si>
    <t>社福軽減担当 　宛</t>
    <rPh sb="0" eb="2">
      <t>シャフク</t>
    </rPh>
    <rPh sb="2" eb="4">
      <t>ケイゲン</t>
    </rPh>
    <rPh sb="4" eb="6">
      <t>タントウ</t>
    </rPh>
    <rPh sb="8" eb="9">
      <t>ア</t>
    </rPh>
    <phoneticPr fontId="35"/>
  </si>
  <si>
    <t>送付日</t>
    <rPh sb="0" eb="2">
      <t>ソウフ</t>
    </rPh>
    <rPh sb="2" eb="3">
      <t>ビ</t>
    </rPh>
    <phoneticPr fontId="35"/>
  </si>
  <si>
    <t>令和　年　月　日</t>
    <rPh sb="0" eb="2">
      <t>レイワ</t>
    </rPh>
    <rPh sb="3" eb="4">
      <t>ネン</t>
    </rPh>
    <rPh sb="5" eb="6">
      <t>ツキ</t>
    </rPh>
    <rPh sb="7" eb="8">
      <t>ヒ</t>
    </rPh>
    <phoneticPr fontId="28"/>
  </si>
  <si>
    <t>軽減事業所番号</t>
    <rPh sb="0" eb="2">
      <t>ケイゲン</t>
    </rPh>
    <rPh sb="2" eb="5">
      <t>ジギョウショ</t>
    </rPh>
    <rPh sb="5" eb="7">
      <t>バンゴウ</t>
    </rPh>
    <phoneticPr fontId="35"/>
  </si>
  <si>
    <t>記入者</t>
    <rPh sb="0" eb="2">
      <t>キニュウ</t>
    </rPh>
    <rPh sb="2" eb="3">
      <t>シャ</t>
    </rPh>
    <phoneticPr fontId="35"/>
  </si>
  <si>
    <t>電話番号</t>
    <rPh sb="0" eb="2">
      <t>デンワ</t>
    </rPh>
    <rPh sb="2" eb="4">
      <t>バンゴウ</t>
    </rPh>
    <phoneticPr fontId="35"/>
  </si>
  <si>
    <t>FAX番号</t>
    <rPh sb="3" eb="5">
      <t>バンゴウ</t>
    </rPh>
    <phoneticPr fontId="35"/>
  </si>
  <si>
    <t>（</t>
    <phoneticPr fontId="35"/>
  </si>
  <si>
    <t>）</t>
    <phoneticPr fontId="35"/>
  </si>
  <si>
    <t>●　軽減対象者</t>
    <rPh sb="2" eb="4">
      <t>ケイゲン</t>
    </rPh>
    <rPh sb="4" eb="7">
      <t>タイショウシャ</t>
    </rPh>
    <phoneticPr fontId="35"/>
  </si>
  <si>
    <t>いる　・　いない</t>
    <phoneticPr fontId="35"/>
  </si>
  <si>
    <t>●　送付する書類</t>
    <rPh sb="2" eb="4">
      <t>ソウフ</t>
    </rPh>
    <rPh sb="6" eb="8">
      <t>ショルイ</t>
    </rPh>
    <phoneticPr fontId="35"/>
  </si>
  <si>
    <t>（　↓送付する書類の□にチェックをしてください　）</t>
    <rPh sb="3" eb="5">
      <t>ソウフ</t>
    </rPh>
    <rPh sb="7" eb="9">
      <t>ショルイ</t>
    </rPh>
    <phoneticPr fontId="35"/>
  </si>
  <si>
    <r>
      <t>第２号様式の</t>
    </r>
    <r>
      <rPr>
        <b/>
        <sz val="11"/>
        <rFont val="HG丸ｺﾞｼｯｸM-PRO"/>
        <family val="3"/>
        <charset val="128"/>
      </rPr>
      <t>１、８</t>
    </r>
    <rPh sb="0" eb="1">
      <t>ダイ</t>
    </rPh>
    <rPh sb="2" eb="3">
      <t>ゴウ</t>
    </rPh>
    <rPh sb="3" eb="5">
      <t>ヨウシキ</t>
    </rPh>
    <phoneticPr fontId="35"/>
  </si>
  <si>
    <t>＜特養＞通常分</t>
    <rPh sb="1" eb="3">
      <t>トクヨウ</t>
    </rPh>
    <rPh sb="4" eb="6">
      <t>ツウジョウ</t>
    </rPh>
    <rPh sb="6" eb="7">
      <t>ブン</t>
    </rPh>
    <phoneticPr fontId="28"/>
  </si>
  <si>
    <r>
      <t>第２号様式の</t>
    </r>
    <r>
      <rPr>
        <b/>
        <sz val="11"/>
        <rFont val="HG丸ｺﾞｼｯｸM-PRO"/>
        <family val="3"/>
        <charset val="128"/>
      </rPr>
      <t>２、９</t>
    </r>
    <rPh sb="0" eb="1">
      <t>ダイ</t>
    </rPh>
    <rPh sb="2" eb="3">
      <t>ゴウ</t>
    </rPh>
    <rPh sb="3" eb="5">
      <t>ヨウシキ</t>
    </rPh>
    <phoneticPr fontId="35"/>
  </si>
  <si>
    <t>＜地密特養＞通常分</t>
    <rPh sb="1" eb="2">
      <t>チ</t>
    </rPh>
    <rPh sb="2" eb="3">
      <t>ミツ</t>
    </rPh>
    <rPh sb="3" eb="5">
      <t>トクヨウ</t>
    </rPh>
    <rPh sb="6" eb="8">
      <t>ツウジョウ</t>
    </rPh>
    <rPh sb="8" eb="9">
      <t>ブン</t>
    </rPh>
    <phoneticPr fontId="28"/>
  </si>
  <si>
    <r>
      <t>第２号様式の</t>
    </r>
    <r>
      <rPr>
        <b/>
        <sz val="11"/>
        <rFont val="HG丸ｺﾞｼｯｸM-PRO"/>
        <family val="3"/>
        <charset val="128"/>
      </rPr>
      <t>３、１０</t>
    </r>
    <rPh sb="0" eb="1">
      <t>ダイ</t>
    </rPh>
    <rPh sb="2" eb="3">
      <t>ゴウ</t>
    </rPh>
    <rPh sb="3" eb="5">
      <t>ヨウシキ</t>
    </rPh>
    <phoneticPr fontId="35"/>
  </si>
  <si>
    <t>＜訪問・通所・短期＞通常分</t>
    <phoneticPr fontId="28"/>
  </si>
  <si>
    <r>
      <t>第２号様式の</t>
    </r>
    <r>
      <rPr>
        <b/>
        <sz val="11"/>
        <rFont val="HG丸ｺﾞｼｯｸM-PRO"/>
        <family val="3"/>
        <charset val="128"/>
      </rPr>
      <t>４、１１</t>
    </r>
    <rPh sb="0" eb="1">
      <t>ダイ</t>
    </rPh>
    <rPh sb="2" eb="3">
      <t>ゴウ</t>
    </rPh>
    <rPh sb="3" eb="5">
      <t>ヨウシキ</t>
    </rPh>
    <phoneticPr fontId="35"/>
  </si>
  <si>
    <t>＜夜間訪問・地密通所・認知通所・小規模＞通常分</t>
    <rPh sb="8" eb="10">
      <t>ツウショ</t>
    </rPh>
    <phoneticPr fontId="28"/>
  </si>
  <si>
    <r>
      <t>第２号様式の</t>
    </r>
    <r>
      <rPr>
        <b/>
        <sz val="11"/>
        <rFont val="HG丸ｺﾞｼｯｸM-PRO"/>
        <family val="3"/>
        <charset val="128"/>
      </rPr>
      <t>５、１２</t>
    </r>
    <rPh sb="0" eb="1">
      <t>ダイ</t>
    </rPh>
    <rPh sb="2" eb="3">
      <t>ゴウ</t>
    </rPh>
    <rPh sb="3" eb="5">
      <t>ヨウシキ</t>
    </rPh>
    <phoneticPr fontId="35"/>
  </si>
  <si>
    <t>＜第一号訪問事業のうち介護予防訪問介護に相当する事業・</t>
    <phoneticPr fontId="28"/>
  </si>
  <si>
    <t>第一号通所事業のうち介護予防通所介護に相当する事業・予防短期＞通常分</t>
    <phoneticPr fontId="28"/>
  </si>
  <si>
    <r>
      <t>第２号様式の</t>
    </r>
    <r>
      <rPr>
        <b/>
        <sz val="11"/>
        <rFont val="HG丸ｺﾞｼｯｸM-PRO"/>
        <family val="3"/>
        <charset val="128"/>
      </rPr>
      <t>６、１３</t>
    </r>
    <rPh sb="0" eb="1">
      <t>ダイ</t>
    </rPh>
    <rPh sb="2" eb="3">
      <t>ゴウ</t>
    </rPh>
    <rPh sb="3" eb="5">
      <t>ヨウシキ</t>
    </rPh>
    <phoneticPr fontId="35"/>
  </si>
  <si>
    <t>＜予防認知通所・予防小規模＞通常分</t>
    <phoneticPr fontId="28"/>
  </si>
  <si>
    <r>
      <t>第２号様式の</t>
    </r>
    <r>
      <rPr>
        <b/>
        <sz val="11"/>
        <rFont val="HG丸ｺﾞｼｯｸM-PRO"/>
        <family val="3"/>
        <charset val="128"/>
      </rPr>
      <t>７、１４</t>
    </r>
    <rPh sb="0" eb="1">
      <t>ダイ</t>
    </rPh>
    <rPh sb="2" eb="3">
      <t>ゴウ</t>
    </rPh>
    <rPh sb="3" eb="5">
      <t>ヨウシキ</t>
    </rPh>
    <phoneticPr fontId="35"/>
  </si>
  <si>
    <t>＜定期巡回・随時対応型訪問介護看護、複合型サービス＞通常分</t>
    <phoneticPr fontId="28"/>
  </si>
  <si>
    <r>
      <t>第２号様式の</t>
    </r>
    <r>
      <rPr>
        <b/>
        <sz val="11"/>
        <color rgb="FFFF0000"/>
        <rFont val="HG丸ｺﾞｼｯｸM-PRO"/>
        <family val="3"/>
        <charset val="128"/>
      </rPr>
      <t>１５</t>
    </r>
    <rPh sb="0" eb="1">
      <t>ダイ</t>
    </rPh>
    <rPh sb="2" eb="3">
      <t>ゴウ</t>
    </rPh>
    <rPh sb="3" eb="5">
      <t>ヨウシキ</t>
    </rPh>
    <phoneticPr fontId="35"/>
  </si>
  <si>
    <r>
      <t>総括表（A4横長）</t>
    </r>
    <r>
      <rPr>
        <b/>
        <sz val="11"/>
        <color indexed="10"/>
        <rFont val="HG丸ｺﾞｼｯｸM-PRO"/>
        <family val="3"/>
        <charset val="128"/>
      </rPr>
      <t>※全事業所提出です</t>
    </r>
    <rPh sb="0" eb="2">
      <t>ソウカツ</t>
    </rPh>
    <rPh sb="2" eb="3">
      <t>ヒョウ</t>
    </rPh>
    <rPh sb="6" eb="8">
      <t>ヨコナガ</t>
    </rPh>
    <rPh sb="10" eb="11">
      <t>ゼン</t>
    </rPh>
    <rPh sb="11" eb="14">
      <t>ジギョウショ</t>
    </rPh>
    <rPh sb="14" eb="16">
      <t>テイシュツ</t>
    </rPh>
    <phoneticPr fontId="35"/>
  </si>
  <si>
    <t>通信欄</t>
    <rPh sb="0" eb="2">
      <t>ツウシン</t>
    </rPh>
    <rPh sb="2" eb="3">
      <t>ラン</t>
    </rPh>
    <phoneticPr fontId="35"/>
  </si>
  <si>
    <t>◆初めにお読みください</t>
    <rPh sb="1" eb="2">
      <t>ハジ</t>
    </rPh>
    <rPh sb="5" eb="6">
      <t>ヨ</t>
    </rPh>
    <phoneticPr fontId="35"/>
  </si>
  <si>
    <t>※横浜市以外が保険者である軽減対象者がいる場合は、保険者ごとにシートを分けてください。</t>
    <rPh sb="1" eb="4">
      <t>ヨコハマシ</t>
    </rPh>
    <rPh sb="4" eb="6">
      <t>イガイ</t>
    </rPh>
    <rPh sb="7" eb="10">
      <t>ホケンシャ</t>
    </rPh>
    <rPh sb="13" eb="15">
      <t>ケイゲン</t>
    </rPh>
    <rPh sb="15" eb="18">
      <t>タイショウシャ</t>
    </rPh>
    <rPh sb="21" eb="23">
      <t>バアイ</t>
    </rPh>
    <rPh sb="25" eb="28">
      <t>ホケンシャ</t>
    </rPh>
    <rPh sb="35" eb="36">
      <t>ワ</t>
    </rPh>
    <phoneticPr fontId="35"/>
  </si>
  <si>
    <r>
      <t>デイ→【第２号様式の３】の</t>
    </r>
    <r>
      <rPr>
        <b/>
        <sz val="11"/>
        <color indexed="50"/>
        <rFont val="ＭＳ ゴシック"/>
        <family val="3"/>
        <charset val="128"/>
      </rPr>
      <t>Ｇ２</t>
    </r>
    <r>
      <rPr>
        <sz val="11"/>
        <rFont val="ＭＳ ゴシック"/>
        <family val="3"/>
        <charset val="128"/>
      </rPr>
      <t>欄の額を【第２号様式の１０】の</t>
    </r>
    <r>
      <rPr>
        <b/>
        <sz val="11"/>
        <color indexed="50"/>
        <rFont val="ＭＳ ゴシック"/>
        <family val="3"/>
        <charset val="128"/>
      </rPr>
      <t>Ｂ１</t>
    </r>
    <r>
      <rPr>
        <sz val="11"/>
        <rFont val="ＭＳ ゴシック"/>
        <family val="3"/>
        <charset val="128"/>
      </rPr>
      <t>欄に入力</t>
    </r>
    <rPh sb="4" eb="5">
      <t>ダイ</t>
    </rPh>
    <rPh sb="6" eb="7">
      <t>ゴウ</t>
    </rPh>
    <rPh sb="7" eb="9">
      <t>ヨウシキ</t>
    </rPh>
    <rPh sb="15" eb="16">
      <t>ラン</t>
    </rPh>
    <rPh sb="17" eb="18">
      <t>ガク</t>
    </rPh>
    <rPh sb="20" eb="21">
      <t>ダイ</t>
    </rPh>
    <rPh sb="22" eb="23">
      <t>ゴウ</t>
    </rPh>
    <rPh sb="23" eb="25">
      <t>ヨウシキ</t>
    </rPh>
    <rPh sb="32" eb="33">
      <t>ラン</t>
    </rPh>
    <rPh sb="34" eb="36">
      <t>ニュウリョク</t>
    </rPh>
    <phoneticPr fontId="35"/>
  </si>
  <si>
    <r>
      <t>ショート→【第２号様式の３】の</t>
    </r>
    <r>
      <rPr>
        <b/>
        <sz val="11"/>
        <color indexed="49"/>
        <rFont val="ＭＳ ゴシック"/>
        <family val="3"/>
        <charset val="128"/>
      </rPr>
      <t>Ｋ２</t>
    </r>
    <r>
      <rPr>
        <sz val="11"/>
        <rFont val="ＭＳ ゴシック"/>
        <family val="3"/>
        <charset val="128"/>
      </rPr>
      <t>欄の額を【第２号様式の１０】の</t>
    </r>
    <r>
      <rPr>
        <b/>
        <sz val="11"/>
        <color indexed="49"/>
        <rFont val="ＭＳ ゴシック"/>
        <family val="3"/>
        <charset val="128"/>
      </rPr>
      <t>Ｃ１</t>
    </r>
    <r>
      <rPr>
        <sz val="11"/>
        <rFont val="ＭＳ ゴシック"/>
        <family val="3"/>
        <charset val="128"/>
      </rPr>
      <t>欄に入力</t>
    </r>
    <rPh sb="6" eb="7">
      <t>ダイ</t>
    </rPh>
    <rPh sb="8" eb="9">
      <t>ゴウ</t>
    </rPh>
    <rPh sb="9" eb="11">
      <t>ヨウシキ</t>
    </rPh>
    <rPh sb="17" eb="18">
      <t>ラン</t>
    </rPh>
    <rPh sb="19" eb="20">
      <t>ガク</t>
    </rPh>
    <rPh sb="22" eb="23">
      <t>ダイ</t>
    </rPh>
    <rPh sb="24" eb="25">
      <t>ゴウ</t>
    </rPh>
    <rPh sb="25" eb="27">
      <t>ヨウシキ</t>
    </rPh>
    <rPh sb="34" eb="35">
      <t>ラン</t>
    </rPh>
    <rPh sb="36" eb="38">
      <t>ニュウリョク</t>
    </rPh>
    <phoneticPr fontId="35"/>
  </si>
  <si>
    <r>
      <t>夜間ヘルプ→【第２号様式の４】の</t>
    </r>
    <r>
      <rPr>
        <b/>
        <sz val="11"/>
        <color indexed="12"/>
        <rFont val="ＭＳ ゴシック"/>
        <family val="3"/>
        <charset val="128"/>
      </rPr>
      <t>Ｄ２</t>
    </r>
    <r>
      <rPr>
        <sz val="11"/>
        <rFont val="ＭＳ ゴシック"/>
        <family val="3"/>
        <charset val="128"/>
      </rPr>
      <t>欄の額を【第２号様式の１１】の</t>
    </r>
    <r>
      <rPr>
        <b/>
        <sz val="11"/>
        <color indexed="12"/>
        <rFont val="ＭＳ ゴシック"/>
        <family val="3"/>
        <charset val="128"/>
      </rPr>
      <t>Ａ１</t>
    </r>
    <r>
      <rPr>
        <sz val="11"/>
        <rFont val="ＭＳ ゴシック"/>
        <family val="3"/>
        <charset val="128"/>
      </rPr>
      <t>欄に入力</t>
    </r>
    <rPh sb="0" eb="2">
      <t>ヤカン</t>
    </rPh>
    <phoneticPr fontId="35"/>
  </si>
  <si>
    <r>
      <t>地密デイ→【第２号様式の４】の</t>
    </r>
    <r>
      <rPr>
        <b/>
        <sz val="11"/>
        <color indexed="45"/>
        <rFont val="ＭＳ ゴシック"/>
        <family val="3"/>
        <charset val="128"/>
      </rPr>
      <t>Ｇ２</t>
    </r>
    <r>
      <rPr>
        <sz val="11"/>
        <rFont val="ＭＳ ゴシック"/>
        <family val="3"/>
        <charset val="128"/>
      </rPr>
      <t>欄の額を【第２号様式の１１】の</t>
    </r>
    <r>
      <rPr>
        <b/>
        <sz val="11"/>
        <color indexed="45"/>
        <rFont val="ＭＳ ゴシック"/>
        <family val="3"/>
        <charset val="128"/>
      </rPr>
      <t>Ｂ１</t>
    </r>
    <r>
      <rPr>
        <sz val="11"/>
        <rFont val="ＭＳ ゴシック"/>
        <family val="3"/>
        <charset val="128"/>
      </rPr>
      <t>欄に入力</t>
    </r>
    <rPh sb="0" eb="1">
      <t>チ</t>
    </rPh>
    <rPh sb="1" eb="2">
      <t>ミツ</t>
    </rPh>
    <phoneticPr fontId="35"/>
  </si>
  <si>
    <r>
      <t>認知症デイ→【第２号様式の４】の</t>
    </r>
    <r>
      <rPr>
        <b/>
        <sz val="11"/>
        <color indexed="14"/>
        <rFont val="ＭＳ ゴシック"/>
        <family val="3"/>
        <charset val="128"/>
      </rPr>
      <t>Ｊ</t>
    </r>
    <r>
      <rPr>
        <b/>
        <sz val="11"/>
        <color indexed="14"/>
        <rFont val="ＭＳ ゴシック"/>
        <family val="3"/>
        <charset val="128"/>
      </rPr>
      <t>２</t>
    </r>
    <r>
      <rPr>
        <sz val="11"/>
        <rFont val="ＭＳ ゴシック"/>
        <family val="3"/>
        <charset val="128"/>
      </rPr>
      <t>欄の額を【第２号様式の１１】の</t>
    </r>
    <r>
      <rPr>
        <b/>
        <sz val="11"/>
        <color indexed="14"/>
        <rFont val="ＭＳ ゴシック"/>
        <family val="3"/>
        <charset val="128"/>
      </rPr>
      <t>Ｃ１</t>
    </r>
    <r>
      <rPr>
        <sz val="11"/>
        <rFont val="ＭＳ ゴシック"/>
        <family val="3"/>
        <charset val="128"/>
      </rPr>
      <t>欄に入力</t>
    </r>
    <rPh sb="0" eb="2">
      <t>ニンチ</t>
    </rPh>
    <rPh sb="2" eb="3">
      <t>ショウ</t>
    </rPh>
    <rPh sb="7" eb="8">
      <t>ダイ</t>
    </rPh>
    <rPh sb="9" eb="10">
      <t>ゴウ</t>
    </rPh>
    <rPh sb="10" eb="12">
      <t>ヨウシキ</t>
    </rPh>
    <rPh sb="18" eb="19">
      <t>ラン</t>
    </rPh>
    <rPh sb="20" eb="21">
      <t>ガク</t>
    </rPh>
    <rPh sb="23" eb="24">
      <t>ダイ</t>
    </rPh>
    <rPh sb="25" eb="26">
      <t>ゴウ</t>
    </rPh>
    <rPh sb="26" eb="28">
      <t>ヨウシキ</t>
    </rPh>
    <rPh sb="35" eb="36">
      <t>ラン</t>
    </rPh>
    <rPh sb="37" eb="39">
      <t>ニュウリョク</t>
    </rPh>
    <phoneticPr fontId="35"/>
  </si>
  <si>
    <r>
      <t>第一号訪問事業のうち介護予防訪問介護に相当する事業→【第２号様式の５】の</t>
    </r>
    <r>
      <rPr>
        <b/>
        <sz val="10.5"/>
        <color indexed="15"/>
        <rFont val="ＭＳ ゴシック"/>
        <family val="3"/>
        <charset val="128"/>
      </rPr>
      <t>Ｄ２</t>
    </r>
    <r>
      <rPr>
        <sz val="10.5"/>
        <rFont val="ＭＳ ゴシック"/>
        <family val="3"/>
        <charset val="128"/>
      </rPr>
      <t>欄の額を【第２号様式の１２】の</t>
    </r>
    <r>
      <rPr>
        <b/>
        <sz val="10.5"/>
        <color indexed="15"/>
        <rFont val="ＭＳ ゴシック"/>
        <family val="3"/>
        <charset val="128"/>
      </rPr>
      <t>Ａ１</t>
    </r>
    <r>
      <rPr>
        <sz val="10.5"/>
        <rFont val="ＭＳ ゴシック"/>
        <family val="3"/>
        <charset val="128"/>
      </rPr>
      <t>欄に入力</t>
    </r>
    <rPh sb="0" eb="2">
      <t>ダイイチ</t>
    </rPh>
    <rPh sb="2" eb="3">
      <t>ゴウ</t>
    </rPh>
    <rPh sb="3" eb="5">
      <t>ホウモン</t>
    </rPh>
    <rPh sb="5" eb="7">
      <t>ジギョウ</t>
    </rPh>
    <rPh sb="10" eb="12">
      <t>カイゴ</t>
    </rPh>
    <rPh sb="12" eb="14">
      <t>ヨボウ</t>
    </rPh>
    <rPh sb="14" eb="16">
      <t>ホウモン</t>
    </rPh>
    <rPh sb="16" eb="18">
      <t>カイゴ</t>
    </rPh>
    <rPh sb="19" eb="21">
      <t>ソウトウ</t>
    </rPh>
    <rPh sb="23" eb="25">
      <t>ジギョウ</t>
    </rPh>
    <rPh sb="27" eb="28">
      <t>ダイ</t>
    </rPh>
    <rPh sb="29" eb="30">
      <t>ゴウ</t>
    </rPh>
    <rPh sb="30" eb="32">
      <t>ヨウシキ</t>
    </rPh>
    <rPh sb="38" eb="39">
      <t>ラン</t>
    </rPh>
    <rPh sb="40" eb="41">
      <t>ガク</t>
    </rPh>
    <rPh sb="43" eb="44">
      <t>ダイ</t>
    </rPh>
    <rPh sb="45" eb="46">
      <t>ゴウ</t>
    </rPh>
    <rPh sb="46" eb="48">
      <t>ヨウシキ</t>
    </rPh>
    <rPh sb="55" eb="56">
      <t>ラン</t>
    </rPh>
    <rPh sb="57" eb="59">
      <t>ニュウリョク</t>
    </rPh>
    <phoneticPr fontId="35"/>
  </si>
  <si>
    <r>
      <t>第一号通所事業のうち介護予防通所介護に相当する事業→【第２号様式の５】の</t>
    </r>
    <r>
      <rPr>
        <b/>
        <sz val="10.5"/>
        <color indexed="10"/>
        <rFont val="ＭＳ ゴシック"/>
        <family val="3"/>
        <charset val="128"/>
      </rPr>
      <t>Ｇ２</t>
    </r>
    <r>
      <rPr>
        <sz val="10.5"/>
        <rFont val="ＭＳ ゴシック"/>
        <family val="3"/>
        <charset val="128"/>
      </rPr>
      <t>欄の額を【第２号様式の１２】の</t>
    </r>
    <r>
      <rPr>
        <b/>
        <sz val="10.5"/>
        <color indexed="10"/>
        <rFont val="ＭＳ ゴシック"/>
        <family val="3"/>
        <charset val="128"/>
      </rPr>
      <t>Ｂ１</t>
    </r>
    <r>
      <rPr>
        <sz val="10.5"/>
        <rFont val="ＭＳ ゴシック"/>
        <family val="3"/>
        <charset val="128"/>
      </rPr>
      <t>欄に入力</t>
    </r>
    <rPh sb="0" eb="2">
      <t>ダイイチ</t>
    </rPh>
    <rPh sb="2" eb="3">
      <t>ゴウ</t>
    </rPh>
    <rPh sb="3" eb="5">
      <t>ツウショ</t>
    </rPh>
    <rPh sb="5" eb="7">
      <t>ジギョウ</t>
    </rPh>
    <rPh sb="10" eb="12">
      <t>カイゴ</t>
    </rPh>
    <rPh sb="12" eb="14">
      <t>ヨボウ</t>
    </rPh>
    <rPh sb="14" eb="16">
      <t>ツウショ</t>
    </rPh>
    <rPh sb="16" eb="18">
      <t>カイゴ</t>
    </rPh>
    <rPh sb="19" eb="21">
      <t>ソウトウ</t>
    </rPh>
    <rPh sb="23" eb="25">
      <t>ジギョウ</t>
    </rPh>
    <rPh sb="27" eb="28">
      <t>ダイ</t>
    </rPh>
    <rPh sb="29" eb="30">
      <t>ゴウ</t>
    </rPh>
    <rPh sb="30" eb="32">
      <t>ヨウシキ</t>
    </rPh>
    <rPh sb="38" eb="39">
      <t>ラン</t>
    </rPh>
    <rPh sb="40" eb="41">
      <t>ガク</t>
    </rPh>
    <rPh sb="43" eb="44">
      <t>ダイ</t>
    </rPh>
    <rPh sb="45" eb="46">
      <t>ゴウ</t>
    </rPh>
    <rPh sb="46" eb="48">
      <t>ヨウシキ</t>
    </rPh>
    <rPh sb="55" eb="56">
      <t>ラン</t>
    </rPh>
    <rPh sb="57" eb="59">
      <t>ニュウリョク</t>
    </rPh>
    <phoneticPr fontId="35"/>
  </si>
  <si>
    <r>
      <t>予防ショート→【第２号様式の５】の</t>
    </r>
    <r>
      <rPr>
        <b/>
        <sz val="11"/>
        <color indexed="48"/>
        <rFont val="ＭＳ ゴシック"/>
        <family val="3"/>
        <charset val="128"/>
      </rPr>
      <t>Ｋ２</t>
    </r>
    <r>
      <rPr>
        <sz val="11"/>
        <rFont val="ＭＳ ゴシック"/>
        <family val="3"/>
        <charset val="128"/>
      </rPr>
      <t>欄の額を【第２号様式の１２】の</t>
    </r>
    <r>
      <rPr>
        <b/>
        <sz val="11"/>
        <color indexed="48"/>
        <rFont val="ＭＳ ゴシック"/>
        <family val="3"/>
        <charset val="128"/>
      </rPr>
      <t>Ｃ１</t>
    </r>
    <r>
      <rPr>
        <sz val="11"/>
        <rFont val="ＭＳ ゴシック"/>
        <family val="3"/>
        <charset val="128"/>
      </rPr>
      <t>欄に入力</t>
    </r>
    <rPh sb="0" eb="2">
      <t>ヨボウ</t>
    </rPh>
    <rPh sb="8" eb="9">
      <t>ダイ</t>
    </rPh>
    <rPh sb="10" eb="11">
      <t>ゴウ</t>
    </rPh>
    <rPh sb="11" eb="13">
      <t>ヨウシキ</t>
    </rPh>
    <rPh sb="19" eb="20">
      <t>ラン</t>
    </rPh>
    <rPh sb="21" eb="22">
      <t>ガク</t>
    </rPh>
    <rPh sb="24" eb="25">
      <t>ダイ</t>
    </rPh>
    <rPh sb="26" eb="27">
      <t>ゴウ</t>
    </rPh>
    <rPh sb="27" eb="29">
      <t>ヨウシキ</t>
    </rPh>
    <rPh sb="36" eb="37">
      <t>ラン</t>
    </rPh>
    <rPh sb="38" eb="40">
      <t>ニュウリョク</t>
    </rPh>
    <phoneticPr fontId="35"/>
  </si>
  <si>
    <t>の色がついているセルに入力してください</t>
  </si>
  <si>
    <t>まず、次の項目を入力してください。送付表、第２号様式に反映されます。</t>
    <rPh sb="3" eb="4">
      <t>ツギ</t>
    </rPh>
    <rPh sb="5" eb="7">
      <t>コウモク</t>
    </rPh>
    <rPh sb="8" eb="10">
      <t>ニュウリョク</t>
    </rPh>
    <phoneticPr fontId="2"/>
  </si>
  <si>
    <t>事業所・
施設名</t>
    <rPh sb="0" eb="3">
      <t>ジギョウショ</t>
    </rPh>
    <rPh sb="5" eb="7">
      <t>シセツ</t>
    </rPh>
    <rPh sb="7" eb="8">
      <t>メイ</t>
    </rPh>
    <phoneticPr fontId="35"/>
  </si>
  <si>
    <t>(千円未満切り捨て)</t>
  </si>
  <si>
    <t>いる場合、人数を記入</t>
    <rPh sb="2" eb="4">
      <t>バアイ</t>
    </rPh>
    <rPh sb="5" eb="7">
      <t>ニンズウ</t>
    </rPh>
    <rPh sb="8" eb="10">
      <t>キニュウ</t>
    </rPh>
    <phoneticPr fontId="28"/>
  </si>
  <si>
    <t>軽減対象者合計人数</t>
    <rPh sb="0" eb="2">
      <t>ケイゲン</t>
    </rPh>
    <rPh sb="2" eb="5">
      <t>タイショウシャ</t>
    </rPh>
    <rPh sb="5" eb="7">
      <t>ゴウケイ</t>
    </rPh>
    <rPh sb="7" eb="9">
      <t>ニンズウ</t>
    </rPh>
    <phoneticPr fontId="35"/>
  </si>
  <si>
    <t>　人</t>
    <rPh sb="1" eb="2">
      <t>ニン</t>
    </rPh>
    <phoneticPr fontId="35"/>
  </si>
  <si>
    <t>　うち特養入所中の生活保護受給者</t>
    <rPh sb="3" eb="5">
      <t>トクヨウ</t>
    </rPh>
    <rPh sb="5" eb="7">
      <t>ニュウショ</t>
    </rPh>
    <rPh sb="7" eb="8">
      <t>チュウ</t>
    </rPh>
    <rPh sb="9" eb="11">
      <t>セイカツ</t>
    </rPh>
    <rPh sb="11" eb="13">
      <t>ホゴ</t>
    </rPh>
    <rPh sb="13" eb="16">
      <t>ジュキュウシャ</t>
    </rPh>
    <phoneticPr fontId="35"/>
  </si>
  <si>
    <t>↓</t>
    <phoneticPr fontId="28"/>
  </si>
  <si>
    <t>年度末調査</t>
    <rPh sb="0" eb="5">
      <t>ネンドマツチョウサ</t>
    </rPh>
    <phoneticPr fontId="28"/>
  </si>
  <si>
    <r>
      <t>※　このファイルで</t>
    </r>
    <r>
      <rPr>
        <u/>
        <sz val="9"/>
        <rFont val="ＭＳ ゴシック"/>
        <family val="3"/>
        <charset val="128"/>
      </rPr>
      <t>グレーの色がついているセル</t>
    </r>
    <r>
      <rPr>
        <sz val="9"/>
        <rFont val="ＭＳ ゴシック"/>
        <family val="3"/>
        <charset val="128"/>
      </rPr>
      <t>は、数式があらかじめ入っているので入力しないでください</t>
    </r>
    <rPh sb="13" eb="14">
      <t>イロ</t>
    </rPh>
    <rPh sb="24" eb="26">
      <t>スウシキ</t>
    </rPh>
    <rPh sb="32" eb="33">
      <t>ハイ</t>
    </rPh>
    <rPh sb="39" eb="41">
      <t>ニュウリョク</t>
    </rPh>
    <phoneticPr fontId="2"/>
  </si>
  <si>
    <t>　うち(予防)ショートステイ利用中の生活保護受給者</t>
    <rPh sb="4" eb="6">
      <t>ヨボウ</t>
    </rPh>
    <rPh sb="14" eb="16">
      <t>リヨウ</t>
    </rPh>
    <phoneticPr fontId="28"/>
  </si>
  <si>
    <t>※横浜市以外の保険者である軽減対象者がいる場合は、第２号様式の１～７は保険者ごとに分けて作成し、第２号様式の８～14は全ての被保険者の軽減額を入力してください。</t>
    <rPh sb="1" eb="4">
      <t>ヨコハマシ</t>
    </rPh>
    <rPh sb="4" eb="6">
      <t>イガイ</t>
    </rPh>
    <rPh sb="7" eb="9">
      <t>ホケン</t>
    </rPh>
    <rPh sb="9" eb="10">
      <t>シャ</t>
    </rPh>
    <rPh sb="13" eb="15">
      <t>ケイゲン</t>
    </rPh>
    <rPh sb="15" eb="18">
      <t>タイショウシャ</t>
    </rPh>
    <rPh sb="21" eb="23">
      <t>バアイ</t>
    </rPh>
    <rPh sb="25" eb="26">
      <t>ダイ</t>
    </rPh>
    <rPh sb="27" eb="28">
      <t>ゴウ</t>
    </rPh>
    <rPh sb="28" eb="30">
      <t>ヨウシキ</t>
    </rPh>
    <rPh sb="35" eb="38">
      <t>ホケンシャ</t>
    </rPh>
    <rPh sb="41" eb="42">
      <t>ワ</t>
    </rPh>
    <rPh sb="44" eb="46">
      <t>サクセイ</t>
    </rPh>
    <rPh sb="48" eb="49">
      <t>ダイ</t>
    </rPh>
    <rPh sb="50" eb="51">
      <t>ゴウ</t>
    </rPh>
    <rPh sb="51" eb="53">
      <t>ヨウシキ</t>
    </rPh>
    <rPh sb="59" eb="60">
      <t>ゼン</t>
    </rPh>
    <rPh sb="62" eb="63">
      <t>ヒ</t>
    </rPh>
    <rPh sb="63" eb="65">
      <t>ホケン</t>
    </rPh>
    <rPh sb="65" eb="66">
      <t>シャ</t>
    </rPh>
    <rPh sb="67" eb="69">
      <t>ケイゲン</t>
    </rPh>
    <rPh sb="69" eb="70">
      <t>ガク</t>
    </rPh>
    <rPh sb="71" eb="73">
      <t>ニュウリョク</t>
    </rPh>
    <phoneticPr fontId="2"/>
  </si>
  <si>
    <t>令和７年４月～令和８年３月</t>
    <rPh sb="0" eb="2">
      <t>レイワ</t>
    </rPh>
    <rPh sb="3" eb="4">
      <t>ネン</t>
    </rPh>
    <rPh sb="5" eb="6">
      <t>ガツ</t>
    </rPh>
    <rPh sb="7" eb="9">
      <t>レイワ</t>
    </rPh>
    <rPh sb="12" eb="13">
      <t>ガツ</t>
    </rPh>
    <phoneticPr fontId="28"/>
  </si>
  <si>
    <t>令和７年４月～令和８年３月の実績</t>
    <rPh sb="0" eb="2">
      <t>レイワ</t>
    </rPh>
    <rPh sb="7" eb="9">
      <t>レイワ</t>
    </rPh>
    <rPh sb="14" eb="16">
      <t>ジッセキ</t>
    </rPh>
    <phoneticPr fontId="28"/>
  </si>
  <si>
    <r>
      <rPr>
        <b/>
        <sz val="11"/>
        <rFont val="ＭＳ ゴシック"/>
        <family val="3"/>
        <charset val="128"/>
      </rPr>
      <t>【第２号様式の１～７】</t>
    </r>
    <r>
      <rPr>
        <b/>
        <u/>
        <sz val="11"/>
        <rFont val="ＭＳ ゴシック"/>
        <family val="3"/>
        <charset val="128"/>
      </rPr>
      <t>令和７年４月～令和８年３月分の実績</t>
    </r>
    <r>
      <rPr>
        <sz val="11"/>
        <rFont val="ＭＳ ゴシック"/>
        <family val="3"/>
        <charset val="128"/>
      </rPr>
      <t>を、個人ごとに入力してください。</t>
    </r>
    <rPh sb="11" eb="13">
      <t>レイワ</t>
    </rPh>
    <rPh sb="14" eb="15">
      <t>ネン</t>
    </rPh>
    <rPh sb="16" eb="17">
      <t>ガツ</t>
    </rPh>
    <rPh sb="18" eb="20">
      <t>レイワ</t>
    </rPh>
    <rPh sb="21" eb="22">
      <t>ネン</t>
    </rPh>
    <rPh sb="23" eb="24">
      <t>ガツ</t>
    </rPh>
    <rPh sb="24" eb="25">
      <t>ブン</t>
    </rPh>
    <rPh sb="26" eb="28">
      <t>ジッセキ</t>
    </rPh>
    <phoneticPr fontId="2"/>
  </si>
  <si>
    <r>
      <t>請求する１割・２割又は３割負担＋食費＋居住費（軽減対象者は軽減前の金額）の</t>
    </r>
    <r>
      <rPr>
        <b/>
        <u/>
        <sz val="11"/>
        <color theme="1"/>
        <rFont val="ＭＳ ゴシック"/>
        <family val="3"/>
        <charset val="128"/>
      </rPr>
      <t>令和７年４月～令和８年３月分の実績</t>
    </r>
    <r>
      <rPr>
        <sz val="11"/>
        <rFont val="ＭＳ ゴシック"/>
        <family val="3"/>
        <charset val="128"/>
      </rPr>
      <t>を入力します。</t>
    </r>
    <rPh sb="37" eb="39">
      <t>レイワ</t>
    </rPh>
    <rPh sb="40" eb="41">
      <t>ネン</t>
    </rPh>
    <rPh sb="42" eb="43">
      <t>ガツ</t>
    </rPh>
    <rPh sb="44" eb="46">
      <t>レイワ</t>
    </rPh>
    <rPh sb="47" eb="48">
      <t>ネン</t>
    </rPh>
    <rPh sb="49" eb="50">
      <t>ガツ</t>
    </rPh>
    <rPh sb="50" eb="51">
      <t>ブン</t>
    </rPh>
    <rPh sb="52" eb="54">
      <t>ジッセキ</t>
    </rPh>
    <phoneticPr fontId="28"/>
  </si>
  <si>
    <t>軽減額(令和７年４月～
　　　　　令和８年３月分の実績)</t>
  </si>
  <si>
    <t>軽減額(令和７年４月～令和８年３月分の実績)</t>
    <phoneticPr fontId="2"/>
  </si>
  <si>
    <t>軽　減　額(令和７年４月～令和８年３月分の実績)</t>
  </si>
  <si>
    <t>軽　減　額(令和７年４月～令和８年３月分の実績)</t>
    <rPh sb="0" eb="1">
      <t>ケイ</t>
    </rPh>
    <rPh sb="2" eb="3">
      <t>ゲン</t>
    </rPh>
    <rPh sb="4" eb="5">
      <t>ガク</t>
    </rPh>
    <phoneticPr fontId="2"/>
  </si>
  <si>
    <t>令和７年度社会福祉法人等による利用者負担額軽減事業費補助金申請に係る調書</t>
    <rPh sb="5" eb="7">
      <t>シャカイ</t>
    </rPh>
    <rPh sb="7" eb="9">
      <t>フクシ</t>
    </rPh>
    <rPh sb="9" eb="11">
      <t>ホウジン</t>
    </rPh>
    <rPh sb="11" eb="12">
      <t>トウ</t>
    </rPh>
    <rPh sb="15" eb="18">
      <t>リヨウシャ</t>
    </rPh>
    <rPh sb="18" eb="20">
      <t>フタン</t>
    </rPh>
    <rPh sb="20" eb="21">
      <t>ガク</t>
    </rPh>
    <rPh sb="21" eb="23">
      <t>ケイゲン</t>
    </rPh>
    <rPh sb="23" eb="26">
      <t>ジギョウヒ</t>
    </rPh>
    <rPh sb="26" eb="29">
      <t>ホジョキン</t>
    </rPh>
    <rPh sb="29" eb="31">
      <t>シンセイ</t>
    </rPh>
    <rPh sb="32" eb="33">
      <t>カカ</t>
    </rPh>
    <rPh sb="34" eb="36">
      <t>チョウショ</t>
    </rPh>
    <phoneticPr fontId="2"/>
  </si>
  <si>
    <t>令和７年４月～令和８年３月実施分</t>
  </si>
  <si>
    <t>令和７年４月～令和８年３月実施分</t>
    <phoneticPr fontId="2"/>
  </si>
  <si>
    <t xml:space="preserve">        令和７年度の実績報告について</t>
    <rPh sb="8" eb="10">
      <t>レイワ</t>
    </rPh>
    <rPh sb="11" eb="12">
      <t>ネン</t>
    </rPh>
    <rPh sb="12" eb="13">
      <t>ド</t>
    </rPh>
    <rPh sb="14" eb="18">
      <t>ジッセキホウコク</t>
    </rPh>
    <phoneticPr fontId="35"/>
  </si>
  <si>
    <t xml:space="preserve">     社会福祉法人による利用者負担軽減に係る</t>
    <rPh sb="5" eb="7">
      <t>シャカイ</t>
    </rPh>
    <rPh sb="7" eb="9">
      <t>フクシ</t>
    </rPh>
    <rPh sb="9" eb="11">
      <t>ホウジン</t>
    </rPh>
    <rPh sb="14" eb="17">
      <t>リヨウシャ</t>
    </rPh>
    <rPh sb="17" eb="19">
      <t>フタン</t>
    </rPh>
    <rPh sb="19" eb="21">
      <t>ケイゲン</t>
    </rPh>
    <rPh sb="22" eb="23">
      <t>カカ</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</si>
</sst>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人&quot;"/>
    <numFmt numFmtId="177" formatCode="&quot;(&quot;#,##0&quot;)人&quot;"/>
    <numFmt numFmtId="178" formatCode="#,##0_ "/>
    <numFmt numFmtId="179" formatCode="#,##0_);[Red]\(#,##0\)"/>
    <numFmt numFmtId="180" formatCode="#,##0;&quot;△&quot;#,##0;&quot;―&quot;"/>
    <numFmt numFmtId="181" formatCode="[$-411]ge\.m\.d;@"/>
    <numFmt numFmtId="182" formatCode="#,###"/>
  </numFmts>
  <fonts count="82">
    <font>
      <sz val="11"/>
      <name val="ＭＳ 明朝"/>
      <family val="1"/>
      <charset val="128"/>
    </font>
    <font>
      <sz val="11"/>
      <name val="ＭＳ 明朝"/>
      <family val="1"/>
      <charset val="128"/>
    </font>
    <font>
      <sz val="6"/>
      <name val="ＭＳ Ｐ明朝"/>
      <family val="1"/>
      <charset val="128"/>
    </font>
    <font>
      <sz val="10"/>
      <name val="ＭＳ 明朝"/>
      <family val="1"/>
      <charset val="128"/>
    </font>
    <font>
      <b/>
      <sz val="14"/>
      <name val="ＭＳ ゴシック"/>
      <family val="3"/>
      <charset val="128"/>
    </font>
    <font>
      <sz val="8"/>
      <name val="ＭＳ 明朝"/>
      <family val="1"/>
      <charset val="128"/>
    </font>
    <font>
      <u/>
      <sz val="11"/>
      <name val="ＭＳ 明朝"/>
      <family val="1"/>
      <charset val="128"/>
    </font>
    <font>
      <sz val="12"/>
      <name val="ＭＳ 明朝"/>
      <family val="1"/>
      <charset val="128"/>
    </font>
    <font>
      <b/>
      <sz val="10"/>
      <name val="ＭＳ 明朝"/>
      <family val="1"/>
      <charset val="128"/>
    </font>
    <font>
      <b/>
      <sz val="11"/>
      <name val="ＭＳ 明朝"/>
      <family val="1"/>
      <charset val="128"/>
    </font>
    <font>
      <b/>
      <sz val="8"/>
      <name val="ＭＳ 明朝"/>
      <family val="1"/>
      <charset val="128"/>
    </font>
    <font>
      <sz val="18"/>
      <name val="ＭＳ ゴシック"/>
      <family val="3"/>
      <charset val="128"/>
    </font>
    <font>
      <sz val="9"/>
      <name val="ＭＳ 明朝"/>
      <family val="1"/>
      <charset val="128"/>
    </font>
    <font>
      <sz val="16"/>
      <name val="ＭＳ ゴシック"/>
      <family val="3"/>
      <charset val="128"/>
    </font>
    <font>
      <sz val="11"/>
      <name val="ＭＳ ゴシック"/>
      <family val="3"/>
      <charset val="128"/>
    </font>
    <font>
      <b/>
      <sz val="8"/>
      <color indexed="10"/>
      <name val="ＭＳ 明朝"/>
      <family val="1"/>
      <charset val="128"/>
    </font>
    <font>
      <b/>
      <sz val="8"/>
      <color indexed="52"/>
      <name val="ＭＳ 明朝"/>
      <family val="1"/>
      <charset val="128"/>
    </font>
    <font>
      <sz val="8"/>
      <color indexed="52"/>
      <name val="ＭＳ 明朝"/>
      <family val="1"/>
      <charset val="128"/>
    </font>
    <font>
      <sz val="8"/>
      <color indexed="50"/>
      <name val="ＭＳ 明朝"/>
      <family val="1"/>
      <charset val="128"/>
    </font>
    <font>
      <sz val="8"/>
      <color indexed="49"/>
      <name val="ＭＳ 明朝"/>
      <family val="1"/>
      <charset val="128"/>
    </font>
    <font>
      <b/>
      <sz val="8"/>
      <color indexed="50"/>
      <name val="ＭＳ 明朝"/>
      <family val="1"/>
      <charset val="128"/>
    </font>
    <font>
      <sz val="11"/>
      <name val="ＭＳ 明朝"/>
      <family val="1"/>
      <charset val="128"/>
    </font>
    <font>
      <b/>
      <sz val="8"/>
      <color indexed="40"/>
      <name val="ＭＳ 明朝"/>
      <family val="1"/>
      <charset val="128"/>
    </font>
    <font>
      <b/>
      <sz val="11"/>
      <name val="ＭＳ ゴシック"/>
      <family val="3"/>
      <charset val="128"/>
    </font>
    <font>
      <sz val="9"/>
      <color indexed="52"/>
      <name val="ＭＳ 明朝"/>
      <family val="1"/>
      <charset val="128"/>
    </font>
    <font>
      <sz val="9"/>
      <color indexed="50"/>
      <name val="ＭＳ 明朝"/>
      <family val="1"/>
      <charset val="128"/>
    </font>
    <font>
      <sz val="9"/>
      <color indexed="49"/>
      <name val="ＭＳ 明朝"/>
      <family val="1"/>
      <charset val="128"/>
    </font>
    <font>
      <sz val="11"/>
      <color indexed="10"/>
      <name val="ＭＳ 明朝"/>
      <family val="1"/>
      <charset val="128"/>
    </font>
    <font>
      <sz val="6"/>
      <name val="ＭＳ 明朝"/>
      <family val="1"/>
      <charset val="128"/>
    </font>
    <font>
      <sz val="8"/>
      <color indexed="10"/>
      <name val="ＭＳ 明朝"/>
      <family val="1"/>
      <charset val="128"/>
    </font>
    <font>
      <sz val="10"/>
      <name val="HGｺﾞｼｯｸE"/>
      <family val="3"/>
      <charset val="128"/>
    </font>
    <font>
      <sz val="11"/>
      <name val="HGｺﾞｼｯｸE"/>
      <family val="3"/>
      <charset val="128"/>
    </font>
    <font>
      <sz val="9"/>
      <name val="HGｺﾞｼｯｸE"/>
      <family val="3"/>
      <charset val="128"/>
    </font>
    <font>
      <b/>
      <sz val="10"/>
      <name val="HGｺﾞｼｯｸM"/>
      <family val="3"/>
      <charset val="128"/>
    </font>
    <font>
      <sz val="11"/>
      <name val="ＭＳ Ｐゴシック"/>
      <family val="3"/>
      <charset val="128"/>
    </font>
    <font>
      <sz val="6"/>
      <name val="ＭＳ Ｐゴシック"/>
      <family val="3"/>
      <charset val="128"/>
    </font>
    <font>
      <b/>
      <sz val="10"/>
      <name val="ＭＳ ゴシック"/>
      <family val="3"/>
      <charset val="128"/>
    </font>
    <font>
      <sz val="16"/>
      <name val="ＭＳ 明朝"/>
      <family val="1"/>
      <charset val="128"/>
    </font>
    <font>
      <sz val="11"/>
      <color indexed="10"/>
      <name val="ＭＳ ゴシック"/>
      <family val="3"/>
      <charset val="128"/>
    </font>
    <font>
      <b/>
      <sz val="11"/>
      <color indexed="10"/>
      <name val="ＭＳ ゴシック"/>
      <family val="3"/>
      <charset val="128"/>
    </font>
    <font>
      <sz val="9"/>
      <name val="ＭＳ ゴシック"/>
      <family val="3"/>
      <charset val="128"/>
    </font>
    <font>
      <b/>
      <i/>
      <sz val="11"/>
      <color indexed="9"/>
      <name val="ＭＳ ゴシック"/>
      <family val="3"/>
      <charset val="128"/>
    </font>
    <font>
      <b/>
      <sz val="11"/>
      <color rgb="FF0070C0"/>
      <name val="ＭＳ ゴシック"/>
      <family val="3"/>
      <charset val="128"/>
    </font>
    <font>
      <b/>
      <sz val="9"/>
      <color indexed="12"/>
      <name val="ＭＳ ゴシック"/>
      <family val="3"/>
      <charset val="128"/>
    </font>
    <font>
      <b/>
      <sz val="11"/>
      <color rgb="FFFF0000"/>
      <name val="ＭＳ ゴシック"/>
      <family val="3"/>
      <charset val="128"/>
    </font>
    <font>
      <b/>
      <sz val="11"/>
      <color indexed="46"/>
      <name val="ＭＳ ゴシック"/>
      <family val="3"/>
      <charset val="128"/>
    </font>
    <font>
      <b/>
      <sz val="11"/>
      <color indexed="52"/>
      <name val="ＭＳ ゴシック"/>
      <family val="3"/>
      <charset val="128"/>
    </font>
    <font>
      <b/>
      <sz val="11"/>
      <color indexed="50"/>
      <name val="ＭＳ ゴシック"/>
      <family val="3"/>
      <charset val="128"/>
    </font>
    <font>
      <b/>
      <sz val="11"/>
      <color indexed="49"/>
      <name val="ＭＳ ゴシック"/>
      <family val="3"/>
      <charset val="128"/>
    </font>
    <font>
      <b/>
      <sz val="11"/>
      <color indexed="12"/>
      <name val="ＭＳ ゴシック"/>
      <family val="3"/>
      <charset val="128"/>
    </font>
    <font>
      <b/>
      <sz val="11"/>
      <color indexed="45"/>
      <name val="ＭＳ ゴシック"/>
      <family val="3"/>
      <charset val="128"/>
    </font>
    <font>
      <b/>
      <sz val="11"/>
      <color indexed="14"/>
      <name val="ＭＳ ゴシック"/>
      <family val="3"/>
      <charset val="128"/>
    </font>
    <font>
      <b/>
      <sz val="11"/>
      <color indexed="11"/>
      <name val="ＭＳ ゴシック"/>
      <family val="3"/>
      <charset val="128"/>
    </font>
    <font>
      <sz val="10.5"/>
      <name val="ＭＳ ゴシック"/>
      <family val="3"/>
      <charset val="128"/>
    </font>
    <font>
      <b/>
      <sz val="10.5"/>
      <color indexed="15"/>
      <name val="ＭＳ ゴシック"/>
      <family val="3"/>
      <charset val="128"/>
    </font>
    <font>
      <b/>
      <sz val="10.5"/>
      <color indexed="10"/>
      <name val="ＭＳ ゴシック"/>
      <family val="3"/>
      <charset val="128"/>
    </font>
    <font>
      <b/>
      <sz val="11"/>
      <color indexed="48"/>
      <name val="ＭＳ ゴシック"/>
      <family val="3"/>
      <charset val="128"/>
    </font>
    <font>
      <b/>
      <sz val="11"/>
      <color indexed="53"/>
      <name val="ＭＳ ゴシック"/>
      <family val="3"/>
      <charset val="128"/>
    </font>
    <font>
      <b/>
      <sz val="11"/>
      <color indexed="62"/>
      <name val="ＭＳ ゴシック"/>
      <family val="3"/>
      <charset val="128"/>
    </font>
    <font>
      <b/>
      <sz val="11"/>
      <color indexed="57"/>
      <name val="ＭＳ ゴシック"/>
      <family val="3"/>
      <charset val="128"/>
    </font>
    <font>
      <b/>
      <u/>
      <sz val="11"/>
      <name val="ＭＳ ゴシック"/>
      <family val="3"/>
      <charset val="128"/>
    </font>
    <font>
      <b/>
      <u/>
      <sz val="11"/>
      <color theme="1"/>
      <name val="ＭＳ ゴシック"/>
      <family val="3"/>
      <charset val="128"/>
    </font>
    <font>
      <b/>
      <u/>
      <sz val="11"/>
      <color rgb="FFFF0000"/>
      <name val="ＭＳ ゴシック"/>
      <family val="3"/>
      <charset val="128"/>
    </font>
    <font>
      <sz val="14"/>
      <name val="HG丸ｺﾞｼｯｸM-PRO"/>
      <family val="3"/>
      <charset val="128"/>
    </font>
    <font>
      <sz val="12"/>
      <name val="HG丸ｺﾞｼｯｸM-PRO"/>
      <family val="3"/>
      <charset val="128"/>
    </font>
    <font>
      <sz val="10"/>
      <name val="HG丸ｺﾞｼｯｸM-PRO"/>
      <family val="3"/>
      <charset val="128"/>
    </font>
    <font>
      <sz val="11"/>
      <name val="HG丸ｺﾞｼｯｸM-PRO"/>
      <family val="3"/>
      <charset val="128"/>
    </font>
    <font>
      <sz val="9"/>
      <name val="HG丸ｺﾞｼｯｸM-PRO"/>
      <family val="3"/>
      <charset val="128"/>
    </font>
    <font>
      <b/>
      <sz val="11"/>
      <name val="HG丸ｺﾞｼｯｸM-PRO"/>
      <family val="3"/>
      <charset val="128"/>
    </font>
    <font>
      <sz val="11"/>
      <color rgb="FFFF0000"/>
      <name val="HG丸ｺﾞｼｯｸM-PRO"/>
      <family val="3"/>
      <charset val="128"/>
    </font>
    <font>
      <b/>
      <sz val="11"/>
      <color rgb="FFFF0000"/>
      <name val="HG丸ｺﾞｼｯｸM-PRO"/>
      <family val="3"/>
      <charset val="128"/>
    </font>
    <font>
      <b/>
      <sz val="11"/>
      <color indexed="10"/>
      <name val="HG丸ｺﾞｼｯｸM-PRO"/>
      <family val="3"/>
      <charset val="128"/>
    </font>
    <font>
      <sz val="8"/>
      <name val="HG丸ｺﾞｼｯｸM-PRO"/>
      <family val="3"/>
      <charset val="128"/>
    </font>
    <font>
      <sz val="10"/>
      <color indexed="81"/>
      <name val="MS P ゴシック"/>
      <family val="3"/>
      <charset val="128"/>
    </font>
    <font>
      <u/>
      <sz val="10"/>
      <color indexed="10"/>
      <name val="MS P ゴシック"/>
      <family val="3"/>
      <charset val="128"/>
    </font>
    <font>
      <u/>
      <sz val="9"/>
      <name val="ＭＳ ゴシック"/>
      <family val="3"/>
      <charset val="128"/>
    </font>
    <font>
      <sz val="11"/>
      <color rgb="FFFF0000"/>
      <name val="ＭＳ ゴシック"/>
      <family val="3"/>
      <charset val="128"/>
    </font>
    <font>
      <sz val="11"/>
      <color rgb="FFFF0000"/>
      <name val="ＭＳ 明朝"/>
      <family val="1"/>
      <charset val="128"/>
    </font>
    <font>
      <sz val="18"/>
      <color rgb="FFFF0000"/>
      <name val="ＭＳ ゴシック"/>
      <family val="3"/>
      <charset val="128"/>
    </font>
    <font>
      <sz val="12"/>
      <color rgb="FFFF0000"/>
      <name val="HG丸ｺﾞｼｯｸM-PRO"/>
      <family val="3"/>
      <charset val="128"/>
    </font>
    <font>
      <sz val="18"/>
      <name val="ＭＳ 明朝"/>
      <family val="1"/>
      <charset val="128"/>
    </font>
    <font>
      <sz val="11"/>
      <color indexed="81"/>
      <name val="MS P 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9"/>
        <bgColor indexed="9"/>
      </patternFill>
    </fill>
    <fill>
      <patternFill patternType="solid">
        <fgColor indexed="45"/>
        <bgColor indexed="64"/>
      </patternFill>
    </fill>
    <fill>
      <patternFill patternType="solid">
        <fgColor theme="0"/>
        <bgColor indexed="64"/>
      </patternFill>
    </fill>
    <fill>
      <patternFill patternType="solid">
        <fgColor indexed="17"/>
        <bgColor indexed="64"/>
      </patternFill>
    </fill>
    <fill>
      <patternFill patternType="solid">
        <fgColor rgb="FFFFFF99"/>
        <bgColor indexed="64"/>
      </patternFill>
    </fill>
  </fills>
  <borders count="9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medium">
        <color indexed="64"/>
      </top>
      <bottom/>
      <diagonal style="medium">
        <color indexed="64"/>
      </diagonal>
    </border>
    <border diagonalUp="1">
      <left/>
      <right/>
      <top style="medium">
        <color indexed="64"/>
      </top>
      <bottom/>
      <diagonal style="medium">
        <color indexed="64"/>
      </diagonal>
    </border>
    <border diagonalUp="1">
      <left style="thin">
        <color indexed="64"/>
      </left>
      <right/>
      <top/>
      <bottom style="medium">
        <color indexed="64"/>
      </bottom>
      <diagonal style="medium">
        <color indexed="64"/>
      </diagonal>
    </border>
    <border diagonalUp="1">
      <left/>
      <right/>
      <top/>
      <bottom style="medium">
        <color indexed="64"/>
      </bottom>
      <diagonal style="medium">
        <color indexed="64"/>
      </diagonal>
    </border>
    <border diagonalUp="1">
      <left/>
      <right style="thin">
        <color indexed="64"/>
      </right>
      <top style="medium">
        <color indexed="64"/>
      </top>
      <bottom/>
      <diagonal style="thin">
        <color indexed="64"/>
      </diagonal>
    </border>
    <border diagonalUp="1">
      <left/>
      <right style="thin">
        <color indexed="64"/>
      </right>
      <top/>
      <bottom style="medium">
        <color indexed="64"/>
      </bottom>
      <diagonal style="thin">
        <color indexed="64"/>
      </diagonal>
    </border>
    <border>
      <left/>
      <right style="thin">
        <color indexed="64"/>
      </right>
      <top style="medium">
        <color indexed="64"/>
      </top>
      <bottom style="thin">
        <color indexed="64"/>
      </bottom>
      <diagonal/>
    </border>
    <border diagonalUp="1">
      <left/>
      <right style="thin">
        <color indexed="64"/>
      </right>
      <top/>
      <bottom/>
      <diagonal style="thin">
        <color indexed="64"/>
      </diagonal>
    </border>
    <border>
      <left style="dashDot">
        <color indexed="64"/>
      </left>
      <right style="dashDot">
        <color indexed="64"/>
      </right>
      <top style="dashDot">
        <color indexed="64"/>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style="dashDot">
        <color indexed="64"/>
      </right>
      <top style="dashDot">
        <color indexed="64"/>
      </top>
      <bottom style="dashDot">
        <color indexed="64"/>
      </bottom>
      <diagonal/>
    </border>
    <border>
      <left/>
      <right/>
      <top style="dashDot">
        <color indexed="64"/>
      </top>
      <bottom style="dashDot">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style="dashDot">
        <color indexed="64"/>
      </right>
      <top/>
      <bottom style="dashDot">
        <color indexed="64"/>
      </bottom>
      <diagonal/>
    </border>
    <border>
      <left style="dashDot">
        <color indexed="64"/>
      </left>
      <right style="dashDot">
        <color indexed="64"/>
      </right>
      <top/>
      <bottom style="dashDot">
        <color indexed="64"/>
      </bottom>
      <diagonal/>
    </border>
    <border>
      <left style="dashDot">
        <color indexed="64"/>
      </left>
      <right style="dashDot">
        <color indexed="64"/>
      </right>
      <top style="dashDot">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double">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double">
        <color indexed="64"/>
      </right>
      <top style="dashed">
        <color indexed="64"/>
      </top>
      <bottom/>
      <diagonal/>
    </border>
    <border>
      <left/>
      <right style="double">
        <color indexed="64"/>
      </right>
      <top/>
      <bottom style="medium">
        <color indexed="64"/>
      </bottom>
      <diagonal/>
    </border>
  </borders>
  <cellStyleXfs count="4">
    <xf numFmtId="0" fontId="0" fillId="0" borderId="0"/>
    <xf numFmtId="38" fontId="1" fillId="0" borderId="0" applyFont="0" applyFill="0" applyBorder="0" applyAlignment="0" applyProtection="0"/>
    <xf numFmtId="0" fontId="34" fillId="0" borderId="0"/>
    <xf numFmtId="0" fontId="34" fillId="0" borderId="0"/>
  </cellStyleXfs>
  <cellXfs count="468">
    <xf numFmtId="0" fontId="0" fillId="0" borderId="0" xfId="0"/>
    <xf numFmtId="0" fontId="0" fillId="0" borderId="0" xfId="0" applyAlignment="1">
      <alignment vertical="center"/>
    </xf>
    <xf numFmtId="0" fontId="3" fillId="0" borderId="0" xfId="0" applyFont="1" applyAlignment="1">
      <alignment vertical="center"/>
    </xf>
    <xf numFmtId="0" fontId="4" fillId="0" borderId="0" xfId="0" applyFont="1" applyAlignment="1">
      <alignment horizontal="centerContinuous" vertical="center"/>
    </xf>
    <xf numFmtId="0" fontId="3" fillId="0" borderId="0" xfId="0" applyFont="1" applyAlignment="1">
      <alignment horizontal="centerContinuous" vertical="center"/>
    </xf>
    <xf numFmtId="0" fontId="1" fillId="0" borderId="0" xfId="0" applyFont="1" applyAlignment="1">
      <alignment horizontal="right" vertical="center"/>
    </xf>
    <xf numFmtId="0" fontId="0" fillId="0" borderId="0" xfId="0" applyAlignment="1">
      <alignment horizontal="right" vertical="center"/>
    </xf>
    <xf numFmtId="0" fontId="7" fillId="0" borderId="1" xfId="0" applyFont="1" applyBorder="1" applyAlignment="1">
      <alignment horizontal="center" vertical="center"/>
    </xf>
    <xf numFmtId="0" fontId="0" fillId="0" borderId="2" xfId="0" applyBorder="1" applyAlignment="1">
      <alignment horizontal="center"/>
    </xf>
    <xf numFmtId="0" fontId="0" fillId="0" borderId="0" xfId="0" applyAlignment="1">
      <alignment horizontal="center"/>
    </xf>
    <xf numFmtId="0" fontId="1" fillId="0" borderId="0" xfId="0" applyFont="1" applyAlignment="1">
      <alignment vertical="center"/>
    </xf>
    <xf numFmtId="0" fontId="0" fillId="0" borderId="0" xfId="0" applyAlignment="1">
      <alignment horizontal="right"/>
    </xf>
    <xf numFmtId="38" fontId="4" fillId="0" borderId="0" xfId="1" applyFont="1" applyAlignment="1">
      <alignment horizontal="center" vertical="center"/>
    </xf>
    <xf numFmtId="38" fontId="4" fillId="0" borderId="0" xfId="1" applyFont="1" applyAlignment="1">
      <alignment horizontal="left" vertical="center"/>
    </xf>
    <xf numFmtId="0" fontId="0" fillId="0" borderId="2" xfId="0" applyBorder="1"/>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0" xfId="0" applyFont="1"/>
    <xf numFmtId="0" fontId="10" fillId="0" borderId="4" xfId="0" applyFont="1" applyBorder="1"/>
    <xf numFmtId="0" fontId="7" fillId="0" borderId="3" xfId="0" applyFont="1" applyBorder="1" applyAlignment="1">
      <alignment horizontal="center" vertical="center"/>
    </xf>
    <xf numFmtId="38" fontId="7" fillId="0" borderId="3" xfId="1" applyFont="1" applyBorder="1" applyAlignment="1">
      <alignment vertical="center"/>
    </xf>
    <xf numFmtId="38" fontId="10" fillId="0" borderId="1" xfId="1" applyFont="1" applyBorder="1" applyAlignment="1">
      <alignment vertical="center"/>
    </xf>
    <xf numFmtId="38" fontId="10" fillId="0" borderId="4" xfId="1" applyFont="1" applyBorder="1" applyAlignment="1">
      <alignment vertical="center"/>
    </xf>
    <xf numFmtId="38" fontId="7" fillId="0" borderId="5" xfId="1" applyFont="1" applyBorder="1" applyAlignment="1">
      <alignment vertical="center"/>
    </xf>
    <xf numFmtId="38" fontId="10" fillId="0" borderId="6" xfId="1" applyFont="1" applyBorder="1" applyAlignment="1">
      <alignment vertical="center"/>
    </xf>
    <xf numFmtId="0" fontId="10" fillId="0" borderId="7" xfId="0" applyFont="1" applyBorder="1"/>
    <xf numFmtId="0" fontId="11" fillId="0" borderId="0" xfId="0" applyFont="1" applyAlignment="1">
      <alignment horizontal="center"/>
    </xf>
    <xf numFmtId="176" fontId="7" fillId="0" borderId="3" xfId="1" applyNumberFormat="1" applyFont="1" applyBorder="1" applyAlignment="1">
      <alignment horizontal="right" vertical="center"/>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38" fontId="9" fillId="0" borderId="8" xfId="1" applyFont="1" applyBorder="1"/>
    <xf numFmtId="38" fontId="9" fillId="0" borderId="5" xfId="1" applyFont="1" applyBorder="1"/>
    <xf numFmtId="0" fontId="5" fillId="0" borderId="9" xfId="0" applyFont="1" applyBorder="1" applyAlignment="1">
      <alignment horizontal="left"/>
    </xf>
    <xf numFmtId="0" fontId="5" fillId="0" borderId="3" xfId="0" applyFont="1" applyBorder="1" applyAlignment="1">
      <alignment horizontal="left"/>
    </xf>
    <xf numFmtId="0" fontId="0" fillId="0" borderId="0" xfId="0" applyAlignment="1">
      <alignment horizontal="left"/>
    </xf>
    <xf numFmtId="0" fontId="11" fillId="0" borderId="0" xfId="0" applyFont="1" applyAlignment="1">
      <alignment horizontal="center" vertical="center"/>
    </xf>
    <xf numFmtId="38" fontId="10" fillId="0" borderId="10" xfId="1" applyFont="1" applyBorder="1" applyAlignment="1">
      <alignment vertical="center"/>
    </xf>
    <xf numFmtId="38" fontId="3" fillId="0" borderId="11" xfId="1" applyFont="1" applyBorder="1" applyAlignment="1">
      <alignment vertical="center"/>
    </xf>
    <xf numFmtId="0" fontId="3" fillId="0" borderId="0" xfId="0" applyFont="1"/>
    <xf numFmtId="0" fontId="1" fillId="0" borderId="12" xfId="0" applyFont="1" applyBorder="1" applyAlignment="1">
      <alignment horizontal="left" vertical="center"/>
    </xf>
    <xf numFmtId="0" fontId="0" fillId="0" borderId="12" xfId="0" applyBorder="1" applyAlignment="1">
      <alignment vertical="center"/>
    </xf>
    <xf numFmtId="0" fontId="0" fillId="0" borderId="12" xfId="0" applyBorder="1" applyAlignment="1">
      <alignment horizontal="center" vertical="center"/>
    </xf>
    <xf numFmtId="0" fontId="0" fillId="0" borderId="0" xfId="0" applyAlignment="1">
      <alignment horizontal="center" vertical="center"/>
    </xf>
    <xf numFmtId="38" fontId="3" fillId="0" borderId="2" xfId="1"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76" fontId="3" fillId="0" borderId="5" xfId="1" applyNumberFormat="1" applyFont="1" applyBorder="1" applyAlignment="1">
      <alignment horizontal="right" vertical="center"/>
    </xf>
    <xf numFmtId="38" fontId="3" fillId="0" borderId="8" xfId="1" applyFont="1" applyBorder="1" applyAlignment="1">
      <alignment vertical="center"/>
    </xf>
    <xf numFmtId="38" fontId="3" fillId="0" borderId="5" xfId="1" applyFont="1" applyBorder="1" applyAlignment="1">
      <alignment vertical="center"/>
    </xf>
    <xf numFmtId="38" fontId="3" fillId="0" borderId="3" xfId="1" applyFont="1" applyBorder="1" applyAlignment="1">
      <alignment vertical="center"/>
    </xf>
    <xf numFmtId="38" fontId="10" fillId="0" borderId="13" xfId="1" applyFont="1" applyFill="1" applyBorder="1" applyAlignment="1">
      <alignment horizontal="left" vertical="top"/>
    </xf>
    <xf numFmtId="38" fontId="10" fillId="0" borderId="14" xfId="1" applyFont="1" applyFill="1" applyBorder="1" applyAlignment="1">
      <alignment horizontal="left" vertical="top"/>
    </xf>
    <xf numFmtId="38" fontId="10" fillId="0" borderId="15" xfId="1" applyFont="1" applyFill="1" applyBorder="1" applyAlignment="1">
      <alignment horizontal="left" vertical="top"/>
    </xf>
    <xf numFmtId="38" fontId="10" fillId="0" borderId="16" xfId="1" applyFont="1" applyFill="1" applyBorder="1" applyAlignment="1">
      <alignment horizontal="left" vertical="top"/>
    </xf>
    <xf numFmtId="38" fontId="10" fillId="0" borderId="10" xfId="1" applyFont="1" applyFill="1" applyBorder="1" applyAlignment="1">
      <alignment horizontal="left" vertical="top"/>
    </xf>
    <xf numFmtId="38" fontId="10" fillId="0" borderId="4" xfId="1" applyFont="1" applyFill="1" applyBorder="1" applyAlignment="1">
      <alignment horizontal="left" vertical="top"/>
    </xf>
    <xf numFmtId="38" fontId="5" fillId="0" borderId="12" xfId="1" applyFont="1" applyFill="1" applyBorder="1" applyAlignment="1">
      <alignment horizontal="left" vertical="top"/>
    </xf>
    <xf numFmtId="38" fontId="5" fillId="0" borderId="5" xfId="1" applyFont="1" applyFill="1" applyBorder="1" applyAlignment="1">
      <alignment horizontal="left" vertical="top"/>
    </xf>
    <xf numFmtId="38" fontId="3" fillId="0" borderId="11" xfId="1" applyFont="1" applyFill="1" applyBorder="1" applyAlignment="1">
      <alignment horizontal="right"/>
    </xf>
    <xf numFmtId="38" fontId="5" fillId="0" borderId="12" xfId="1" applyFont="1" applyFill="1" applyBorder="1" applyAlignment="1">
      <alignment horizontal="left"/>
    </xf>
    <xf numFmtId="38" fontId="3" fillId="0" borderId="12" xfId="1" applyFont="1" applyFill="1" applyBorder="1" applyAlignment="1">
      <alignment horizontal="right"/>
    </xf>
    <xf numFmtId="38" fontId="5" fillId="0" borderId="5" xfId="1" applyFont="1" applyFill="1" applyBorder="1" applyAlignment="1">
      <alignment horizontal="left"/>
    </xf>
    <xf numFmtId="38" fontId="3" fillId="0" borderId="17" xfId="1" applyFont="1" applyFill="1" applyBorder="1" applyAlignment="1">
      <alignment vertical="center"/>
    </xf>
    <xf numFmtId="38" fontId="10" fillId="0" borderId="12" xfId="1" applyFont="1" applyFill="1" applyBorder="1" applyAlignment="1">
      <alignment horizontal="left" vertical="top"/>
    </xf>
    <xf numFmtId="38" fontId="10" fillId="0" borderId="5" xfId="1" applyFont="1" applyFill="1" applyBorder="1" applyAlignment="1">
      <alignment horizontal="left" vertical="top"/>
    </xf>
    <xf numFmtId="38" fontId="3" fillId="0" borderId="11" xfId="1" applyFont="1" applyFill="1" applyBorder="1" applyAlignment="1">
      <alignment vertical="center"/>
    </xf>
    <xf numFmtId="38" fontId="10" fillId="0" borderId="18" xfId="1" applyFont="1" applyFill="1" applyBorder="1" applyAlignment="1">
      <alignment horizontal="left" vertical="top"/>
    </xf>
    <xf numFmtId="38" fontId="10" fillId="0" borderId="0" xfId="1" applyFont="1" applyFill="1" applyBorder="1" applyAlignment="1">
      <alignment horizontal="left" vertical="top"/>
    </xf>
    <xf numFmtId="38" fontId="3" fillId="0" borderId="12" xfId="1" applyFont="1" applyFill="1" applyBorder="1" applyAlignment="1">
      <alignment vertical="center"/>
    </xf>
    <xf numFmtId="38" fontId="7" fillId="0" borderId="15" xfId="1" applyFont="1" applyFill="1" applyBorder="1" applyAlignment="1">
      <alignment vertical="center"/>
    </xf>
    <xf numFmtId="38" fontId="7" fillId="0" borderId="19" xfId="1" applyFont="1" applyFill="1" applyBorder="1" applyAlignment="1">
      <alignment vertical="center"/>
    </xf>
    <xf numFmtId="38" fontId="10" fillId="0" borderId="20" xfId="1" applyFont="1" applyFill="1" applyBorder="1" applyAlignment="1">
      <alignment horizontal="left" vertical="top"/>
    </xf>
    <xf numFmtId="38" fontId="3" fillId="0" borderId="21" xfId="1" applyFont="1" applyFill="1" applyBorder="1" applyAlignment="1">
      <alignment vertical="center"/>
    </xf>
    <xf numFmtId="38" fontId="10" fillId="0" borderId="22" xfId="1" applyFont="1" applyFill="1" applyBorder="1" applyAlignment="1">
      <alignment horizontal="left" vertical="top"/>
    </xf>
    <xf numFmtId="38" fontId="12" fillId="0" borderId="0" xfId="1" applyFont="1" applyFill="1" applyBorder="1"/>
    <xf numFmtId="38" fontId="3" fillId="0" borderId="0" xfId="1" applyFont="1" applyFill="1" applyBorder="1"/>
    <xf numFmtId="38" fontId="12" fillId="0" borderId="0" xfId="1" applyFont="1" applyFill="1"/>
    <xf numFmtId="38" fontId="3" fillId="0" borderId="0" xfId="1" applyFont="1" applyFill="1"/>
    <xf numFmtId="179" fontId="9" fillId="0" borderId="22" xfId="0" applyNumberFormat="1" applyFont="1" applyBorder="1"/>
    <xf numFmtId="179" fontId="9" fillId="0" borderId="25" xfId="0" applyNumberFormat="1" applyFont="1" applyBorder="1"/>
    <xf numFmtId="179" fontId="9" fillId="0" borderId="26" xfId="0" applyNumberFormat="1" applyFont="1" applyBorder="1"/>
    <xf numFmtId="38" fontId="7" fillId="0" borderId="13" xfId="1" applyFont="1" applyFill="1" applyBorder="1" applyAlignment="1">
      <alignment vertical="center"/>
    </xf>
    <xf numFmtId="38" fontId="7" fillId="0" borderId="6" xfId="1" applyFont="1" applyFill="1" applyBorder="1" applyAlignment="1">
      <alignment vertical="center"/>
    </xf>
    <xf numFmtId="38" fontId="7" fillId="0" borderId="0" xfId="1" applyFont="1" applyFill="1" applyBorder="1" applyAlignment="1">
      <alignment vertical="center"/>
    </xf>
    <xf numFmtId="38" fontId="7" fillId="0" borderId="10" xfId="1" applyFont="1" applyFill="1" applyBorder="1" applyAlignment="1">
      <alignment vertical="center"/>
    </xf>
    <xf numFmtId="38" fontId="7" fillId="0" borderId="17" xfId="1" applyFont="1" applyFill="1" applyBorder="1" applyAlignment="1">
      <alignment vertical="center"/>
    </xf>
    <xf numFmtId="38" fontId="7" fillId="0" borderId="27" xfId="1" applyFont="1" applyFill="1" applyBorder="1" applyAlignment="1">
      <alignment vertical="center"/>
    </xf>
    <xf numFmtId="38" fontId="3" fillId="0" borderId="0" xfId="1" applyFont="1" applyFill="1" applyBorder="1" applyAlignment="1">
      <alignment vertical="center"/>
    </xf>
    <xf numFmtId="38" fontId="16" fillId="0" borderId="7" xfId="1" applyFont="1" applyBorder="1" applyAlignment="1">
      <alignment vertical="center"/>
    </xf>
    <xf numFmtId="0" fontId="17" fillId="0" borderId="2" xfId="0" applyFont="1" applyBorder="1" applyAlignment="1">
      <alignment horizontal="left"/>
    </xf>
    <xf numFmtId="0" fontId="18" fillId="0" borderId="2" xfId="0" applyFont="1" applyBorder="1" applyAlignment="1">
      <alignment horizontal="left"/>
    </xf>
    <xf numFmtId="38" fontId="20" fillId="0" borderId="7" xfId="1" applyFont="1" applyBorder="1" applyAlignment="1">
      <alignment vertical="center"/>
    </xf>
    <xf numFmtId="0" fontId="21" fillId="0" borderId="0" xfId="0" applyFont="1" applyAlignment="1">
      <alignment horizontal="center"/>
    </xf>
    <xf numFmtId="0" fontId="21" fillId="0" borderId="0" xfId="0" applyFont="1" applyAlignment="1">
      <alignment vertical="center"/>
    </xf>
    <xf numFmtId="0" fontId="21" fillId="0" borderId="0" xfId="0" applyFont="1" applyAlignment="1">
      <alignment horizontal="center" vertical="center"/>
    </xf>
    <xf numFmtId="0" fontId="21" fillId="0" borderId="0" xfId="0" applyFont="1"/>
    <xf numFmtId="0" fontId="21" fillId="0" borderId="0" xfId="0" applyFont="1" applyAlignment="1">
      <alignment horizontal="centerContinuous" vertical="center"/>
    </xf>
    <xf numFmtId="0" fontId="21" fillId="0" borderId="0" xfId="0" applyFont="1" applyAlignment="1">
      <alignment horizontal="left" vertical="center"/>
    </xf>
    <xf numFmtId="0" fontId="21" fillId="0" borderId="12" xfId="0" applyFont="1" applyBorder="1" applyAlignment="1">
      <alignment horizontal="center" vertical="center"/>
    </xf>
    <xf numFmtId="0" fontId="21" fillId="0" borderId="0" xfId="0" applyFont="1" applyAlignment="1">
      <alignment horizontal="right"/>
    </xf>
    <xf numFmtId="179" fontId="21" fillId="0" borderId="5" xfId="0" applyNumberFormat="1" applyFont="1" applyBorder="1"/>
    <xf numFmtId="179" fontId="21" fillId="0" borderId="28" xfId="0" applyNumberFormat="1" applyFont="1" applyBorder="1"/>
    <xf numFmtId="38" fontId="21" fillId="0" borderId="0" xfId="1" applyFont="1" applyFill="1"/>
    <xf numFmtId="38" fontId="21" fillId="0" borderId="0" xfId="1" applyFont="1" applyFill="1" applyBorder="1"/>
    <xf numFmtId="38" fontId="21" fillId="0" borderId="16" xfId="1" applyFont="1" applyFill="1" applyBorder="1"/>
    <xf numFmtId="38" fontId="1" fillId="0" borderId="0" xfId="1" applyFont="1" applyFill="1"/>
    <xf numFmtId="38" fontId="3" fillId="0" borderId="0" xfId="1" applyFont="1" applyFill="1" applyAlignment="1">
      <alignment horizontal="centerContinuous" vertical="center"/>
    </xf>
    <xf numFmtId="38" fontId="21" fillId="0" borderId="0" xfId="1" applyFont="1" applyFill="1" applyAlignment="1">
      <alignment horizontal="centerContinuous" vertical="center"/>
    </xf>
    <xf numFmtId="38" fontId="4" fillId="0" borderId="0" xfId="1" applyFont="1" applyFill="1" applyAlignment="1">
      <alignment horizontal="center" vertical="center"/>
    </xf>
    <xf numFmtId="38" fontId="21" fillId="0" borderId="0" xfId="1" applyFont="1" applyFill="1" applyAlignment="1">
      <alignment horizontal="center" vertical="center"/>
    </xf>
    <xf numFmtId="38" fontId="21" fillId="0" borderId="0" xfId="1" applyFont="1" applyFill="1" applyAlignment="1">
      <alignment vertical="center"/>
    </xf>
    <xf numFmtId="38" fontId="3" fillId="0" borderId="0" xfId="1" applyFont="1" applyFill="1" applyAlignment="1">
      <alignment vertical="center"/>
    </xf>
    <xf numFmtId="38" fontId="21" fillId="0" borderId="0" xfId="1" applyFont="1" applyFill="1" applyAlignment="1">
      <alignment horizontal="right" vertical="center"/>
    </xf>
    <xf numFmtId="38" fontId="21" fillId="0" borderId="0" xfId="1" applyFont="1" applyFill="1" applyBorder="1" applyAlignment="1">
      <alignment vertical="center"/>
    </xf>
    <xf numFmtId="38" fontId="7" fillId="0" borderId="0" xfId="1" applyFont="1" applyFill="1" applyBorder="1"/>
    <xf numFmtId="38" fontId="21" fillId="0" borderId="18" xfId="1" applyFont="1" applyFill="1" applyBorder="1"/>
    <xf numFmtId="38" fontId="3" fillId="0" borderId="22" xfId="1" applyFont="1" applyFill="1" applyBorder="1" applyAlignment="1">
      <alignment horizontal="center" vertical="center"/>
    </xf>
    <xf numFmtId="38" fontId="21" fillId="0" borderId="5" xfId="1" applyFont="1" applyFill="1" applyBorder="1"/>
    <xf numFmtId="38" fontId="3" fillId="0" borderId="20" xfId="1" applyFont="1" applyFill="1" applyBorder="1" applyAlignment="1">
      <alignment horizontal="center" vertical="center"/>
    </xf>
    <xf numFmtId="38" fontId="21" fillId="0" borderId="0" xfId="1" applyFont="1" applyFill="1" applyBorder="1" applyAlignment="1">
      <alignment horizontal="center"/>
    </xf>
    <xf numFmtId="0" fontId="12" fillId="0" borderId="0" xfId="0" applyFont="1"/>
    <xf numFmtId="0" fontId="12" fillId="0" borderId="0" xfId="0" quotePrefix="1" applyFont="1" applyAlignment="1">
      <alignment horizontal="left"/>
    </xf>
    <xf numFmtId="38" fontId="22" fillId="0" borderId="7" xfId="1" applyFont="1" applyBorder="1" applyAlignment="1">
      <alignment vertical="center"/>
    </xf>
    <xf numFmtId="38" fontId="1" fillId="2" borderId="2" xfId="1" applyFont="1" applyFill="1" applyBorder="1"/>
    <xf numFmtId="0" fontId="3" fillId="3" borderId="2" xfId="0" applyFont="1" applyFill="1" applyBorder="1" applyAlignment="1">
      <alignment horizontal="center" vertical="center"/>
    </xf>
    <xf numFmtId="38" fontId="3" fillId="3" borderId="3" xfId="1" applyFont="1" applyFill="1" applyBorder="1" applyAlignment="1">
      <alignment vertical="center" shrinkToFit="1"/>
    </xf>
    <xf numFmtId="38" fontId="3" fillId="3" borderId="2" xfId="1" applyFont="1" applyFill="1" applyBorder="1" applyAlignment="1">
      <alignment horizontal="center" vertical="center"/>
    </xf>
    <xf numFmtId="0" fontId="3" fillId="3" borderId="29" xfId="0" applyFont="1" applyFill="1" applyBorder="1" applyAlignment="1">
      <alignment horizontal="center" vertical="center"/>
    </xf>
    <xf numFmtId="38" fontId="3" fillId="3" borderId="3" xfId="1" applyFont="1" applyFill="1" applyBorder="1" applyAlignment="1">
      <alignment vertical="center"/>
    </xf>
    <xf numFmtId="38" fontId="3" fillId="3" borderId="5" xfId="1" applyFont="1" applyFill="1" applyBorder="1" applyAlignment="1">
      <alignment vertical="center"/>
    </xf>
    <xf numFmtId="38" fontId="3" fillId="3" borderId="2" xfId="1" applyFont="1" applyFill="1" applyBorder="1" applyAlignment="1">
      <alignment vertical="center" shrinkToFit="1"/>
    </xf>
    <xf numFmtId="38" fontId="3" fillId="3" borderId="2" xfId="1" applyFont="1" applyFill="1" applyBorder="1" applyAlignment="1">
      <alignment vertical="center"/>
    </xf>
    <xf numFmtId="38" fontId="3" fillId="3" borderId="30" xfId="1" applyFont="1" applyFill="1" applyBorder="1" applyAlignment="1">
      <alignment vertical="center"/>
    </xf>
    <xf numFmtId="0" fontId="3" fillId="3" borderId="1" xfId="0" applyFont="1" applyFill="1" applyBorder="1" applyAlignment="1">
      <alignment horizontal="center" vertical="center"/>
    </xf>
    <xf numFmtId="0" fontId="21" fillId="0" borderId="12" xfId="0" applyFont="1" applyBorder="1" applyAlignment="1">
      <alignment horizontal="left" vertical="center"/>
    </xf>
    <xf numFmtId="38" fontId="3" fillId="0" borderId="0" xfId="1" applyFont="1" applyFill="1" applyBorder="1" applyAlignment="1">
      <alignment vertical="center" wrapText="1"/>
    </xf>
    <xf numFmtId="0" fontId="21" fillId="0" borderId="2" xfId="0" applyFont="1" applyBorder="1" applyAlignment="1">
      <alignment horizontal="center"/>
    </xf>
    <xf numFmtId="0" fontId="7" fillId="0" borderId="29" xfId="0" applyFont="1" applyBorder="1" applyAlignment="1">
      <alignment horizontal="center" vertical="center"/>
    </xf>
    <xf numFmtId="38" fontId="10" fillId="0" borderId="18" xfId="1" applyFont="1" applyBorder="1" applyAlignment="1">
      <alignment vertical="center"/>
    </xf>
    <xf numFmtId="38" fontId="10" fillId="0" borderId="17" xfId="1" applyFont="1" applyBorder="1" applyAlignment="1">
      <alignment vertical="center"/>
    </xf>
    <xf numFmtId="38" fontId="10" fillId="0" borderId="0" xfId="1" applyFont="1" applyBorder="1" applyAlignment="1">
      <alignment vertical="center"/>
    </xf>
    <xf numFmtId="176" fontId="3" fillId="0" borderId="31" xfId="1" applyNumberFormat="1" applyFont="1" applyBorder="1" applyAlignment="1">
      <alignment vertical="center"/>
    </xf>
    <xf numFmtId="178" fontId="0" fillId="2" borderId="32" xfId="0" applyNumberFormat="1" applyFill="1" applyBorder="1"/>
    <xf numFmtId="178" fontId="0" fillId="2" borderId="2" xfId="0" applyNumberFormat="1" applyFill="1" applyBorder="1"/>
    <xf numFmtId="178" fontId="0" fillId="2" borderId="33" xfId="0" applyNumberFormat="1" applyFill="1" applyBorder="1"/>
    <xf numFmtId="38" fontId="7" fillId="0" borderId="3" xfId="1" applyFont="1" applyFill="1" applyBorder="1" applyAlignment="1">
      <alignment vertical="center"/>
    </xf>
    <xf numFmtId="38" fontId="15" fillId="0" borderId="7" xfId="1" applyFont="1" applyFill="1" applyBorder="1" applyAlignment="1">
      <alignment vertical="center"/>
    </xf>
    <xf numFmtId="38" fontId="7" fillId="0" borderId="8" xfId="1" applyFont="1" applyFill="1" applyBorder="1" applyAlignment="1">
      <alignment vertical="center"/>
    </xf>
    <xf numFmtId="38" fontId="7" fillId="4" borderId="3" xfId="1" applyFont="1" applyFill="1" applyBorder="1" applyAlignment="1">
      <alignment vertical="center"/>
    </xf>
    <xf numFmtId="38" fontId="7" fillId="5" borderId="3" xfId="1" applyFont="1" applyFill="1" applyBorder="1" applyAlignment="1">
      <alignment vertical="center"/>
    </xf>
    <xf numFmtId="0" fontId="1" fillId="0" borderId="0" xfId="0" applyFont="1"/>
    <xf numFmtId="0" fontId="1" fillId="0" borderId="0" xfId="0" applyFont="1" applyAlignment="1">
      <alignment horizontal="center"/>
    </xf>
    <xf numFmtId="0" fontId="1" fillId="0" borderId="0" xfId="0" applyFont="1" applyAlignment="1">
      <alignment horizontal="centerContinuous" vertical="center"/>
    </xf>
    <xf numFmtId="0" fontId="1" fillId="0" borderId="0" xfId="0" applyFont="1" applyAlignment="1">
      <alignment horizontal="left"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xf>
    <xf numFmtId="0" fontId="3" fillId="0" borderId="2" xfId="0" applyFont="1" applyBorder="1" applyAlignment="1">
      <alignment horizontal="center" vertical="center" wrapText="1"/>
    </xf>
    <xf numFmtId="38" fontId="5" fillId="0" borderId="13" xfId="1" applyFont="1" applyFill="1" applyBorder="1" applyAlignment="1">
      <alignment horizontal="left" vertical="center" wrapText="1"/>
    </xf>
    <xf numFmtId="179" fontId="1" fillId="0" borderId="5" xfId="0" applyNumberFormat="1" applyFont="1" applyBorder="1"/>
    <xf numFmtId="179" fontId="1" fillId="0" borderId="28" xfId="0" applyNumberFormat="1" applyFont="1" applyBorder="1"/>
    <xf numFmtId="0" fontId="24" fillId="0" borderId="2" xfId="0" applyFont="1" applyBorder="1" applyAlignment="1">
      <alignment horizontal="left" wrapText="1"/>
    </xf>
    <xf numFmtId="0" fontId="25" fillId="0" borderId="2" xfId="0" applyFont="1" applyBorder="1" applyAlignment="1">
      <alignment horizontal="left" wrapText="1"/>
    </xf>
    <xf numFmtId="0" fontId="26" fillId="0" borderId="30" xfId="0" applyFont="1" applyBorder="1" applyAlignment="1">
      <alignment horizontal="left" wrapText="1"/>
    </xf>
    <xf numFmtId="38" fontId="3" fillId="0" borderId="13" xfId="1" applyFont="1" applyFill="1" applyBorder="1" applyAlignment="1">
      <alignment horizontal="center" vertical="center"/>
    </xf>
    <xf numFmtId="38" fontId="3" fillId="0" borderId="34" xfId="1" applyFont="1" applyFill="1" applyBorder="1" applyAlignment="1">
      <alignment horizontal="center" vertical="center" wrapText="1"/>
    </xf>
    <xf numFmtId="38" fontId="3" fillId="0" borderId="13" xfId="1" applyFont="1" applyFill="1" applyBorder="1" applyAlignment="1">
      <alignment horizontal="left" vertical="center" wrapText="1"/>
    </xf>
    <xf numFmtId="38" fontId="3" fillId="0" borderId="34" xfId="1" applyFont="1" applyFill="1" applyBorder="1" applyAlignment="1">
      <alignment horizontal="right" vertical="center" wrapText="1"/>
    </xf>
    <xf numFmtId="38" fontId="3" fillId="0" borderId="13" xfId="1" applyFont="1" applyFill="1" applyBorder="1" applyAlignment="1">
      <alignment horizontal="center" vertical="center" wrapText="1"/>
    </xf>
    <xf numFmtId="38" fontId="3" fillId="0" borderId="35" xfId="1" applyFont="1" applyFill="1" applyBorder="1" applyAlignment="1">
      <alignment horizontal="center" vertical="center"/>
    </xf>
    <xf numFmtId="38" fontId="3" fillId="0" borderId="23" xfId="1" applyFont="1" applyFill="1" applyBorder="1" applyAlignment="1">
      <alignment horizontal="left" vertical="center" wrapText="1" shrinkToFit="1"/>
    </xf>
    <xf numFmtId="38" fontId="3" fillId="0" borderId="36" xfId="1" applyFont="1" applyFill="1" applyBorder="1" applyAlignment="1">
      <alignment horizontal="center" vertical="center"/>
    </xf>
    <xf numFmtId="38" fontId="3" fillId="0" borderId="23" xfId="1" applyFont="1" applyFill="1" applyBorder="1" applyAlignment="1">
      <alignment horizontal="center" vertical="center" shrinkToFit="1"/>
    </xf>
    <xf numFmtId="38" fontId="3" fillId="0" borderId="34" xfId="1" applyFont="1" applyFill="1" applyBorder="1" applyAlignment="1">
      <alignment vertical="center"/>
    </xf>
    <xf numFmtId="38" fontId="21" fillId="0" borderId="26" xfId="1" applyFont="1" applyFill="1" applyBorder="1"/>
    <xf numFmtId="0" fontId="3" fillId="0" borderId="37" xfId="1" applyNumberFormat="1" applyFont="1" applyFill="1" applyBorder="1" applyAlignment="1">
      <alignment horizontal="center" vertical="center"/>
    </xf>
    <xf numFmtId="38" fontId="3" fillId="0" borderId="36" xfId="1" applyFont="1" applyFill="1" applyBorder="1"/>
    <xf numFmtId="38" fontId="3" fillId="0" borderId="5" xfId="1" applyFont="1" applyFill="1" applyBorder="1" applyAlignment="1">
      <alignment horizontal="left" vertical="center"/>
    </xf>
    <xf numFmtId="38" fontId="21" fillId="0" borderId="38" xfId="1" applyFont="1" applyFill="1" applyBorder="1"/>
    <xf numFmtId="38" fontId="21" fillId="0" borderId="39" xfId="1" applyFont="1" applyFill="1" applyBorder="1"/>
    <xf numFmtId="38" fontId="3" fillId="0" borderId="40" xfId="1" applyFont="1" applyFill="1" applyBorder="1" applyAlignment="1">
      <alignment horizontal="left" vertical="center" wrapText="1"/>
    </xf>
    <xf numFmtId="38" fontId="3" fillId="0" borderId="9" xfId="1" applyFont="1" applyFill="1" applyBorder="1" applyAlignment="1">
      <alignment horizontal="center" vertical="center"/>
    </xf>
    <xf numFmtId="38" fontId="3" fillId="0" borderId="41" xfId="1" applyFont="1" applyFill="1" applyBorder="1" applyAlignment="1">
      <alignment horizontal="center" vertical="center"/>
    </xf>
    <xf numFmtId="38" fontId="3" fillId="0" borderId="37" xfId="1" applyFont="1" applyFill="1" applyBorder="1" applyAlignment="1">
      <alignment horizontal="center" vertical="center"/>
    </xf>
    <xf numFmtId="38" fontId="3" fillId="0" borderId="42" xfId="1" applyFont="1" applyFill="1" applyBorder="1" applyAlignment="1">
      <alignment horizontal="center" vertical="center"/>
    </xf>
    <xf numFmtId="38" fontId="3" fillId="0" borderId="9" xfId="1" applyFont="1" applyFill="1" applyBorder="1"/>
    <xf numFmtId="0" fontId="25" fillId="0" borderId="30" xfId="0" applyFont="1" applyBorder="1" applyAlignment="1">
      <alignment horizontal="left" wrapText="1"/>
    </xf>
    <xf numFmtId="0" fontId="24" fillId="0" borderId="43" xfId="0" applyFont="1" applyBorder="1" applyAlignment="1">
      <alignment horizontal="left" wrapText="1"/>
    </xf>
    <xf numFmtId="38" fontId="3" fillId="0" borderId="44" xfId="1" applyFont="1" applyFill="1" applyBorder="1"/>
    <xf numFmtId="38" fontId="3" fillId="0" borderId="5" xfId="1" applyFont="1" applyFill="1" applyBorder="1"/>
    <xf numFmtId="38" fontId="3" fillId="0" borderId="38" xfId="1" applyFont="1" applyFill="1" applyBorder="1"/>
    <xf numFmtId="0" fontId="27" fillId="0" borderId="2" xfId="0" applyFont="1" applyBorder="1" applyAlignment="1">
      <alignment horizontal="center" vertical="center" wrapText="1"/>
    </xf>
    <xf numFmtId="0" fontId="1" fillId="0" borderId="2" xfId="0" applyFont="1" applyBorder="1" applyAlignment="1">
      <alignment horizontal="center" vertical="center" wrapText="1"/>
    </xf>
    <xf numFmtId="0" fontId="26" fillId="0" borderId="45" xfId="0" applyFont="1" applyBorder="1" applyAlignment="1">
      <alignment horizontal="left" wrapText="1"/>
    </xf>
    <xf numFmtId="0" fontId="25" fillId="0" borderId="45" xfId="0" applyFont="1" applyBorder="1" applyAlignment="1">
      <alignment horizontal="left" wrapText="1"/>
    </xf>
    <xf numFmtId="178" fontId="0" fillId="2" borderId="45" xfId="0" applyNumberFormat="1" applyFill="1" applyBorder="1"/>
    <xf numFmtId="179" fontId="9" fillId="0" borderId="21" xfId="0" applyNumberFormat="1" applyFont="1" applyBorder="1"/>
    <xf numFmtId="0" fontId="29" fillId="0" borderId="2" xfId="0" applyFont="1" applyBorder="1" applyAlignment="1">
      <alignment horizontal="center" vertical="center" wrapText="1"/>
    </xf>
    <xf numFmtId="0" fontId="32" fillId="0" borderId="2" xfId="0" applyFont="1" applyBorder="1" applyAlignment="1">
      <alignment horizontal="center" vertical="center" wrapText="1"/>
    </xf>
    <xf numFmtId="38" fontId="3" fillId="0" borderId="40" xfId="1" applyFont="1" applyFill="1" applyBorder="1" applyAlignment="1">
      <alignment horizontal="center" vertical="center" shrinkToFit="1"/>
    </xf>
    <xf numFmtId="38" fontId="3" fillId="0" borderId="41" xfId="1" applyFont="1" applyFill="1" applyBorder="1" applyAlignment="1">
      <alignment horizontal="center" vertical="center" shrinkToFit="1"/>
    </xf>
    <xf numFmtId="38" fontId="3" fillId="0" borderId="9" xfId="1" applyFont="1" applyFill="1" applyBorder="1" applyAlignment="1">
      <alignment horizontal="center" vertical="center" shrinkToFit="1"/>
    </xf>
    <xf numFmtId="38" fontId="1" fillId="6" borderId="2" xfId="1" applyFont="1" applyFill="1" applyBorder="1"/>
    <xf numFmtId="0" fontId="3" fillId="0" borderId="30" xfId="0" applyFont="1" applyBorder="1" applyAlignment="1">
      <alignment horizontal="center" vertical="center" wrapText="1"/>
    </xf>
    <xf numFmtId="0" fontId="19" fillId="0" borderId="30" xfId="0" applyFont="1" applyBorder="1" applyAlignment="1">
      <alignment horizontal="left" wrapText="1"/>
    </xf>
    <xf numFmtId="0" fontId="5" fillId="0" borderId="28" xfId="0" applyFont="1" applyBorder="1" applyAlignment="1">
      <alignment horizontal="left" wrapText="1"/>
    </xf>
    <xf numFmtId="0" fontId="25" fillId="0" borderId="0" xfId="0" applyFont="1" applyAlignment="1">
      <alignment horizontal="left" wrapText="1"/>
    </xf>
    <xf numFmtId="38" fontId="21" fillId="0" borderId="11" xfId="1" applyFont="1" applyFill="1" applyBorder="1"/>
    <xf numFmtId="38" fontId="3" fillId="0" borderId="17" xfId="1" applyFont="1" applyFill="1" applyBorder="1" applyAlignment="1">
      <alignment horizontal="right" vertical="center"/>
    </xf>
    <xf numFmtId="38" fontId="10" fillId="0" borderId="46" xfId="1" applyFont="1" applyFill="1" applyBorder="1" applyAlignment="1">
      <alignment horizontal="left" vertical="top"/>
    </xf>
    <xf numFmtId="38" fontId="10" fillId="0" borderId="47" xfId="1" applyFont="1" applyFill="1" applyBorder="1" applyAlignment="1">
      <alignment horizontal="left" vertical="top"/>
    </xf>
    <xf numFmtId="177" fontId="7" fillId="0" borderId="48" xfId="1" applyNumberFormat="1" applyFont="1" applyFill="1" applyBorder="1" applyAlignment="1">
      <alignment vertical="center"/>
    </xf>
    <xf numFmtId="38" fontId="21" fillId="3" borderId="24" xfId="1" applyFont="1" applyFill="1" applyBorder="1"/>
    <xf numFmtId="38" fontId="9" fillId="0" borderId="44" xfId="1" applyFont="1" applyFill="1" applyBorder="1"/>
    <xf numFmtId="38" fontId="21" fillId="3" borderId="39" xfId="1" applyFont="1" applyFill="1" applyBorder="1"/>
    <xf numFmtId="38" fontId="21" fillId="3" borderId="6" xfId="1" applyFont="1" applyFill="1" applyBorder="1"/>
    <xf numFmtId="38" fontId="10" fillId="0" borderId="29" xfId="1" applyFont="1" applyBorder="1" applyAlignment="1">
      <alignment vertical="center"/>
    </xf>
    <xf numFmtId="176" fontId="3" fillId="0" borderId="3" xfId="1" applyNumberFormat="1" applyFont="1" applyBorder="1" applyAlignment="1">
      <alignment horizontal="right" vertical="center"/>
    </xf>
    <xf numFmtId="178" fontId="0" fillId="2" borderId="43" xfId="0" applyNumberFormat="1" applyFill="1" applyBorder="1"/>
    <xf numFmtId="38" fontId="3" fillId="3" borderId="1" xfId="1" applyFont="1" applyFill="1" applyBorder="1" applyAlignment="1">
      <alignment horizontal="center" vertical="center"/>
    </xf>
    <xf numFmtId="38" fontId="10" fillId="0" borderId="7" xfId="1" applyFont="1" applyBorder="1" applyAlignment="1">
      <alignment vertical="center"/>
    </xf>
    <xf numFmtId="177" fontId="3" fillId="0" borderId="49" xfId="1" applyNumberFormat="1" applyFont="1" applyFill="1" applyBorder="1" applyAlignment="1">
      <alignment vertical="center"/>
    </xf>
    <xf numFmtId="38" fontId="10" fillId="0" borderId="50" xfId="1" applyFont="1" applyFill="1" applyBorder="1" applyAlignment="1">
      <alignment horizontal="left" vertical="top"/>
    </xf>
    <xf numFmtId="38" fontId="3" fillId="0" borderId="50" xfId="1" applyFont="1" applyFill="1" applyBorder="1" applyAlignment="1">
      <alignment horizontal="right" vertical="center"/>
    </xf>
    <xf numFmtId="177" fontId="3" fillId="0" borderId="51" xfId="1" applyNumberFormat="1" applyFont="1" applyFill="1" applyBorder="1" applyAlignment="1">
      <alignment vertical="center"/>
    </xf>
    <xf numFmtId="0" fontId="0" fillId="0" borderId="2" xfId="0" applyBorder="1" applyAlignment="1">
      <alignment horizontal="center" vertical="center"/>
    </xf>
    <xf numFmtId="0" fontId="26" fillId="0" borderId="30" xfId="0" applyFont="1" applyBorder="1" applyAlignment="1">
      <alignment horizontal="left" vertical="top" wrapText="1"/>
    </xf>
    <xf numFmtId="0" fontId="26" fillId="0" borderId="45" xfId="0" applyFont="1" applyBorder="1" applyAlignment="1">
      <alignment horizontal="left" vertical="top" wrapText="1"/>
    </xf>
    <xf numFmtId="0" fontId="24" fillId="0" borderId="2" xfId="0" applyFont="1" applyBorder="1" applyAlignment="1">
      <alignment horizontal="left" vertical="top" wrapText="1"/>
    </xf>
    <xf numFmtId="0" fontId="25" fillId="0" borderId="2" xfId="0" applyFont="1" applyBorder="1" applyAlignment="1">
      <alignment horizontal="left" vertical="top" wrapText="1"/>
    </xf>
    <xf numFmtId="0" fontId="24" fillId="0" borderId="43" xfId="0" applyFont="1" applyBorder="1" applyAlignment="1">
      <alignment horizontal="left" vertical="top" wrapText="1"/>
    </xf>
    <xf numFmtId="38" fontId="5" fillId="7" borderId="40" xfId="1" applyFont="1" applyFill="1" applyBorder="1" applyAlignment="1">
      <alignment horizontal="center" vertical="center" wrapText="1" shrinkToFit="1"/>
    </xf>
    <xf numFmtId="38" fontId="3" fillId="7" borderId="41" xfId="1" applyFont="1" applyFill="1" applyBorder="1" applyAlignment="1">
      <alignment horizontal="center" vertical="center" shrinkToFit="1"/>
    </xf>
    <xf numFmtId="38" fontId="3" fillId="7" borderId="9" xfId="1" applyFont="1" applyFill="1" applyBorder="1" applyAlignment="1">
      <alignment horizontal="center" vertical="center" shrinkToFit="1"/>
    </xf>
    <xf numFmtId="0" fontId="28" fillId="0" borderId="2" xfId="0" applyFont="1" applyBorder="1" applyAlignment="1">
      <alignment horizontal="center" vertical="center" wrapText="1"/>
    </xf>
    <xf numFmtId="0" fontId="37" fillId="0" borderId="0" xfId="0" applyFont="1"/>
    <xf numFmtId="0" fontId="39" fillId="0" borderId="0" xfId="0" applyFont="1" applyAlignment="1">
      <alignment vertical="center"/>
    </xf>
    <xf numFmtId="0" fontId="38"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vertical="center"/>
    </xf>
    <xf numFmtId="0" fontId="40" fillId="0" borderId="0" xfId="0" applyFont="1" applyAlignment="1">
      <alignment horizontal="left" vertical="center"/>
    </xf>
    <xf numFmtId="0" fontId="41" fillId="8" borderId="0" xfId="0" applyFont="1" applyFill="1" applyAlignment="1">
      <alignment horizontal="center" vertical="center"/>
    </xf>
    <xf numFmtId="0" fontId="14" fillId="0" borderId="2" xfId="0" applyFont="1" applyBorder="1" applyAlignment="1">
      <alignment vertical="center"/>
    </xf>
    <xf numFmtId="0" fontId="42" fillId="0" borderId="0" xfId="0" applyFont="1" applyAlignment="1">
      <alignment vertical="center"/>
    </xf>
    <xf numFmtId="0" fontId="43" fillId="0" borderId="0" xfId="0" applyFont="1" applyAlignment="1">
      <alignment vertical="center"/>
    </xf>
    <xf numFmtId="0" fontId="23" fillId="0" borderId="0" xfId="0" applyFont="1" applyAlignment="1">
      <alignment vertical="center"/>
    </xf>
    <xf numFmtId="0" fontId="53" fillId="0" borderId="0" xfId="0" applyFont="1" applyAlignment="1">
      <alignment vertical="center"/>
    </xf>
    <xf numFmtId="0" fontId="41" fillId="0" borderId="0" xfId="0" applyFont="1" applyAlignment="1">
      <alignment horizontal="center" vertical="center"/>
    </xf>
    <xf numFmtId="0" fontId="44" fillId="0" borderId="0" xfId="0" applyFont="1" applyAlignment="1">
      <alignment vertical="center"/>
    </xf>
    <xf numFmtId="0" fontId="62" fillId="0" borderId="0" xfId="0" applyFont="1" applyAlignment="1">
      <alignment vertical="center"/>
    </xf>
    <xf numFmtId="0" fontId="6" fillId="0" borderId="0" xfId="0" applyFont="1" applyAlignment="1">
      <alignment horizontal="right"/>
    </xf>
    <xf numFmtId="180" fontId="64" fillId="0" borderId="0" xfId="2" applyNumberFormat="1" applyFont="1" applyAlignment="1">
      <alignment vertical="center"/>
    </xf>
    <xf numFmtId="180" fontId="65" fillId="0" borderId="0" xfId="2" applyNumberFormat="1" applyFont="1" applyAlignment="1">
      <alignment horizontal="right" vertical="center"/>
    </xf>
    <xf numFmtId="180" fontId="65" fillId="0" borderId="67" xfId="2" applyNumberFormat="1" applyFont="1" applyBorder="1" applyAlignment="1">
      <alignment vertical="center"/>
    </xf>
    <xf numFmtId="180" fontId="65" fillId="0" borderId="0" xfId="2" applyNumberFormat="1" applyFont="1" applyAlignment="1">
      <alignment vertical="center"/>
    </xf>
    <xf numFmtId="180" fontId="67" fillId="0" borderId="67" xfId="2" applyNumberFormat="1" applyFont="1" applyBorder="1" applyAlignment="1">
      <alignment vertical="center"/>
    </xf>
    <xf numFmtId="180" fontId="64" fillId="0" borderId="0" xfId="2" applyNumberFormat="1" applyFont="1" applyAlignment="1">
      <alignment horizontal="right" vertical="center"/>
    </xf>
    <xf numFmtId="180" fontId="66" fillId="0" borderId="0" xfId="2" applyNumberFormat="1" applyFont="1" applyAlignment="1">
      <alignment vertical="center"/>
    </xf>
    <xf numFmtId="180" fontId="69" fillId="0" borderId="0" xfId="2" applyNumberFormat="1" applyFont="1" applyAlignment="1">
      <alignment vertical="center"/>
    </xf>
    <xf numFmtId="180" fontId="64" fillId="0" borderId="72" xfId="2" applyNumberFormat="1" applyFont="1" applyBorder="1" applyAlignment="1">
      <alignment vertical="center"/>
    </xf>
    <xf numFmtId="180" fontId="64" fillId="0" borderId="73" xfId="2" applyNumberFormat="1" applyFont="1" applyBorder="1" applyAlignment="1">
      <alignment vertical="center"/>
    </xf>
    <xf numFmtId="180" fontId="64" fillId="0" borderId="74" xfId="2" applyNumberFormat="1" applyFont="1" applyBorder="1" applyAlignment="1">
      <alignment vertical="center"/>
    </xf>
    <xf numFmtId="180" fontId="64" fillId="0" borderId="78" xfId="2" applyNumberFormat="1" applyFont="1" applyBorder="1" applyAlignment="1">
      <alignment vertical="center"/>
    </xf>
    <xf numFmtId="180" fontId="64" fillId="0" borderId="79" xfId="2" applyNumberFormat="1" applyFont="1" applyBorder="1" applyAlignment="1">
      <alignment vertical="center"/>
    </xf>
    <xf numFmtId="180" fontId="64" fillId="0" borderId="80" xfId="2" applyNumberFormat="1" applyFont="1" applyBorder="1" applyAlignment="1">
      <alignment vertical="center"/>
    </xf>
    <xf numFmtId="180" fontId="64" fillId="0" borderId="68" xfId="2" applyNumberFormat="1" applyFont="1" applyBorder="1" applyAlignment="1">
      <alignment vertical="center"/>
    </xf>
    <xf numFmtId="180" fontId="64" fillId="0" borderId="81" xfId="2" applyNumberFormat="1" applyFont="1" applyBorder="1" applyAlignment="1">
      <alignment vertical="center"/>
    </xf>
    <xf numFmtId="0" fontId="38" fillId="0" borderId="0" xfId="0" applyFont="1" applyAlignment="1">
      <alignment horizontal="center" vertical="center"/>
    </xf>
    <xf numFmtId="0" fontId="39" fillId="9" borderId="2" xfId="0" applyFont="1" applyFill="1" applyBorder="1" applyAlignment="1">
      <alignment vertical="center"/>
    </xf>
    <xf numFmtId="180" fontId="67" fillId="0" borderId="82" xfId="2" applyNumberFormat="1" applyFont="1" applyBorder="1" applyAlignment="1">
      <alignment vertical="center"/>
    </xf>
    <xf numFmtId="38" fontId="1" fillId="0" borderId="44" xfId="1" applyFont="1" applyFill="1" applyBorder="1" applyAlignment="1">
      <alignment horizontal="right" vertical="top"/>
    </xf>
    <xf numFmtId="38" fontId="1" fillId="0" borderId="22" xfId="1" applyFont="1" applyFill="1" applyBorder="1"/>
    <xf numFmtId="38" fontId="12" fillId="0" borderId="26" xfId="1" applyFont="1" applyFill="1" applyBorder="1"/>
    <xf numFmtId="0" fontId="72" fillId="0" borderId="0" xfId="0" applyFont="1" applyAlignment="1">
      <alignment horizontal="right" vertical="center"/>
    </xf>
    <xf numFmtId="0" fontId="66" fillId="0" borderId="0" xfId="0" applyFont="1" applyAlignment="1">
      <alignment horizontal="left" vertical="center"/>
    </xf>
    <xf numFmtId="0" fontId="66" fillId="0" borderId="0" xfId="0" applyFont="1"/>
    <xf numFmtId="180" fontId="63" fillId="0" borderId="84" xfId="3" applyNumberFormat="1" applyFont="1" applyBorder="1" applyAlignment="1">
      <alignment vertical="center"/>
    </xf>
    <xf numFmtId="180" fontId="64" fillId="0" borderId="85" xfId="3" applyNumberFormat="1" applyFont="1" applyBorder="1" applyAlignment="1">
      <alignment vertical="center"/>
    </xf>
    <xf numFmtId="0" fontId="0" fillId="0" borderId="86" xfId="0" applyBorder="1"/>
    <xf numFmtId="0" fontId="1" fillId="0" borderId="12" xfId="0" applyFont="1" applyBorder="1" applyAlignment="1">
      <alignment horizontal="right" vertical="center"/>
    </xf>
    <xf numFmtId="0" fontId="14" fillId="0" borderId="12" xfId="0" applyFont="1" applyBorder="1" applyAlignment="1">
      <alignment horizontal="center" shrinkToFit="1"/>
    </xf>
    <xf numFmtId="177" fontId="3" fillId="7" borderId="49" xfId="1" applyNumberFormat="1" applyFont="1" applyFill="1" applyBorder="1" applyAlignment="1">
      <alignment vertical="center"/>
    </xf>
    <xf numFmtId="180" fontId="66" fillId="0" borderId="0" xfId="2" applyNumberFormat="1" applyFont="1" applyAlignment="1">
      <alignment vertical="center" shrinkToFit="1"/>
    </xf>
    <xf numFmtId="0" fontId="14" fillId="7" borderId="2" xfId="0" applyFont="1" applyFill="1" applyBorder="1" applyAlignment="1">
      <alignment vertical="center" shrinkToFit="1"/>
    </xf>
    <xf numFmtId="0" fontId="44" fillId="7" borderId="2" xfId="0" applyFont="1" applyFill="1" applyBorder="1" applyAlignment="1">
      <alignment vertical="center" shrinkToFit="1"/>
    </xf>
    <xf numFmtId="0" fontId="76" fillId="0" borderId="0" xfId="0" applyFont="1" applyAlignment="1">
      <alignment vertical="center"/>
    </xf>
    <xf numFmtId="38" fontId="76" fillId="3" borderId="2" xfId="1" applyFont="1" applyFill="1" applyBorder="1" applyAlignment="1">
      <alignment vertical="center" shrinkToFit="1"/>
    </xf>
    <xf numFmtId="0" fontId="77" fillId="0" borderId="0" xfId="0" applyFont="1"/>
    <xf numFmtId="0" fontId="78" fillId="0" borderId="0" xfId="0" applyFont="1" applyAlignment="1">
      <alignment horizontal="center" vertical="center"/>
    </xf>
    <xf numFmtId="0" fontId="0" fillId="0" borderId="2" xfId="0" applyBorder="1" applyAlignment="1">
      <alignment horizontal="center" shrinkToFit="1"/>
    </xf>
    <xf numFmtId="0" fontId="0" fillId="0" borderId="18" xfId="0" applyBorder="1"/>
    <xf numFmtId="176" fontId="64" fillId="7" borderId="87" xfId="3" applyNumberFormat="1" applyFont="1" applyFill="1" applyBorder="1" applyAlignment="1">
      <alignment horizontal="right" vertical="center"/>
    </xf>
    <xf numFmtId="176" fontId="64" fillId="9" borderId="39" xfId="3" applyNumberFormat="1" applyFont="1" applyFill="1" applyBorder="1" applyAlignment="1">
      <alignment horizontal="right" vertical="center"/>
    </xf>
    <xf numFmtId="176" fontId="64" fillId="9" borderId="26" xfId="3" applyNumberFormat="1" applyFont="1" applyFill="1" applyBorder="1" applyAlignment="1">
      <alignment horizontal="right" vertical="center"/>
    </xf>
    <xf numFmtId="0" fontId="3" fillId="3" borderId="1" xfId="0" applyFont="1" applyFill="1" applyBorder="1" applyAlignment="1">
      <alignment horizontal="center" vertical="center" shrinkToFit="1"/>
    </xf>
    <xf numFmtId="180" fontId="64" fillId="0" borderId="0" xfId="2" applyNumberFormat="1" applyFont="1" applyAlignment="1">
      <alignment horizontal="right" vertical="center"/>
      <extLst>
        <ext xmlns:xfpb="http://schemas.microsoft.com/office/spreadsheetml/2022/featurepropertybag" uri="{C7286773-470A-42A8-94C5-96B5CB345126}">
          <xfpb:xfComplement i="0"/>
        </ext>
      </extLst>
    </xf>
    <xf numFmtId="180" fontId="79" fillId="0" borderId="0" xfId="2" applyNumberFormat="1" applyFont="1" applyAlignment="1">
      <alignment horizontal="right" vertical="center"/>
      <extLst>
        <ext xmlns:xfpb="http://schemas.microsoft.com/office/spreadsheetml/2022/featurepropertybag" uri="{C7286773-470A-42A8-94C5-96B5CB345126}">
          <xfpb:xfComplement i="0"/>
        </ext>
      </extLst>
    </xf>
    <xf numFmtId="177" fontId="64" fillId="0" borderId="0" xfId="2" applyNumberFormat="1" applyFont="1" applyAlignment="1">
      <alignment vertical="center"/>
    </xf>
    <xf numFmtId="0" fontId="80" fillId="0" borderId="0" xfId="0" applyFont="1"/>
    <xf numFmtId="0" fontId="39" fillId="0" borderId="0" xfId="0" applyFont="1" applyAlignment="1">
      <alignment vertical="center" wrapText="1"/>
    </xf>
    <xf numFmtId="0" fontId="14" fillId="0" borderId="0" xfId="0" applyFont="1" applyAlignment="1">
      <alignment horizontal="left" vertical="center" wrapText="1"/>
    </xf>
    <xf numFmtId="180" fontId="63" fillId="0" borderId="30" xfId="2" applyNumberFormat="1" applyFont="1" applyBorder="1" applyAlignment="1">
      <alignment horizontal="center" vertical="center"/>
    </xf>
    <xf numFmtId="180" fontId="63" fillId="0" borderId="53" xfId="2" applyNumberFormat="1" applyFont="1" applyBorder="1" applyAlignment="1">
      <alignment horizontal="center" vertical="center"/>
    </xf>
    <xf numFmtId="180" fontId="63" fillId="0" borderId="52" xfId="2" applyNumberFormat="1" applyFont="1" applyBorder="1" applyAlignment="1">
      <alignment horizontal="center" vertical="center"/>
    </xf>
    <xf numFmtId="181" fontId="64" fillId="0" borderId="68" xfId="2" applyNumberFormat="1" applyFont="1" applyBorder="1" applyAlignment="1">
      <alignment vertical="center" shrinkToFit="1"/>
    </xf>
    <xf numFmtId="180" fontId="64" fillId="0" borderId="69" xfId="2" applyNumberFormat="1" applyFont="1" applyBorder="1" applyAlignment="1">
      <alignment horizontal="center" vertical="center" shrinkToFit="1"/>
    </xf>
    <xf numFmtId="180" fontId="64" fillId="0" borderId="70" xfId="2" applyNumberFormat="1" applyFont="1" applyBorder="1" applyAlignment="1">
      <alignment horizontal="center" vertical="center" shrinkToFit="1"/>
    </xf>
    <xf numFmtId="182" fontId="66" fillId="0" borderId="67" xfId="1" applyNumberFormat="1" applyFont="1" applyBorder="1" applyAlignment="1">
      <alignment horizontal="center" vertical="center"/>
    </xf>
    <xf numFmtId="180" fontId="64" fillId="0" borderId="0" xfId="2" applyNumberFormat="1" applyFont="1" applyAlignment="1">
      <alignment horizontal="center" vertical="center"/>
    </xf>
    <xf numFmtId="180" fontId="66" fillId="0" borderId="22" xfId="2" applyNumberFormat="1" applyFont="1" applyBorder="1" applyAlignment="1">
      <alignment vertical="center" shrinkToFit="1"/>
    </xf>
    <xf numFmtId="180" fontId="66" fillId="0" borderId="15" xfId="2" applyNumberFormat="1" applyFont="1" applyBorder="1" applyAlignment="1">
      <alignment vertical="center" shrinkToFit="1"/>
    </xf>
    <xf numFmtId="180" fontId="66" fillId="0" borderId="91" xfId="2" applyNumberFormat="1" applyFont="1" applyBorder="1" applyAlignment="1">
      <alignment vertical="center" shrinkToFit="1"/>
    </xf>
    <xf numFmtId="180" fontId="66" fillId="0" borderId="88" xfId="3" applyNumberFormat="1" applyFont="1" applyBorder="1" applyAlignment="1">
      <alignment vertical="center" shrinkToFit="1"/>
    </xf>
    <xf numFmtId="180" fontId="66" fillId="0" borderId="89" xfId="3" applyNumberFormat="1" applyFont="1" applyBorder="1" applyAlignment="1">
      <alignment vertical="center" shrinkToFit="1"/>
    </xf>
    <xf numFmtId="180" fontId="66" fillId="0" borderId="90" xfId="3" applyNumberFormat="1" applyFont="1" applyBorder="1" applyAlignment="1">
      <alignment vertical="center" shrinkToFit="1"/>
    </xf>
    <xf numFmtId="180" fontId="64" fillId="0" borderId="75" xfId="2" applyNumberFormat="1" applyFont="1" applyBorder="1" applyAlignment="1">
      <alignment horizontal="center" vertical="center"/>
    </xf>
    <xf numFmtId="180" fontId="64" fillId="0" borderId="76" xfId="2" applyNumberFormat="1" applyFont="1" applyBorder="1" applyAlignment="1">
      <alignment horizontal="center" vertical="center"/>
    </xf>
    <xf numFmtId="180" fontId="64" fillId="0" borderId="77" xfId="2" applyNumberFormat="1" applyFont="1" applyBorder="1" applyAlignment="1">
      <alignment horizontal="center" vertical="center"/>
    </xf>
    <xf numFmtId="180" fontId="67" fillId="0" borderId="83" xfId="2" applyNumberFormat="1" applyFont="1" applyBorder="1" applyAlignment="1">
      <alignment horizontal="left" vertical="center" wrapText="1"/>
    </xf>
    <xf numFmtId="180" fontId="67" fillId="0" borderId="82" xfId="2" applyNumberFormat="1" applyFont="1" applyBorder="1" applyAlignment="1">
      <alignment horizontal="left" vertical="center" wrapText="1"/>
    </xf>
    <xf numFmtId="180" fontId="67" fillId="0" borderId="72" xfId="2" applyNumberFormat="1" applyFont="1" applyBorder="1" applyAlignment="1">
      <alignment horizontal="center" vertical="center" wrapText="1"/>
    </xf>
    <xf numFmtId="180" fontId="67" fillId="0" borderId="73" xfId="2" applyNumberFormat="1" applyFont="1" applyBorder="1" applyAlignment="1">
      <alignment horizontal="center" vertical="center" wrapText="1"/>
    </xf>
    <xf numFmtId="180" fontId="67" fillId="0" borderId="80" xfId="2" applyNumberFormat="1" applyFont="1" applyBorder="1" applyAlignment="1">
      <alignment horizontal="center" vertical="center" wrapText="1"/>
    </xf>
    <xf numFmtId="180" fontId="67" fillId="0" borderId="68" xfId="2" applyNumberFormat="1" applyFont="1" applyBorder="1" applyAlignment="1">
      <alignment horizontal="center" vertical="center" wrapText="1"/>
    </xf>
    <xf numFmtId="180" fontId="67" fillId="3" borderId="68" xfId="2" applyNumberFormat="1" applyFont="1" applyFill="1" applyBorder="1" applyAlignment="1">
      <alignment vertical="center" shrinkToFit="1"/>
    </xf>
    <xf numFmtId="180" fontId="67" fillId="3" borderId="81" xfId="2" applyNumberFormat="1" applyFont="1" applyFill="1" applyBorder="1" applyAlignment="1">
      <alignment vertical="center" shrinkToFit="1"/>
    </xf>
    <xf numFmtId="180" fontId="67" fillId="3" borderId="71" xfId="2" applyNumberFormat="1" applyFont="1" applyFill="1" applyBorder="1" applyAlignment="1">
      <alignment vertical="center" shrinkToFit="1"/>
    </xf>
    <xf numFmtId="180" fontId="67" fillId="3" borderId="70" xfId="2" applyNumberFormat="1" applyFont="1" applyFill="1" applyBorder="1" applyAlignment="1">
      <alignment vertical="center" shrinkToFit="1"/>
    </xf>
    <xf numFmtId="0" fontId="21" fillId="0" borderId="12" xfId="0" applyFont="1" applyBorder="1" applyAlignment="1">
      <alignment horizontal="center" vertical="center" shrinkToFit="1"/>
    </xf>
    <xf numFmtId="0" fontId="23" fillId="0" borderId="0" xfId="0" applyFont="1" applyAlignment="1">
      <alignment horizontal="center" vertical="center"/>
    </xf>
    <xf numFmtId="0" fontId="0" fillId="0" borderId="0" xfId="0"/>
    <xf numFmtId="0" fontId="0" fillId="0" borderId="39" xfId="0" applyBorder="1"/>
    <xf numFmtId="0" fontId="8" fillId="0" borderId="4" xfId="0" applyFont="1" applyBorder="1" applyAlignment="1">
      <alignment horizontal="center" vertical="center" textRotation="255"/>
    </xf>
    <xf numFmtId="0" fontId="8" fillId="0" borderId="18"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 xfId="0" applyFont="1" applyBorder="1" applyAlignment="1">
      <alignment horizontal="center" vertical="center" wrapText="1"/>
    </xf>
    <xf numFmtId="0" fontId="21" fillId="0" borderId="30" xfId="0" applyFont="1" applyBorder="1" applyAlignment="1">
      <alignment horizontal="center"/>
    </xf>
    <xf numFmtId="0" fontId="21" fillId="0" borderId="52" xfId="0" applyFont="1" applyBorder="1" applyAlignment="1">
      <alignment horizontal="center"/>
    </xf>
    <xf numFmtId="0" fontId="30" fillId="0" borderId="30" xfId="0" applyFont="1" applyBorder="1" applyAlignment="1">
      <alignment horizontal="center" vertical="center" wrapText="1"/>
    </xf>
    <xf numFmtId="0" fontId="0" fillId="0" borderId="53" xfId="0" applyBorder="1"/>
    <xf numFmtId="0" fontId="0" fillId="0" borderId="52" xfId="0" applyBorder="1"/>
    <xf numFmtId="0" fontId="10" fillId="0" borderId="1"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 fillId="0" borderId="30" xfId="0" applyFont="1" applyBorder="1" applyAlignment="1">
      <alignment horizontal="center"/>
    </xf>
    <xf numFmtId="0" fontId="1" fillId="0" borderId="52" xfId="0" applyFont="1" applyBorder="1" applyAlignment="1">
      <alignment horizontal="center"/>
    </xf>
    <xf numFmtId="0" fontId="30" fillId="0" borderId="53" xfId="0" applyFont="1" applyBorder="1" applyAlignment="1">
      <alignment horizontal="center" vertical="center" wrapText="1"/>
    </xf>
    <xf numFmtId="0" fontId="30" fillId="0" borderId="52" xfId="0" applyFont="1" applyBorder="1" applyAlignment="1">
      <alignment horizontal="center" vertical="center" wrapText="1"/>
    </xf>
    <xf numFmtId="0" fontId="1" fillId="0" borderId="12" xfId="0" applyFont="1" applyBorder="1" applyAlignment="1">
      <alignment horizontal="center" vertical="center" shrinkToFit="1"/>
    </xf>
    <xf numFmtId="0" fontId="14" fillId="0" borderId="0" xfId="0" applyFont="1" applyAlignment="1">
      <alignment horizontal="center" vertical="center"/>
    </xf>
    <xf numFmtId="0" fontId="0" fillId="0" borderId="0" xfId="0" applyAlignment="1">
      <alignment horizontal="center" vertical="center"/>
    </xf>
    <xf numFmtId="0" fontId="0" fillId="0" borderId="30" xfId="0" applyBorder="1" applyAlignment="1">
      <alignment horizontal="center"/>
    </xf>
    <xf numFmtId="0" fontId="0" fillId="0" borderId="52" xfId="0" applyBorder="1" applyAlignment="1">
      <alignment horizontal="center"/>
    </xf>
    <xf numFmtId="0" fontId="3" fillId="0" borderId="30" xfId="0" applyFont="1" applyBorder="1" applyAlignment="1">
      <alignment horizontal="center" vertical="center"/>
    </xf>
    <xf numFmtId="0" fontId="31" fillId="0" borderId="30" xfId="0" applyFont="1" applyBorder="1" applyAlignment="1">
      <alignment horizontal="center" vertical="center" wrapText="1"/>
    </xf>
    <xf numFmtId="0" fontId="31" fillId="0" borderId="53" xfId="0" applyFont="1" applyBorder="1" applyAlignment="1">
      <alignment horizontal="center" vertical="center"/>
    </xf>
    <xf numFmtId="0" fontId="31" fillId="0" borderId="52" xfId="0" applyFont="1" applyBorder="1" applyAlignment="1">
      <alignment horizontal="center" vertical="center"/>
    </xf>
    <xf numFmtId="0" fontId="4" fillId="0" borderId="0" xfId="0" applyFont="1" applyAlignment="1">
      <alignment horizontal="center" vertical="center"/>
    </xf>
    <xf numFmtId="0" fontId="0" fillId="0" borderId="12" xfId="0" applyBorder="1" applyAlignment="1">
      <alignment horizontal="center" vertical="center" shrinkToFit="1"/>
    </xf>
    <xf numFmtId="0" fontId="0" fillId="0" borderId="53" xfId="0" applyBorder="1" applyAlignment="1">
      <alignment horizontal="center" vertical="center"/>
    </xf>
    <xf numFmtId="0" fontId="0" fillId="0" borderId="52" xfId="0" applyBorder="1" applyAlignment="1">
      <alignment horizontal="center" vertical="center"/>
    </xf>
    <xf numFmtId="0" fontId="8" fillId="0" borderId="2" xfId="0" applyFont="1" applyBorder="1" applyAlignment="1">
      <alignment horizontal="center" vertical="center" textRotation="255"/>
    </xf>
    <xf numFmtId="0" fontId="8" fillId="0" borderId="2" xfId="0" applyFont="1" applyBorder="1" applyAlignment="1">
      <alignment horizontal="center" vertical="center" wrapText="1"/>
    </xf>
    <xf numFmtId="0" fontId="31" fillId="0" borderId="30" xfId="0" applyFont="1" applyBorder="1" applyAlignment="1">
      <alignment horizontal="center" vertical="center"/>
    </xf>
    <xf numFmtId="0" fontId="4" fillId="0" borderId="0" xfId="0" applyFont="1" applyAlignment="1">
      <alignment horizontal="center" vertical="center" shrinkToFit="1"/>
    </xf>
    <xf numFmtId="0" fontId="8" fillId="0" borderId="1" xfId="0" applyFont="1" applyBorder="1" applyAlignment="1">
      <alignment horizontal="left" vertical="center" wrapText="1"/>
    </xf>
    <xf numFmtId="0" fontId="8" fillId="0" borderId="29" xfId="0" applyFont="1" applyBorder="1" applyAlignment="1">
      <alignment horizontal="left" vertical="center" wrapText="1"/>
    </xf>
    <xf numFmtId="0" fontId="8" fillId="0" borderId="3" xfId="0" applyFont="1" applyBorder="1" applyAlignment="1">
      <alignment horizontal="left" vertical="center" wrapText="1"/>
    </xf>
    <xf numFmtId="0" fontId="36" fillId="0" borderId="0" xfId="0" applyFont="1" applyAlignment="1">
      <alignment horizontal="center" vertical="center" wrapText="1" shrinkToFit="1"/>
    </xf>
    <xf numFmtId="0" fontId="3" fillId="0" borderId="30" xfId="0" applyFont="1" applyBorder="1" applyAlignment="1">
      <alignment horizontal="center" vertical="center" wrapText="1"/>
    </xf>
    <xf numFmtId="0" fontId="0" fillId="0" borderId="53" xfId="0" applyBorder="1" applyAlignment="1">
      <alignment horizontal="center" vertical="center" wrapText="1"/>
    </xf>
    <xf numFmtId="0" fontId="0" fillId="0" borderId="52" xfId="0" applyBorder="1" applyAlignment="1">
      <alignment horizontal="center" vertical="center" wrapText="1"/>
    </xf>
    <xf numFmtId="0" fontId="31" fillId="0" borderId="30" xfId="0" applyFont="1" applyBorder="1" applyAlignment="1">
      <alignment horizontal="center" vertical="center" shrinkToFit="1"/>
    </xf>
    <xf numFmtId="0" fontId="31" fillId="0" borderId="53" xfId="0" applyFont="1" applyBorder="1" applyAlignment="1">
      <alignment horizontal="center" vertical="center" shrinkToFit="1"/>
    </xf>
    <xf numFmtId="0" fontId="31" fillId="0" borderId="52" xfId="0" applyFont="1" applyBorder="1" applyAlignment="1">
      <alignment horizontal="center" vertical="center" shrinkToFit="1"/>
    </xf>
    <xf numFmtId="0" fontId="0" fillId="0" borderId="2" xfId="0" applyBorder="1" applyAlignment="1">
      <alignment horizontal="center" vertical="center" wrapText="1"/>
    </xf>
    <xf numFmtId="0" fontId="0" fillId="0" borderId="1" xfId="0" applyBorder="1" applyAlignment="1">
      <alignment vertical="center" wrapText="1"/>
    </xf>
    <xf numFmtId="0" fontId="0" fillId="0" borderId="29" xfId="0" applyBorder="1" applyAlignment="1">
      <alignment vertical="center" wrapText="1"/>
    </xf>
    <xf numFmtId="0" fontId="0" fillId="0" borderId="3" xfId="0" applyBorder="1" applyAlignment="1">
      <alignment vertical="center" wrapText="1"/>
    </xf>
    <xf numFmtId="0" fontId="0" fillId="0" borderId="1" xfId="0" applyBorder="1" applyAlignment="1">
      <alignment horizontal="center" vertical="center" wrapText="1"/>
    </xf>
    <xf numFmtId="0" fontId="0" fillId="0" borderId="29"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 xfId="0" applyBorder="1"/>
    <xf numFmtId="0" fontId="0" fillId="0" borderId="5" xfId="0" applyBorder="1"/>
    <xf numFmtId="0" fontId="0" fillId="0" borderId="11" xfId="0" applyBorder="1"/>
    <xf numFmtId="38" fontId="4" fillId="0" borderId="0" xfId="1" applyFont="1" applyAlignment="1">
      <alignment horizontal="center" vertical="center"/>
    </xf>
    <xf numFmtId="38" fontId="4" fillId="0" borderId="0" xfId="1" applyFont="1" applyAlignment="1">
      <alignment horizontal="center" vertical="center" shrinkToFit="1"/>
    </xf>
    <xf numFmtId="0" fontId="0" fillId="0" borderId="0" xfId="0" applyAlignment="1">
      <alignment horizontal="center" shrinkToFit="1"/>
    </xf>
    <xf numFmtId="0" fontId="0" fillId="0" borderId="12" xfId="0" applyBorder="1" applyAlignment="1">
      <alignment shrinkToFit="1"/>
    </xf>
    <xf numFmtId="0" fontId="5" fillId="0" borderId="32" xfId="0" applyFont="1" applyBorder="1" applyAlignment="1">
      <alignment horizontal="center" vertical="center" wrapText="1" shrinkToFit="1"/>
    </xf>
    <xf numFmtId="0" fontId="5" fillId="0" borderId="53" xfId="0" applyFont="1" applyBorder="1" applyAlignment="1">
      <alignment horizontal="center" vertical="center" shrinkToFit="1"/>
    </xf>
    <xf numFmtId="0" fontId="5" fillId="0" borderId="33" xfId="0" applyFont="1" applyBorder="1" applyAlignment="1">
      <alignment horizontal="center" vertical="center" shrinkToFit="1"/>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30" xfId="0" applyBorder="1" applyAlignment="1">
      <alignment horizontal="center" vertical="center"/>
    </xf>
    <xf numFmtId="0" fontId="30" fillId="0" borderId="33" xfId="0" applyFont="1" applyBorder="1" applyAlignment="1">
      <alignment horizontal="center" vertical="center" wrapText="1"/>
    </xf>
    <xf numFmtId="0" fontId="0" fillId="0" borderId="0" xfId="0" applyAlignment="1">
      <alignment horizontal="center"/>
    </xf>
    <xf numFmtId="0" fontId="0" fillId="0" borderId="12" xfId="0" applyBorder="1" applyAlignment="1">
      <alignment horizontal="center" shrinkToFit="1"/>
    </xf>
    <xf numFmtId="0" fontId="5" fillId="0" borderId="32" xfId="0" applyFont="1" applyBorder="1" applyAlignment="1">
      <alignment horizontal="center" wrapText="1" shrinkToFit="1"/>
    </xf>
    <xf numFmtId="0" fontId="5" fillId="0" borderId="53" xfId="0" applyFont="1" applyBorder="1" applyAlignment="1">
      <alignment horizontal="center" wrapText="1" shrinkToFit="1"/>
    </xf>
    <xf numFmtId="0" fontId="5" fillId="0" borderId="53" xfId="0" applyFont="1" applyBorder="1" applyAlignment="1">
      <alignment horizontal="center" shrinkToFit="1"/>
    </xf>
    <xf numFmtId="0" fontId="5" fillId="0" borderId="33" xfId="0" applyFont="1" applyBorder="1" applyAlignment="1">
      <alignment horizontal="center" shrinkToFit="1"/>
    </xf>
    <xf numFmtId="0" fontId="0" fillId="0" borderId="65" xfId="0" applyBorder="1" applyAlignment="1">
      <alignment horizontal="center" vertical="center"/>
    </xf>
    <xf numFmtId="0" fontId="1" fillId="0" borderId="30"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33" xfId="0" applyFont="1" applyBorder="1" applyAlignment="1">
      <alignment horizontal="center" vertical="center" wrapText="1"/>
    </xf>
    <xf numFmtId="0" fontId="5" fillId="0" borderId="32" xfId="0" applyFont="1" applyBorder="1" applyAlignment="1">
      <alignment horizontal="center" wrapText="1"/>
    </xf>
    <xf numFmtId="0" fontId="5" fillId="0" borderId="53" xfId="0" applyFont="1" applyBorder="1" applyAlignment="1">
      <alignment horizontal="center" wrapText="1"/>
    </xf>
    <xf numFmtId="0" fontId="5" fillId="0" borderId="33" xfId="0" applyFont="1" applyBorder="1" applyAlignment="1">
      <alignment horizont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53" xfId="0" applyFont="1" applyBorder="1" applyAlignment="1">
      <alignment horizontal="center" vertical="center" wrapText="1"/>
    </xf>
    <xf numFmtId="0" fontId="32" fillId="0" borderId="30" xfId="0" applyFont="1" applyBorder="1" applyAlignment="1">
      <alignment horizontal="center" vertical="center"/>
    </xf>
    <xf numFmtId="0" fontId="32" fillId="0" borderId="33" xfId="0" applyFont="1" applyBorder="1" applyAlignment="1">
      <alignment horizontal="center" vertical="center"/>
    </xf>
    <xf numFmtId="38" fontId="7" fillId="0" borderId="57" xfId="1" applyFont="1" applyFill="1" applyBorder="1" applyAlignment="1">
      <alignment horizontal="center" vertical="center"/>
    </xf>
    <xf numFmtId="38" fontId="7" fillId="0" borderId="64" xfId="1" applyFont="1" applyFill="1" applyBorder="1" applyAlignment="1">
      <alignment horizontal="center" vertical="center"/>
    </xf>
    <xf numFmtId="0" fontId="13" fillId="0" borderId="0" xfId="0" applyFont="1" applyAlignment="1">
      <alignment horizontal="center" vertical="center" shrinkToFit="1"/>
    </xf>
    <xf numFmtId="38" fontId="3" fillId="0" borderId="5" xfId="1" applyFont="1" applyFill="1" applyBorder="1" applyAlignment="1">
      <alignment horizontal="right"/>
    </xf>
    <xf numFmtId="38" fontId="3" fillId="0" borderId="11" xfId="1" applyFont="1" applyFill="1" applyBorder="1" applyAlignment="1">
      <alignment horizontal="right"/>
    </xf>
    <xf numFmtId="38" fontId="7" fillId="0" borderId="57" xfId="1" applyFont="1" applyFill="1" applyBorder="1" applyAlignment="1">
      <alignment vertical="center"/>
    </xf>
    <xf numFmtId="38" fontId="7" fillId="0" borderId="58" xfId="1" applyFont="1" applyFill="1" applyBorder="1" applyAlignment="1">
      <alignment vertical="center"/>
    </xf>
    <xf numFmtId="38" fontId="6" fillId="0" borderId="0" xfId="1" applyFont="1" applyFill="1" applyBorder="1" applyAlignment="1"/>
    <xf numFmtId="38" fontId="6" fillId="0" borderId="12" xfId="1" applyFont="1" applyFill="1" applyBorder="1" applyAlignment="1"/>
    <xf numFmtId="38" fontId="21" fillId="0" borderId="12" xfId="1" applyFont="1" applyFill="1" applyBorder="1" applyAlignment="1">
      <alignment horizontal="center" vertical="center" shrinkToFit="1"/>
    </xf>
    <xf numFmtId="38" fontId="3" fillId="0" borderId="5" xfId="1" applyFont="1" applyFill="1" applyBorder="1" applyAlignment="1">
      <alignment horizontal="left"/>
    </xf>
    <xf numFmtId="38" fontId="3" fillId="0" borderId="11" xfId="1" applyFont="1" applyFill="1" applyBorder="1" applyAlignment="1">
      <alignment horizontal="left"/>
    </xf>
    <xf numFmtId="38" fontId="7" fillId="0" borderId="66" xfId="1" applyFont="1" applyFill="1" applyBorder="1" applyAlignment="1">
      <alignment vertical="center"/>
    </xf>
    <xf numFmtId="0" fontId="3" fillId="0" borderId="37" xfId="1" applyNumberFormat="1" applyFont="1" applyFill="1" applyBorder="1" applyAlignment="1">
      <alignment horizontal="center" vertical="center"/>
    </xf>
    <xf numFmtId="0" fontId="3" fillId="0" borderId="41" xfId="1" applyNumberFormat="1" applyFont="1" applyFill="1" applyBorder="1" applyAlignment="1">
      <alignment horizontal="center" vertical="center"/>
    </xf>
    <xf numFmtId="38" fontId="3" fillId="0" borderId="34" xfId="1" applyFont="1" applyFill="1" applyBorder="1" applyAlignment="1">
      <alignment horizontal="center" vertical="center" wrapText="1"/>
    </xf>
    <xf numFmtId="38" fontId="3" fillId="0" borderId="17" xfId="1" applyFont="1" applyFill="1" applyBorder="1" applyAlignment="1">
      <alignment horizontal="center" vertical="center" wrapText="1"/>
    </xf>
    <xf numFmtId="38" fontId="3" fillId="0" borderId="11" xfId="1" applyFont="1" applyFill="1" applyBorder="1" applyAlignment="1">
      <alignment horizontal="center" vertical="center" wrapText="1"/>
    </xf>
    <xf numFmtId="38" fontId="7" fillId="0" borderId="63" xfId="1" applyFont="1" applyFill="1" applyBorder="1" applyAlignment="1">
      <alignment vertical="center"/>
    </xf>
    <xf numFmtId="38" fontId="7" fillId="0" borderId="64" xfId="1" applyFont="1" applyFill="1" applyBorder="1" applyAlignment="1">
      <alignment vertical="center"/>
    </xf>
    <xf numFmtId="38" fontId="3" fillId="0" borderId="44" xfId="1" applyFont="1" applyFill="1" applyBorder="1" applyAlignment="1">
      <alignment horizontal="center" vertical="center" wrapText="1"/>
    </xf>
    <xf numFmtId="38" fontId="21" fillId="0" borderId="39" xfId="1" applyFont="1" applyFill="1" applyBorder="1" applyAlignment="1">
      <alignment horizontal="center" vertical="center" wrapText="1"/>
    </xf>
    <xf numFmtId="38" fontId="3" fillId="0" borderId="38" xfId="1" applyFont="1" applyFill="1" applyBorder="1" applyAlignment="1">
      <alignment horizontal="left"/>
    </xf>
    <xf numFmtId="38" fontId="3" fillId="0" borderId="34" xfId="1" applyFont="1" applyFill="1" applyBorder="1" applyAlignment="1">
      <alignment vertical="center" wrapText="1" shrinkToFit="1"/>
    </xf>
    <xf numFmtId="38" fontId="3" fillId="0" borderId="19" xfId="1" applyFont="1" applyFill="1" applyBorder="1" applyAlignment="1">
      <alignment vertical="center" wrapText="1" shrinkToFit="1"/>
    </xf>
    <xf numFmtId="38" fontId="5" fillId="0" borderId="5" xfId="1" applyFont="1" applyFill="1" applyBorder="1" applyAlignment="1">
      <alignment horizontal="left" wrapText="1"/>
    </xf>
    <xf numFmtId="38" fontId="5" fillId="0" borderId="11" xfId="1" applyFont="1" applyFill="1" applyBorder="1" applyAlignment="1">
      <alignment horizontal="left" wrapText="1"/>
    </xf>
    <xf numFmtId="38" fontId="7" fillId="0" borderId="14" xfId="1" applyFont="1" applyFill="1" applyBorder="1" applyAlignment="1">
      <alignment horizontal="right" vertical="center"/>
    </xf>
    <xf numFmtId="38" fontId="7" fillId="0" borderId="13" xfId="1" applyFont="1" applyFill="1" applyBorder="1" applyAlignment="1">
      <alignment horizontal="right" vertical="center"/>
    </xf>
    <xf numFmtId="38" fontId="5" fillId="0" borderId="20" xfId="1" applyFont="1" applyFill="1" applyBorder="1" applyAlignment="1">
      <alignment horizontal="left" vertical="center" wrapText="1"/>
    </xf>
    <xf numFmtId="38" fontId="5" fillId="0" borderId="13" xfId="1" applyFont="1" applyFill="1" applyBorder="1" applyAlignment="1">
      <alignment horizontal="left" vertical="center" wrapText="1"/>
    </xf>
    <xf numFmtId="38" fontId="5" fillId="0" borderId="34" xfId="1" applyFont="1" applyFill="1" applyBorder="1" applyAlignment="1">
      <alignment horizontal="left" vertical="center" wrapText="1"/>
    </xf>
    <xf numFmtId="38" fontId="5" fillId="0" borderId="22" xfId="1" applyFont="1" applyFill="1" applyBorder="1" applyAlignment="1">
      <alignment horizontal="left" vertical="center" wrapText="1"/>
    </xf>
    <xf numFmtId="38" fontId="5" fillId="0" borderId="15" xfId="1" applyFont="1" applyFill="1" applyBorder="1" applyAlignment="1">
      <alignment horizontal="left" vertical="center" wrapText="1"/>
    </xf>
    <xf numFmtId="38" fontId="5" fillId="0" borderId="19" xfId="1" applyFont="1" applyFill="1" applyBorder="1" applyAlignment="1">
      <alignment horizontal="left" vertical="center" wrapText="1"/>
    </xf>
    <xf numFmtId="38" fontId="21" fillId="0" borderId="17" xfId="1" applyFont="1" applyFill="1" applyBorder="1" applyAlignment="1">
      <alignment horizontal="center" vertical="center" wrapText="1"/>
    </xf>
    <xf numFmtId="38" fontId="5" fillId="0" borderId="11" xfId="1" applyFont="1" applyFill="1" applyBorder="1" applyAlignment="1">
      <alignment horizontal="left"/>
    </xf>
    <xf numFmtId="38" fontId="5" fillId="0" borderId="18" xfId="1" applyFont="1" applyFill="1" applyBorder="1" applyAlignment="1">
      <alignment horizontal="left" wrapText="1"/>
    </xf>
    <xf numFmtId="38" fontId="5" fillId="0" borderId="17" xfId="1" applyFont="1" applyFill="1" applyBorder="1" applyAlignment="1">
      <alignment horizontal="left" wrapText="1"/>
    </xf>
    <xf numFmtId="38" fontId="8" fillId="0" borderId="0" xfId="1" applyFont="1" applyFill="1" applyBorder="1" applyAlignment="1">
      <alignment horizontal="left" vertical="top"/>
    </xf>
    <xf numFmtId="38" fontId="21" fillId="0" borderId="0" xfId="1" applyFont="1" applyFill="1" applyBorder="1"/>
    <xf numFmtId="38" fontId="3" fillId="0" borderId="0" xfId="1" applyFont="1" applyFill="1" applyBorder="1" applyAlignment="1">
      <alignment vertical="center"/>
    </xf>
    <xf numFmtId="38" fontId="3" fillId="0" borderId="34" xfId="1" applyFont="1" applyFill="1" applyBorder="1" applyAlignment="1">
      <alignment vertical="center" wrapText="1"/>
    </xf>
    <xf numFmtId="38" fontId="3" fillId="0" borderId="19" xfId="1" applyFont="1" applyFill="1" applyBorder="1" applyAlignment="1">
      <alignment vertical="center" wrapText="1"/>
    </xf>
    <xf numFmtId="38" fontId="21" fillId="0" borderId="59" xfId="1" applyFont="1" applyFill="1" applyBorder="1" applyAlignment="1">
      <alignment horizontal="center"/>
    </xf>
    <xf numFmtId="38" fontId="21" fillId="0" borderId="60" xfId="1" applyFont="1" applyFill="1" applyBorder="1" applyAlignment="1">
      <alignment horizontal="center"/>
    </xf>
    <xf numFmtId="38" fontId="21" fillId="0" borderId="61" xfId="1" applyFont="1" applyFill="1" applyBorder="1" applyAlignment="1">
      <alignment horizontal="center"/>
    </xf>
    <xf numFmtId="38" fontId="21" fillId="0" borderId="62" xfId="1" applyFont="1" applyFill="1" applyBorder="1" applyAlignment="1">
      <alignment horizontal="center"/>
    </xf>
  </cellXfs>
  <cellStyles count="4">
    <cellStyle name="桁区切り" xfId="1" builtinId="6"/>
    <cellStyle name="標準" xfId="0" builtinId="0"/>
    <cellStyle name="標準_【all】実績報告依頼" xfId="3" xr:uid="{3CFF47D1-FA22-4505-AB52-DE1D9D0207CE}"/>
    <cellStyle name="標準_実績報告依頼" xfId="2" xr:uid="{124BDCB8-E243-43A8-ABA0-966DD7E916DB}"/>
  </cellStyles>
  <dxfs count="60">
    <dxf>
      <fill>
        <patternFill>
          <bgColor theme="0" tint="-0.24994659260841701"/>
        </patternFill>
      </fill>
    </dxf>
    <dxf>
      <fill>
        <patternFill>
          <bgColor indexed="43"/>
        </patternFill>
      </fill>
    </dxf>
    <dxf>
      <fill>
        <patternFill>
          <bgColor indexed="22"/>
        </patternFill>
      </fill>
    </dxf>
    <dxf>
      <fill>
        <patternFill>
          <bgColor indexed="43"/>
        </patternFill>
      </fill>
    </dxf>
    <dxf>
      <fill>
        <patternFill>
          <bgColor indexed="22"/>
        </patternFill>
      </fill>
    </dxf>
    <dxf>
      <fill>
        <patternFill>
          <bgColor indexed="22"/>
        </patternFill>
      </fill>
    </dxf>
    <dxf>
      <fill>
        <patternFill patternType="none">
          <bgColor indexed="65"/>
        </patternFill>
      </fill>
    </dxf>
    <dxf>
      <fill>
        <patternFill>
          <bgColor theme="0" tint="-0.24994659260841701"/>
        </patternFill>
      </fill>
    </dxf>
    <dxf>
      <fill>
        <patternFill>
          <bgColor indexed="22"/>
        </patternFill>
      </fill>
    </dxf>
    <dxf>
      <fill>
        <patternFill patternType="none">
          <bgColor indexed="65"/>
        </patternFill>
      </fill>
    </dxf>
    <dxf>
      <fill>
        <patternFill patternType="none">
          <bgColor indexed="65"/>
        </patternFill>
      </fill>
    </dxf>
    <dxf>
      <fill>
        <patternFill>
          <bgColor theme="0" tint="-0.24994659260841701"/>
        </patternFill>
      </fill>
    </dxf>
    <dxf>
      <fill>
        <patternFill>
          <bgColor indexed="22"/>
        </patternFill>
      </fill>
    </dxf>
    <dxf>
      <fill>
        <patternFill patternType="none">
          <bgColor indexed="65"/>
        </patternFill>
      </fill>
    </dxf>
    <dxf>
      <fill>
        <patternFill patternType="none">
          <bgColor indexed="65"/>
        </patternFill>
      </fill>
    </dxf>
    <dxf>
      <fill>
        <patternFill>
          <bgColor theme="0" tint="-0.24994659260841701"/>
        </patternFill>
      </fill>
    </dxf>
    <dxf>
      <fill>
        <patternFill>
          <bgColor indexed="22"/>
        </patternFill>
      </fill>
    </dxf>
    <dxf>
      <fill>
        <patternFill patternType="none">
          <bgColor indexed="65"/>
        </patternFill>
      </fill>
    </dxf>
    <dxf>
      <fill>
        <patternFill patternType="none">
          <bgColor indexed="65"/>
        </patternFill>
      </fill>
    </dxf>
    <dxf>
      <fill>
        <patternFill>
          <bgColor theme="0" tint="-0.24994659260841701"/>
        </patternFill>
      </fill>
    </dxf>
    <dxf>
      <fill>
        <patternFill>
          <bgColor indexed="22"/>
        </patternFill>
      </fill>
    </dxf>
    <dxf>
      <fill>
        <patternFill patternType="none">
          <bgColor indexed="65"/>
        </patternFill>
      </fill>
    </dxf>
    <dxf>
      <fill>
        <patternFill patternType="none">
          <bgColor indexed="65"/>
        </patternFill>
      </fill>
    </dxf>
    <dxf>
      <fill>
        <patternFill>
          <bgColor theme="0" tint="-0.24994659260841701"/>
        </patternFill>
      </fill>
    </dxf>
    <dxf>
      <fill>
        <patternFill>
          <bgColor indexed="22"/>
        </patternFill>
      </fill>
    </dxf>
    <dxf>
      <fill>
        <patternFill patternType="none">
          <bgColor indexed="65"/>
        </patternFill>
      </fill>
    </dxf>
    <dxf>
      <fill>
        <patternFill patternType="none">
          <bgColor indexed="65"/>
        </patternFill>
      </fill>
    </dxf>
    <dxf>
      <fill>
        <patternFill>
          <bgColor theme="0" tint="-0.24994659260841701"/>
        </patternFill>
      </fill>
    </dxf>
    <dxf>
      <fill>
        <patternFill>
          <bgColor indexed="22"/>
        </patternFill>
      </fill>
    </dxf>
    <dxf>
      <fill>
        <patternFill patternType="none">
          <bgColor indexed="65"/>
        </patternFill>
      </fill>
    </dxf>
    <dxf>
      <fill>
        <patternFill patternType="solid">
          <bgColor theme="0"/>
        </patternFill>
      </fill>
    </dxf>
    <dxf>
      <fill>
        <patternFill>
          <bgColor theme="0" tint="-0.24994659260841701"/>
        </patternFill>
      </fill>
    </dxf>
    <dxf>
      <fill>
        <patternFill>
          <bgColor indexed="22"/>
        </patternFill>
      </fill>
    </dxf>
    <dxf>
      <fill>
        <patternFill patternType="none">
          <bgColor indexed="65"/>
        </patternFill>
      </fill>
    </dxf>
    <dxf>
      <fill>
        <patternFill>
          <bgColor indexed="22"/>
        </patternFill>
      </fill>
    </dxf>
    <dxf>
      <fill>
        <patternFill>
          <bgColor rgb="FFFFFF99"/>
        </patternFill>
      </fill>
    </dxf>
    <dxf>
      <fill>
        <patternFill patternType="none">
          <bgColor indexed="65"/>
        </patternFill>
      </fill>
    </dxf>
    <dxf>
      <fill>
        <patternFill>
          <bgColor indexed="22"/>
        </patternFill>
      </fill>
    </dxf>
    <dxf>
      <fill>
        <patternFill>
          <bgColor rgb="FFFFFF99"/>
        </patternFill>
      </fill>
    </dxf>
    <dxf>
      <fill>
        <patternFill patternType="none">
          <bgColor indexed="65"/>
        </patternFill>
      </fill>
    </dxf>
    <dxf>
      <fill>
        <patternFill>
          <bgColor indexed="22"/>
        </patternFill>
      </fill>
    </dxf>
    <dxf>
      <fill>
        <patternFill>
          <bgColor rgb="FFFFFF99"/>
        </patternFill>
      </fill>
    </dxf>
    <dxf>
      <fill>
        <patternFill patternType="none">
          <bgColor indexed="65"/>
        </patternFill>
      </fill>
    </dxf>
    <dxf>
      <fill>
        <patternFill>
          <bgColor indexed="22"/>
        </patternFill>
      </fill>
    </dxf>
    <dxf>
      <fill>
        <patternFill>
          <bgColor rgb="FFFFFF99"/>
        </patternFill>
      </fill>
    </dxf>
    <dxf>
      <fill>
        <patternFill patternType="none">
          <bgColor indexed="65"/>
        </patternFill>
      </fill>
    </dxf>
    <dxf>
      <fill>
        <patternFill>
          <bgColor indexed="22"/>
        </patternFill>
      </fill>
    </dxf>
    <dxf>
      <fill>
        <patternFill>
          <bgColor rgb="FFFFFF99"/>
        </patternFill>
      </fill>
    </dxf>
    <dxf>
      <fill>
        <patternFill patternType="none">
          <bgColor indexed="65"/>
        </patternFill>
      </fill>
    </dxf>
    <dxf>
      <fill>
        <patternFill>
          <bgColor indexed="22"/>
        </patternFill>
      </fill>
    </dxf>
    <dxf>
      <fill>
        <patternFill>
          <bgColor rgb="FFFFFF99"/>
        </patternFill>
      </fill>
    </dxf>
    <dxf>
      <fill>
        <patternFill patternType="none">
          <bgColor indexed="65"/>
        </patternFill>
      </fill>
    </dxf>
    <dxf>
      <fill>
        <patternFill>
          <bgColor indexed="22"/>
        </patternFill>
      </fill>
    </dxf>
    <dxf>
      <fill>
        <patternFill>
          <bgColor rgb="FFFFFF99"/>
        </patternFill>
      </fill>
    </dxf>
    <dxf>
      <fill>
        <patternFill patternType="none">
          <bgColor indexed="65"/>
        </patternFill>
      </fill>
    </dxf>
    <dxf>
      <fill>
        <patternFill>
          <bgColor rgb="FFFFFF99"/>
        </patternFill>
      </fill>
    </dxf>
    <dxf>
      <fill>
        <patternFill patternType="none">
          <bgColor indexed="65"/>
        </patternFill>
      </fill>
    </dxf>
    <dxf>
      <font>
        <condense val="0"/>
        <extend val="0"/>
        <color indexed="8"/>
      </font>
      <fill>
        <patternFill patternType="none">
          <bgColor indexed="65"/>
        </patternFill>
      </fill>
    </dxf>
    <dxf>
      <fill>
        <patternFill>
          <bgColor indexed="22"/>
        </patternFill>
      </fill>
    </dxf>
    <dxf>
      <fill>
        <patternFill patternType="none">
          <bgColor indexed="65"/>
        </patternFill>
      </fill>
    </dxf>
  </dxfs>
  <tableStyles count="0" defaultTableStyle="TableStyleMedium9" defaultPivotStyle="PivotStyleLight16"/>
  <colors>
    <mruColors>
      <color rgb="FF99CC00"/>
      <color rgb="FFFF9900"/>
      <color rgb="FFCC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22/11/relationships/FeaturePropertyBag" Target="featurePropertyBag/featurePropertyBag.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5D814-ED59-42A8-A22D-C447C707B110}">
  <sheetPr>
    <tabColor rgb="FFFFFF00"/>
  </sheetPr>
  <dimension ref="A1:M55"/>
  <sheetViews>
    <sheetView tabSelected="1" view="pageBreakPreview" zoomScaleNormal="100" zoomScaleSheetLayoutView="100" workbookViewId="0">
      <selection activeCell="F1" sqref="F1"/>
    </sheetView>
  </sheetViews>
  <sheetFormatPr defaultRowHeight="13.5"/>
  <cols>
    <col min="1" max="1" width="4.375" customWidth="1"/>
    <col min="2" max="2" width="18.75" customWidth="1"/>
    <col min="3" max="3" width="33.5" customWidth="1"/>
    <col min="4" max="4" width="47.125" customWidth="1"/>
    <col min="6" max="6" width="9.5" bestFit="1" customWidth="1"/>
    <col min="7" max="8" width="41.625" bestFit="1" customWidth="1"/>
    <col min="257" max="257" width="4.375" customWidth="1"/>
    <col min="258" max="258" width="18.75" customWidth="1"/>
    <col min="259" max="259" width="33.5" customWidth="1"/>
    <col min="260" max="260" width="47.125" customWidth="1"/>
    <col min="262" max="262" width="9.5" bestFit="1" customWidth="1"/>
    <col min="263" max="264" width="41.625" bestFit="1" customWidth="1"/>
    <col min="513" max="513" width="4.375" customWidth="1"/>
    <col min="514" max="514" width="18.75" customWidth="1"/>
    <col min="515" max="515" width="33.5" customWidth="1"/>
    <col min="516" max="516" width="47.125" customWidth="1"/>
    <col min="518" max="518" width="9.5" bestFit="1" customWidth="1"/>
    <col min="519" max="520" width="41.625" bestFit="1" customWidth="1"/>
    <col min="769" max="769" width="4.375" customWidth="1"/>
    <col min="770" max="770" width="18.75" customWidth="1"/>
    <col min="771" max="771" width="33.5" customWidth="1"/>
    <col min="772" max="772" width="47.125" customWidth="1"/>
    <col min="774" max="774" width="9.5" bestFit="1" customWidth="1"/>
    <col min="775" max="776" width="41.625" bestFit="1" customWidth="1"/>
    <col min="1025" max="1025" width="4.375" customWidth="1"/>
    <col min="1026" max="1026" width="18.75" customWidth="1"/>
    <col min="1027" max="1027" width="33.5" customWidth="1"/>
    <col min="1028" max="1028" width="47.125" customWidth="1"/>
    <col min="1030" max="1030" width="9.5" bestFit="1" customWidth="1"/>
    <col min="1031" max="1032" width="41.625" bestFit="1" customWidth="1"/>
    <col min="1281" max="1281" width="4.375" customWidth="1"/>
    <col min="1282" max="1282" width="18.75" customWidth="1"/>
    <col min="1283" max="1283" width="33.5" customWidth="1"/>
    <col min="1284" max="1284" width="47.125" customWidth="1"/>
    <col min="1286" max="1286" width="9.5" bestFit="1" customWidth="1"/>
    <col min="1287" max="1288" width="41.625" bestFit="1" customWidth="1"/>
    <col min="1537" max="1537" width="4.375" customWidth="1"/>
    <col min="1538" max="1538" width="18.75" customWidth="1"/>
    <col min="1539" max="1539" width="33.5" customWidth="1"/>
    <col min="1540" max="1540" width="47.125" customWidth="1"/>
    <col min="1542" max="1542" width="9.5" bestFit="1" customWidth="1"/>
    <col min="1543" max="1544" width="41.625" bestFit="1" customWidth="1"/>
    <col min="1793" max="1793" width="4.375" customWidth="1"/>
    <col min="1794" max="1794" width="18.75" customWidth="1"/>
    <col min="1795" max="1795" width="33.5" customWidth="1"/>
    <col min="1796" max="1796" width="47.125" customWidth="1"/>
    <col min="1798" max="1798" width="9.5" bestFit="1" customWidth="1"/>
    <col min="1799" max="1800" width="41.625" bestFit="1" customWidth="1"/>
    <col min="2049" max="2049" width="4.375" customWidth="1"/>
    <col min="2050" max="2050" width="18.75" customWidth="1"/>
    <col min="2051" max="2051" width="33.5" customWidth="1"/>
    <col min="2052" max="2052" width="47.125" customWidth="1"/>
    <col min="2054" max="2054" width="9.5" bestFit="1" customWidth="1"/>
    <col min="2055" max="2056" width="41.625" bestFit="1" customWidth="1"/>
    <col min="2305" max="2305" width="4.375" customWidth="1"/>
    <col min="2306" max="2306" width="18.75" customWidth="1"/>
    <col min="2307" max="2307" width="33.5" customWidth="1"/>
    <col min="2308" max="2308" width="47.125" customWidth="1"/>
    <col min="2310" max="2310" width="9.5" bestFit="1" customWidth="1"/>
    <col min="2311" max="2312" width="41.625" bestFit="1" customWidth="1"/>
    <col min="2561" max="2561" width="4.375" customWidth="1"/>
    <col min="2562" max="2562" width="18.75" customWidth="1"/>
    <col min="2563" max="2563" width="33.5" customWidth="1"/>
    <col min="2564" max="2564" width="47.125" customWidth="1"/>
    <col min="2566" max="2566" width="9.5" bestFit="1" customWidth="1"/>
    <col min="2567" max="2568" width="41.625" bestFit="1" customWidth="1"/>
    <col min="2817" max="2817" width="4.375" customWidth="1"/>
    <col min="2818" max="2818" width="18.75" customWidth="1"/>
    <col min="2819" max="2819" width="33.5" customWidth="1"/>
    <col min="2820" max="2820" width="47.125" customWidth="1"/>
    <col min="2822" max="2822" width="9.5" bestFit="1" customWidth="1"/>
    <col min="2823" max="2824" width="41.625" bestFit="1" customWidth="1"/>
    <col min="3073" max="3073" width="4.375" customWidth="1"/>
    <col min="3074" max="3074" width="18.75" customWidth="1"/>
    <col min="3075" max="3075" width="33.5" customWidth="1"/>
    <col min="3076" max="3076" width="47.125" customWidth="1"/>
    <col min="3078" max="3078" width="9.5" bestFit="1" customWidth="1"/>
    <col min="3079" max="3080" width="41.625" bestFit="1" customWidth="1"/>
    <col min="3329" max="3329" width="4.375" customWidth="1"/>
    <col min="3330" max="3330" width="18.75" customWidth="1"/>
    <col min="3331" max="3331" width="33.5" customWidth="1"/>
    <col min="3332" max="3332" width="47.125" customWidth="1"/>
    <col min="3334" max="3334" width="9.5" bestFit="1" customWidth="1"/>
    <col min="3335" max="3336" width="41.625" bestFit="1" customWidth="1"/>
    <col min="3585" max="3585" width="4.375" customWidth="1"/>
    <col min="3586" max="3586" width="18.75" customWidth="1"/>
    <col min="3587" max="3587" width="33.5" customWidth="1"/>
    <col min="3588" max="3588" width="47.125" customWidth="1"/>
    <col min="3590" max="3590" width="9.5" bestFit="1" customWidth="1"/>
    <col min="3591" max="3592" width="41.625" bestFit="1" customWidth="1"/>
    <col min="3841" max="3841" width="4.375" customWidth="1"/>
    <col min="3842" max="3842" width="18.75" customWidth="1"/>
    <col min="3843" max="3843" width="33.5" customWidth="1"/>
    <col min="3844" max="3844" width="47.125" customWidth="1"/>
    <col min="3846" max="3846" width="9.5" bestFit="1" customWidth="1"/>
    <col min="3847" max="3848" width="41.625" bestFit="1" customWidth="1"/>
    <col min="4097" max="4097" width="4.375" customWidth="1"/>
    <col min="4098" max="4098" width="18.75" customWidth="1"/>
    <col min="4099" max="4099" width="33.5" customWidth="1"/>
    <col min="4100" max="4100" width="47.125" customWidth="1"/>
    <col min="4102" max="4102" width="9.5" bestFit="1" customWidth="1"/>
    <col min="4103" max="4104" width="41.625" bestFit="1" customWidth="1"/>
    <col min="4353" max="4353" width="4.375" customWidth="1"/>
    <col min="4354" max="4354" width="18.75" customWidth="1"/>
    <col min="4355" max="4355" width="33.5" customWidth="1"/>
    <col min="4356" max="4356" width="47.125" customWidth="1"/>
    <col min="4358" max="4358" width="9.5" bestFit="1" customWidth="1"/>
    <col min="4359" max="4360" width="41.625" bestFit="1" customWidth="1"/>
    <col min="4609" max="4609" width="4.375" customWidth="1"/>
    <col min="4610" max="4610" width="18.75" customWidth="1"/>
    <col min="4611" max="4611" width="33.5" customWidth="1"/>
    <col min="4612" max="4612" width="47.125" customWidth="1"/>
    <col min="4614" max="4614" width="9.5" bestFit="1" customWidth="1"/>
    <col min="4615" max="4616" width="41.625" bestFit="1" customWidth="1"/>
    <col min="4865" max="4865" width="4.375" customWidth="1"/>
    <col min="4866" max="4866" width="18.75" customWidth="1"/>
    <col min="4867" max="4867" width="33.5" customWidth="1"/>
    <col min="4868" max="4868" width="47.125" customWidth="1"/>
    <col min="4870" max="4870" width="9.5" bestFit="1" customWidth="1"/>
    <col min="4871" max="4872" width="41.625" bestFit="1" customWidth="1"/>
    <col min="5121" max="5121" width="4.375" customWidth="1"/>
    <col min="5122" max="5122" width="18.75" customWidth="1"/>
    <col min="5123" max="5123" width="33.5" customWidth="1"/>
    <col min="5124" max="5124" width="47.125" customWidth="1"/>
    <col min="5126" max="5126" width="9.5" bestFit="1" customWidth="1"/>
    <col min="5127" max="5128" width="41.625" bestFit="1" customWidth="1"/>
    <col min="5377" max="5377" width="4.375" customWidth="1"/>
    <col min="5378" max="5378" width="18.75" customWidth="1"/>
    <col min="5379" max="5379" width="33.5" customWidth="1"/>
    <col min="5380" max="5380" width="47.125" customWidth="1"/>
    <col min="5382" max="5382" width="9.5" bestFit="1" customWidth="1"/>
    <col min="5383" max="5384" width="41.625" bestFit="1" customWidth="1"/>
    <col min="5633" max="5633" width="4.375" customWidth="1"/>
    <col min="5634" max="5634" width="18.75" customWidth="1"/>
    <col min="5635" max="5635" width="33.5" customWidth="1"/>
    <col min="5636" max="5636" width="47.125" customWidth="1"/>
    <col min="5638" max="5638" width="9.5" bestFit="1" customWidth="1"/>
    <col min="5639" max="5640" width="41.625" bestFit="1" customWidth="1"/>
    <col min="5889" max="5889" width="4.375" customWidth="1"/>
    <col min="5890" max="5890" width="18.75" customWidth="1"/>
    <col min="5891" max="5891" width="33.5" customWidth="1"/>
    <col min="5892" max="5892" width="47.125" customWidth="1"/>
    <col min="5894" max="5894" width="9.5" bestFit="1" customWidth="1"/>
    <col min="5895" max="5896" width="41.625" bestFit="1" customWidth="1"/>
    <col min="6145" max="6145" width="4.375" customWidth="1"/>
    <col min="6146" max="6146" width="18.75" customWidth="1"/>
    <col min="6147" max="6147" width="33.5" customWidth="1"/>
    <col min="6148" max="6148" width="47.125" customWidth="1"/>
    <col min="6150" max="6150" width="9.5" bestFit="1" customWidth="1"/>
    <col min="6151" max="6152" width="41.625" bestFit="1" customWidth="1"/>
    <col min="6401" max="6401" width="4.375" customWidth="1"/>
    <col min="6402" max="6402" width="18.75" customWidth="1"/>
    <col min="6403" max="6403" width="33.5" customWidth="1"/>
    <col min="6404" max="6404" width="47.125" customWidth="1"/>
    <col min="6406" max="6406" width="9.5" bestFit="1" customWidth="1"/>
    <col min="6407" max="6408" width="41.625" bestFit="1" customWidth="1"/>
    <col min="6657" max="6657" width="4.375" customWidth="1"/>
    <col min="6658" max="6658" width="18.75" customWidth="1"/>
    <col min="6659" max="6659" width="33.5" customWidth="1"/>
    <col min="6660" max="6660" width="47.125" customWidth="1"/>
    <col min="6662" max="6662" width="9.5" bestFit="1" customWidth="1"/>
    <col min="6663" max="6664" width="41.625" bestFit="1" customWidth="1"/>
    <col min="6913" max="6913" width="4.375" customWidth="1"/>
    <col min="6914" max="6914" width="18.75" customWidth="1"/>
    <col min="6915" max="6915" width="33.5" customWidth="1"/>
    <col min="6916" max="6916" width="47.125" customWidth="1"/>
    <col min="6918" max="6918" width="9.5" bestFit="1" customWidth="1"/>
    <col min="6919" max="6920" width="41.625" bestFit="1" customWidth="1"/>
    <col min="7169" max="7169" width="4.375" customWidth="1"/>
    <col min="7170" max="7170" width="18.75" customWidth="1"/>
    <col min="7171" max="7171" width="33.5" customWidth="1"/>
    <col min="7172" max="7172" width="47.125" customWidth="1"/>
    <col min="7174" max="7174" width="9.5" bestFit="1" customWidth="1"/>
    <col min="7175" max="7176" width="41.625" bestFit="1" customWidth="1"/>
    <col min="7425" max="7425" width="4.375" customWidth="1"/>
    <col min="7426" max="7426" width="18.75" customWidth="1"/>
    <col min="7427" max="7427" width="33.5" customWidth="1"/>
    <col min="7428" max="7428" width="47.125" customWidth="1"/>
    <col min="7430" max="7430" width="9.5" bestFit="1" customWidth="1"/>
    <col min="7431" max="7432" width="41.625" bestFit="1" customWidth="1"/>
    <col min="7681" max="7681" width="4.375" customWidth="1"/>
    <col min="7682" max="7682" width="18.75" customWidth="1"/>
    <col min="7683" max="7683" width="33.5" customWidth="1"/>
    <col min="7684" max="7684" width="47.125" customWidth="1"/>
    <col min="7686" max="7686" width="9.5" bestFit="1" customWidth="1"/>
    <col min="7687" max="7688" width="41.625" bestFit="1" customWidth="1"/>
    <col min="7937" max="7937" width="4.375" customWidth="1"/>
    <col min="7938" max="7938" width="18.75" customWidth="1"/>
    <col min="7939" max="7939" width="33.5" customWidth="1"/>
    <col min="7940" max="7940" width="47.125" customWidth="1"/>
    <col min="7942" max="7942" width="9.5" bestFit="1" customWidth="1"/>
    <col min="7943" max="7944" width="41.625" bestFit="1" customWidth="1"/>
    <col min="8193" max="8193" width="4.375" customWidth="1"/>
    <col min="8194" max="8194" width="18.75" customWidth="1"/>
    <col min="8195" max="8195" width="33.5" customWidth="1"/>
    <col min="8196" max="8196" width="47.125" customWidth="1"/>
    <col min="8198" max="8198" width="9.5" bestFit="1" customWidth="1"/>
    <col min="8199" max="8200" width="41.625" bestFit="1" customWidth="1"/>
    <col min="8449" max="8449" width="4.375" customWidth="1"/>
    <col min="8450" max="8450" width="18.75" customWidth="1"/>
    <col min="8451" max="8451" width="33.5" customWidth="1"/>
    <col min="8452" max="8452" width="47.125" customWidth="1"/>
    <col min="8454" max="8454" width="9.5" bestFit="1" customWidth="1"/>
    <col min="8455" max="8456" width="41.625" bestFit="1" customWidth="1"/>
    <col min="8705" max="8705" width="4.375" customWidth="1"/>
    <col min="8706" max="8706" width="18.75" customWidth="1"/>
    <col min="8707" max="8707" width="33.5" customWidth="1"/>
    <col min="8708" max="8708" width="47.125" customWidth="1"/>
    <col min="8710" max="8710" width="9.5" bestFit="1" customWidth="1"/>
    <col min="8711" max="8712" width="41.625" bestFit="1" customWidth="1"/>
    <col min="8961" max="8961" width="4.375" customWidth="1"/>
    <col min="8962" max="8962" width="18.75" customWidth="1"/>
    <col min="8963" max="8963" width="33.5" customWidth="1"/>
    <col min="8964" max="8964" width="47.125" customWidth="1"/>
    <col min="8966" max="8966" width="9.5" bestFit="1" customWidth="1"/>
    <col min="8967" max="8968" width="41.625" bestFit="1" customWidth="1"/>
    <col min="9217" max="9217" width="4.375" customWidth="1"/>
    <col min="9218" max="9218" width="18.75" customWidth="1"/>
    <col min="9219" max="9219" width="33.5" customWidth="1"/>
    <col min="9220" max="9220" width="47.125" customWidth="1"/>
    <col min="9222" max="9222" width="9.5" bestFit="1" customWidth="1"/>
    <col min="9223" max="9224" width="41.625" bestFit="1" customWidth="1"/>
    <col min="9473" max="9473" width="4.375" customWidth="1"/>
    <col min="9474" max="9474" width="18.75" customWidth="1"/>
    <col min="9475" max="9475" width="33.5" customWidth="1"/>
    <col min="9476" max="9476" width="47.125" customWidth="1"/>
    <col min="9478" max="9478" width="9.5" bestFit="1" customWidth="1"/>
    <col min="9479" max="9480" width="41.625" bestFit="1" customWidth="1"/>
    <col min="9729" max="9729" width="4.375" customWidth="1"/>
    <col min="9730" max="9730" width="18.75" customWidth="1"/>
    <col min="9731" max="9731" width="33.5" customWidth="1"/>
    <col min="9732" max="9732" width="47.125" customWidth="1"/>
    <col min="9734" max="9734" width="9.5" bestFit="1" customWidth="1"/>
    <col min="9735" max="9736" width="41.625" bestFit="1" customWidth="1"/>
    <col min="9985" max="9985" width="4.375" customWidth="1"/>
    <col min="9986" max="9986" width="18.75" customWidth="1"/>
    <col min="9987" max="9987" width="33.5" customWidth="1"/>
    <col min="9988" max="9988" width="47.125" customWidth="1"/>
    <col min="9990" max="9990" width="9.5" bestFit="1" customWidth="1"/>
    <col min="9991" max="9992" width="41.625" bestFit="1" customWidth="1"/>
    <col min="10241" max="10241" width="4.375" customWidth="1"/>
    <col min="10242" max="10242" width="18.75" customWidth="1"/>
    <col min="10243" max="10243" width="33.5" customWidth="1"/>
    <col min="10244" max="10244" width="47.125" customWidth="1"/>
    <col min="10246" max="10246" width="9.5" bestFit="1" customWidth="1"/>
    <col min="10247" max="10248" width="41.625" bestFit="1" customWidth="1"/>
    <col min="10497" max="10497" width="4.375" customWidth="1"/>
    <col min="10498" max="10498" width="18.75" customWidth="1"/>
    <col min="10499" max="10499" width="33.5" customWidth="1"/>
    <col min="10500" max="10500" width="47.125" customWidth="1"/>
    <col min="10502" max="10502" width="9.5" bestFit="1" customWidth="1"/>
    <col min="10503" max="10504" width="41.625" bestFit="1" customWidth="1"/>
    <col min="10753" max="10753" width="4.375" customWidth="1"/>
    <col min="10754" max="10754" width="18.75" customWidth="1"/>
    <col min="10755" max="10755" width="33.5" customWidth="1"/>
    <col min="10756" max="10756" width="47.125" customWidth="1"/>
    <col min="10758" max="10758" width="9.5" bestFit="1" customWidth="1"/>
    <col min="10759" max="10760" width="41.625" bestFit="1" customWidth="1"/>
    <col min="11009" max="11009" width="4.375" customWidth="1"/>
    <col min="11010" max="11010" width="18.75" customWidth="1"/>
    <col min="11011" max="11011" width="33.5" customWidth="1"/>
    <col min="11012" max="11012" width="47.125" customWidth="1"/>
    <col min="11014" max="11014" width="9.5" bestFit="1" customWidth="1"/>
    <col min="11015" max="11016" width="41.625" bestFit="1" customWidth="1"/>
    <col min="11265" max="11265" width="4.375" customWidth="1"/>
    <col min="11266" max="11266" width="18.75" customWidth="1"/>
    <col min="11267" max="11267" width="33.5" customWidth="1"/>
    <col min="11268" max="11268" width="47.125" customWidth="1"/>
    <col min="11270" max="11270" width="9.5" bestFit="1" customWidth="1"/>
    <col min="11271" max="11272" width="41.625" bestFit="1" customWidth="1"/>
    <col min="11521" max="11521" width="4.375" customWidth="1"/>
    <col min="11522" max="11522" width="18.75" customWidth="1"/>
    <col min="11523" max="11523" width="33.5" customWidth="1"/>
    <col min="11524" max="11524" width="47.125" customWidth="1"/>
    <col min="11526" max="11526" width="9.5" bestFit="1" customWidth="1"/>
    <col min="11527" max="11528" width="41.625" bestFit="1" customWidth="1"/>
    <col min="11777" max="11777" width="4.375" customWidth="1"/>
    <col min="11778" max="11778" width="18.75" customWidth="1"/>
    <col min="11779" max="11779" width="33.5" customWidth="1"/>
    <col min="11780" max="11780" width="47.125" customWidth="1"/>
    <col min="11782" max="11782" width="9.5" bestFit="1" customWidth="1"/>
    <col min="11783" max="11784" width="41.625" bestFit="1" customWidth="1"/>
    <col min="12033" max="12033" width="4.375" customWidth="1"/>
    <col min="12034" max="12034" width="18.75" customWidth="1"/>
    <col min="12035" max="12035" width="33.5" customWidth="1"/>
    <col min="12036" max="12036" width="47.125" customWidth="1"/>
    <col min="12038" max="12038" width="9.5" bestFit="1" customWidth="1"/>
    <col min="12039" max="12040" width="41.625" bestFit="1" customWidth="1"/>
    <col min="12289" max="12289" width="4.375" customWidth="1"/>
    <col min="12290" max="12290" width="18.75" customWidth="1"/>
    <col min="12291" max="12291" width="33.5" customWidth="1"/>
    <col min="12292" max="12292" width="47.125" customWidth="1"/>
    <col min="12294" max="12294" width="9.5" bestFit="1" customWidth="1"/>
    <col min="12295" max="12296" width="41.625" bestFit="1" customWidth="1"/>
    <col min="12545" max="12545" width="4.375" customWidth="1"/>
    <col min="12546" max="12546" width="18.75" customWidth="1"/>
    <col min="12547" max="12547" width="33.5" customWidth="1"/>
    <col min="12548" max="12548" width="47.125" customWidth="1"/>
    <col min="12550" max="12550" width="9.5" bestFit="1" customWidth="1"/>
    <col min="12551" max="12552" width="41.625" bestFit="1" customWidth="1"/>
    <col min="12801" max="12801" width="4.375" customWidth="1"/>
    <col min="12802" max="12802" width="18.75" customWidth="1"/>
    <col min="12803" max="12803" width="33.5" customWidth="1"/>
    <col min="12804" max="12804" width="47.125" customWidth="1"/>
    <col min="12806" max="12806" width="9.5" bestFit="1" customWidth="1"/>
    <col min="12807" max="12808" width="41.625" bestFit="1" customWidth="1"/>
    <col min="13057" max="13057" width="4.375" customWidth="1"/>
    <col min="13058" max="13058" width="18.75" customWidth="1"/>
    <col min="13059" max="13059" width="33.5" customWidth="1"/>
    <col min="13060" max="13060" width="47.125" customWidth="1"/>
    <col min="13062" max="13062" width="9.5" bestFit="1" customWidth="1"/>
    <col min="13063" max="13064" width="41.625" bestFit="1" customWidth="1"/>
    <col min="13313" max="13313" width="4.375" customWidth="1"/>
    <col min="13314" max="13314" width="18.75" customWidth="1"/>
    <col min="13315" max="13315" width="33.5" customWidth="1"/>
    <col min="13316" max="13316" width="47.125" customWidth="1"/>
    <col min="13318" max="13318" width="9.5" bestFit="1" customWidth="1"/>
    <col min="13319" max="13320" width="41.625" bestFit="1" customWidth="1"/>
    <col min="13569" max="13569" width="4.375" customWidth="1"/>
    <col min="13570" max="13570" width="18.75" customWidth="1"/>
    <col min="13571" max="13571" width="33.5" customWidth="1"/>
    <col min="13572" max="13572" width="47.125" customWidth="1"/>
    <col min="13574" max="13574" width="9.5" bestFit="1" customWidth="1"/>
    <col min="13575" max="13576" width="41.625" bestFit="1" customWidth="1"/>
    <col min="13825" max="13825" width="4.375" customWidth="1"/>
    <col min="13826" max="13826" width="18.75" customWidth="1"/>
    <col min="13827" max="13827" width="33.5" customWidth="1"/>
    <col min="13828" max="13828" width="47.125" customWidth="1"/>
    <col min="13830" max="13830" width="9.5" bestFit="1" customWidth="1"/>
    <col min="13831" max="13832" width="41.625" bestFit="1" customWidth="1"/>
    <col min="14081" max="14081" width="4.375" customWidth="1"/>
    <col min="14082" max="14082" width="18.75" customWidth="1"/>
    <col min="14083" max="14083" width="33.5" customWidth="1"/>
    <col min="14084" max="14084" width="47.125" customWidth="1"/>
    <col min="14086" max="14086" width="9.5" bestFit="1" customWidth="1"/>
    <col min="14087" max="14088" width="41.625" bestFit="1" customWidth="1"/>
    <col min="14337" max="14337" width="4.375" customWidth="1"/>
    <col min="14338" max="14338" width="18.75" customWidth="1"/>
    <col min="14339" max="14339" width="33.5" customWidth="1"/>
    <col min="14340" max="14340" width="47.125" customWidth="1"/>
    <col min="14342" max="14342" width="9.5" bestFit="1" customWidth="1"/>
    <col min="14343" max="14344" width="41.625" bestFit="1" customWidth="1"/>
    <col min="14593" max="14593" width="4.375" customWidth="1"/>
    <col min="14594" max="14594" width="18.75" customWidth="1"/>
    <col min="14595" max="14595" width="33.5" customWidth="1"/>
    <col min="14596" max="14596" width="47.125" customWidth="1"/>
    <col min="14598" max="14598" width="9.5" bestFit="1" customWidth="1"/>
    <col min="14599" max="14600" width="41.625" bestFit="1" customWidth="1"/>
    <col min="14849" max="14849" width="4.375" customWidth="1"/>
    <col min="14850" max="14850" width="18.75" customWidth="1"/>
    <col min="14851" max="14851" width="33.5" customWidth="1"/>
    <col min="14852" max="14852" width="47.125" customWidth="1"/>
    <col min="14854" max="14854" width="9.5" bestFit="1" customWidth="1"/>
    <col min="14855" max="14856" width="41.625" bestFit="1" customWidth="1"/>
    <col min="15105" max="15105" width="4.375" customWidth="1"/>
    <col min="15106" max="15106" width="18.75" customWidth="1"/>
    <col min="15107" max="15107" width="33.5" customWidth="1"/>
    <col min="15108" max="15108" width="47.125" customWidth="1"/>
    <col min="15110" max="15110" width="9.5" bestFit="1" customWidth="1"/>
    <col min="15111" max="15112" width="41.625" bestFit="1" customWidth="1"/>
    <col min="15361" max="15361" width="4.375" customWidth="1"/>
    <col min="15362" max="15362" width="18.75" customWidth="1"/>
    <col min="15363" max="15363" width="33.5" customWidth="1"/>
    <col min="15364" max="15364" width="47.125" customWidth="1"/>
    <col min="15366" max="15366" width="9.5" bestFit="1" customWidth="1"/>
    <col min="15367" max="15368" width="41.625" bestFit="1" customWidth="1"/>
    <col min="15617" max="15617" width="4.375" customWidth="1"/>
    <col min="15618" max="15618" width="18.75" customWidth="1"/>
    <col min="15619" max="15619" width="33.5" customWidth="1"/>
    <col min="15620" max="15620" width="47.125" customWidth="1"/>
    <col min="15622" max="15622" width="9.5" bestFit="1" customWidth="1"/>
    <col min="15623" max="15624" width="41.625" bestFit="1" customWidth="1"/>
    <col min="15873" max="15873" width="4.375" customWidth="1"/>
    <col min="15874" max="15874" width="18.75" customWidth="1"/>
    <col min="15875" max="15875" width="33.5" customWidth="1"/>
    <col min="15876" max="15876" width="47.125" customWidth="1"/>
    <col min="15878" max="15878" width="9.5" bestFit="1" customWidth="1"/>
    <col min="15879" max="15880" width="41.625" bestFit="1" customWidth="1"/>
    <col min="16129" max="16129" width="4.375" customWidth="1"/>
    <col min="16130" max="16130" width="18.75" customWidth="1"/>
    <col min="16131" max="16131" width="33.5" customWidth="1"/>
    <col min="16132" max="16132" width="47.125" customWidth="1"/>
    <col min="16134" max="16134" width="9.5" bestFit="1" customWidth="1"/>
    <col min="16135" max="16136" width="41.625" bestFit="1" customWidth="1"/>
  </cols>
  <sheetData>
    <row r="1" spans="1:13" ht="21">
      <c r="A1" s="298" t="s">
        <v>475</v>
      </c>
    </row>
    <row r="2" spans="1:13" ht="12.75" customHeight="1">
      <c r="A2" s="235"/>
    </row>
    <row r="3" spans="1:13" ht="19.5" customHeight="1">
      <c r="A3" s="267"/>
      <c r="B3" s="268"/>
      <c r="C3" s="236" t="s">
        <v>485</v>
      </c>
      <c r="D3" s="237"/>
      <c r="E3" s="237"/>
      <c r="F3" s="237"/>
      <c r="G3" s="237"/>
      <c r="H3" s="237"/>
      <c r="I3" s="237"/>
      <c r="J3" s="237"/>
      <c r="K3" s="237"/>
      <c r="L3" s="237"/>
      <c r="M3" s="237"/>
    </row>
    <row r="4" spans="1:13" ht="19.5" customHeight="1">
      <c r="A4" s="238"/>
      <c r="B4" s="239" t="s">
        <v>411</v>
      </c>
      <c r="C4" s="239"/>
      <c r="D4" s="239"/>
      <c r="E4" s="239"/>
      <c r="F4" s="239"/>
      <c r="G4" s="239"/>
      <c r="H4" s="239"/>
      <c r="I4" s="239"/>
      <c r="J4" s="239"/>
      <c r="K4" s="239"/>
      <c r="L4" s="239"/>
      <c r="M4" s="239"/>
    </row>
    <row r="5" spans="1:13" ht="19.5" customHeight="1">
      <c r="A5" s="240" t="s">
        <v>495</v>
      </c>
      <c r="B5" s="239"/>
      <c r="C5" s="239"/>
      <c r="D5" s="239"/>
      <c r="E5" s="239"/>
      <c r="F5" s="239"/>
      <c r="G5" s="239"/>
      <c r="H5" s="239"/>
      <c r="I5" s="239"/>
      <c r="J5" s="239"/>
      <c r="K5" s="239"/>
      <c r="L5" s="239"/>
      <c r="M5" s="239"/>
    </row>
    <row r="6" spans="1:13" ht="19.5" customHeight="1">
      <c r="A6" s="238"/>
      <c r="B6" s="239"/>
      <c r="C6" s="239"/>
      <c r="D6" s="239"/>
      <c r="E6" s="239"/>
      <c r="F6" s="239"/>
      <c r="G6" s="239"/>
      <c r="H6" s="239"/>
      <c r="I6" s="239"/>
      <c r="J6" s="239"/>
      <c r="K6" s="239"/>
      <c r="L6" s="239"/>
      <c r="M6" s="239"/>
    </row>
    <row r="7" spans="1:13" ht="19.5" customHeight="1">
      <c r="A7" s="241">
        <v>1</v>
      </c>
      <c r="B7" s="239" t="s">
        <v>486</v>
      </c>
      <c r="C7" s="239"/>
      <c r="D7" s="239"/>
      <c r="E7" s="239"/>
      <c r="F7" s="239"/>
      <c r="G7" s="239"/>
      <c r="H7" s="239"/>
      <c r="I7" s="239"/>
      <c r="J7" s="239"/>
      <c r="K7" s="239"/>
      <c r="L7" s="239"/>
      <c r="M7" s="239"/>
    </row>
    <row r="8" spans="1:13" ht="19.5" customHeight="1">
      <c r="A8" s="238"/>
      <c r="B8" s="242" t="s">
        <v>412</v>
      </c>
      <c r="C8" s="294"/>
      <c r="D8" s="239"/>
      <c r="E8" s="239"/>
      <c r="F8" s="239"/>
      <c r="G8" s="239"/>
      <c r="H8" s="239"/>
      <c r="I8" s="239"/>
      <c r="J8" s="239"/>
      <c r="K8" s="239"/>
      <c r="L8" s="239"/>
      <c r="M8" s="239"/>
    </row>
    <row r="9" spans="1:13" ht="19.5" customHeight="1">
      <c r="A9" s="238"/>
      <c r="B9" s="242" t="s">
        <v>413</v>
      </c>
      <c r="C9" s="133"/>
      <c r="D9" s="243" t="s">
        <v>414</v>
      </c>
      <c r="E9" s="239"/>
      <c r="F9" s="239"/>
      <c r="G9" s="239"/>
      <c r="H9" s="239"/>
      <c r="I9" s="239"/>
      <c r="J9" s="239"/>
      <c r="K9" s="239"/>
      <c r="L9" s="239"/>
      <c r="M9" s="239"/>
    </row>
    <row r="10" spans="1:13" ht="19.5" customHeight="1">
      <c r="A10" s="238"/>
      <c r="B10" s="242" t="s">
        <v>415</v>
      </c>
      <c r="C10" s="242" t="s">
        <v>416</v>
      </c>
      <c r="D10" s="244" t="s">
        <v>417</v>
      </c>
      <c r="E10" s="239"/>
      <c r="F10" s="239"/>
      <c r="G10" s="239"/>
      <c r="H10" s="239"/>
      <c r="I10" s="239"/>
      <c r="J10" s="239"/>
      <c r="K10" s="239"/>
      <c r="L10" s="239"/>
      <c r="M10" s="239"/>
    </row>
    <row r="11" spans="1:13" ht="19.5" customHeight="1">
      <c r="A11" s="238"/>
      <c r="B11" s="242" t="s">
        <v>418</v>
      </c>
      <c r="C11" s="283" t="s">
        <v>498</v>
      </c>
      <c r="D11" s="239"/>
      <c r="E11" s="239"/>
      <c r="F11" s="239"/>
      <c r="G11" s="239"/>
      <c r="H11" s="239"/>
      <c r="I11" s="239"/>
      <c r="J11" s="239"/>
      <c r="K11" s="239"/>
      <c r="L11" s="239"/>
      <c r="M11" s="239"/>
    </row>
    <row r="12" spans="1:13" ht="19.5" customHeight="1">
      <c r="A12" s="238"/>
      <c r="B12" s="242" t="s">
        <v>419</v>
      </c>
      <c r="C12" s="284" t="s">
        <v>499</v>
      </c>
      <c r="D12" s="239"/>
      <c r="E12" s="239"/>
      <c r="F12" s="239"/>
      <c r="G12" s="239"/>
      <c r="H12" s="239"/>
      <c r="I12" s="239"/>
      <c r="J12" s="239"/>
      <c r="K12" s="239"/>
      <c r="L12" s="239"/>
      <c r="M12" s="239"/>
    </row>
    <row r="13" spans="1:13" ht="19.5" customHeight="1">
      <c r="A13" s="238"/>
      <c r="B13" s="239"/>
      <c r="C13" s="239"/>
      <c r="D13" s="239"/>
      <c r="E13" s="239"/>
      <c r="F13" s="239"/>
      <c r="G13" s="239"/>
      <c r="H13" s="239"/>
      <c r="I13" s="239"/>
      <c r="J13" s="239"/>
      <c r="K13" s="239"/>
      <c r="L13" s="239"/>
      <c r="M13" s="239"/>
    </row>
    <row r="14" spans="1:13" ht="19.5" customHeight="1">
      <c r="A14" s="241">
        <v>2</v>
      </c>
      <c r="B14" s="239" t="s">
        <v>500</v>
      </c>
      <c r="C14" s="239"/>
      <c r="D14" s="239"/>
      <c r="E14" s="239"/>
      <c r="F14" s="239"/>
      <c r="G14" s="239"/>
      <c r="H14" s="239"/>
      <c r="I14" s="239"/>
      <c r="J14" s="239"/>
      <c r="K14" s="239"/>
      <c r="L14" s="239"/>
      <c r="M14" s="239"/>
    </row>
    <row r="15" spans="1:13" ht="19.5" customHeight="1">
      <c r="A15" s="238"/>
      <c r="B15" s="236" t="s">
        <v>476</v>
      </c>
      <c r="C15" s="239"/>
      <c r="D15" s="239"/>
      <c r="E15" s="239"/>
      <c r="F15" s="239"/>
      <c r="G15" s="239"/>
      <c r="H15" s="239"/>
      <c r="I15" s="239"/>
      <c r="J15" s="239"/>
      <c r="K15" s="239"/>
      <c r="L15" s="239"/>
      <c r="M15" s="239"/>
    </row>
    <row r="16" spans="1:13" ht="19.5" customHeight="1">
      <c r="A16" s="238"/>
      <c r="B16" s="239" t="s">
        <v>420</v>
      </c>
      <c r="C16" s="239"/>
      <c r="D16" s="239"/>
      <c r="E16" s="239"/>
      <c r="F16" s="239"/>
      <c r="G16" s="239"/>
      <c r="H16" s="239"/>
      <c r="I16" s="239"/>
      <c r="J16" s="239"/>
      <c r="K16" s="239"/>
      <c r="L16" s="239"/>
      <c r="M16" s="239"/>
    </row>
    <row r="17" spans="1:13" ht="19.5" customHeight="1">
      <c r="A17" s="238"/>
      <c r="C17" s="239"/>
      <c r="D17" s="239"/>
      <c r="E17" s="239"/>
      <c r="F17" s="239"/>
      <c r="G17" s="239"/>
      <c r="H17" s="239"/>
      <c r="I17" s="239"/>
      <c r="J17" s="239"/>
      <c r="K17" s="239"/>
      <c r="L17" s="239"/>
      <c r="M17" s="239"/>
    </row>
    <row r="18" spans="1:13" ht="19.5" customHeight="1">
      <c r="A18" s="241">
        <v>3</v>
      </c>
      <c r="B18" s="245" t="s">
        <v>421</v>
      </c>
      <c r="C18" s="239"/>
      <c r="D18" s="239"/>
      <c r="E18" s="239"/>
      <c r="F18" s="239"/>
      <c r="G18" s="239"/>
      <c r="H18" s="239"/>
      <c r="I18" s="239"/>
      <c r="J18" s="239"/>
      <c r="K18" s="239"/>
      <c r="L18" s="239"/>
      <c r="M18" s="239"/>
    </row>
    <row r="19" spans="1:13" ht="19.5" customHeight="1">
      <c r="B19" s="239" t="s">
        <v>422</v>
      </c>
      <c r="C19" s="285"/>
      <c r="D19" s="239"/>
      <c r="E19" s="239"/>
      <c r="F19" s="239"/>
      <c r="G19" s="239"/>
      <c r="H19" s="239"/>
      <c r="I19" s="239"/>
      <c r="J19" s="239"/>
      <c r="K19" s="239"/>
      <c r="L19" s="239"/>
      <c r="M19" s="239"/>
    </row>
    <row r="20" spans="1:13" ht="19.5" customHeight="1">
      <c r="B20" s="239" t="s">
        <v>423</v>
      </c>
      <c r="C20" s="239"/>
      <c r="D20" s="239"/>
      <c r="E20" s="239"/>
      <c r="F20" s="239"/>
      <c r="G20" s="239"/>
      <c r="H20" s="239"/>
      <c r="I20" s="239"/>
      <c r="J20" s="239"/>
      <c r="K20" s="239"/>
      <c r="L20" s="239"/>
      <c r="M20" s="239"/>
    </row>
    <row r="21" spans="1:13" ht="19.5" customHeight="1">
      <c r="A21" s="238"/>
      <c r="B21" s="239" t="s">
        <v>424</v>
      </c>
      <c r="C21" s="239"/>
      <c r="D21" s="239"/>
      <c r="E21" s="239"/>
      <c r="F21" s="239"/>
      <c r="G21" s="239"/>
      <c r="H21" s="239"/>
      <c r="I21" s="239"/>
      <c r="J21" s="239"/>
      <c r="K21" s="239"/>
      <c r="L21" s="239"/>
      <c r="M21" s="239"/>
    </row>
    <row r="22" spans="1:13" ht="19.5" customHeight="1">
      <c r="A22" s="238"/>
      <c r="B22" s="239" t="s">
        <v>477</v>
      </c>
      <c r="C22" s="239"/>
      <c r="D22" s="239"/>
      <c r="E22" s="239"/>
      <c r="F22" s="239"/>
      <c r="G22" s="239"/>
      <c r="H22" s="239"/>
      <c r="I22" s="239"/>
      <c r="J22" s="239"/>
      <c r="K22" s="239"/>
      <c r="L22" s="239"/>
      <c r="M22" s="239"/>
    </row>
    <row r="23" spans="1:13" ht="19.5" customHeight="1">
      <c r="A23" s="238"/>
      <c r="B23" s="239" t="s">
        <v>478</v>
      </c>
      <c r="C23" s="239"/>
      <c r="D23" s="239"/>
      <c r="E23" s="239"/>
      <c r="F23" s="239"/>
      <c r="G23" s="239"/>
      <c r="H23" s="239"/>
      <c r="I23" s="239"/>
      <c r="J23" s="239"/>
      <c r="K23" s="239"/>
      <c r="L23" s="239"/>
      <c r="M23" s="239"/>
    </row>
    <row r="24" spans="1:13" ht="19.5" customHeight="1">
      <c r="A24" s="238"/>
      <c r="B24" s="239" t="s">
        <v>479</v>
      </c>
      <c r="C24" s="239"/>
      <c r="D24" s="239"/>
      <c r="E24" s="239"/>
      <c r="F24" s="239"/>
      <c r="G24" s="239"/>
      <c r="H24" s="239"/>
      <c r="I24" s="239"/>
      <c r="J24" s="239"/>
      <c r="K24" s="239"/>
      <c r="L24" s="239"/>
      <c r="M24" s="239"/>
    </row>
    <row r="25" spans="1:13" ht="19.5" customHeight="1">
      <c r="A25" s="238"/>
      <c r="B25" s="239" t="s">
        <v>480</v>
      </c>
      <c r="C25" s="239"/>
      <c r="D25" s="239"/>
      <c r="E25" s="239"/>
      <c r="F25" s="239"/>
      <c r="G25" s="239"/>
      <c r="H25" s="239"/>
      <c r="I25" s="239"/>
      <c r="J25" s="239"/>
      <c r="K25" s="239"/>
      <c r="L25" s="239"/>
      <c r="M25" s="239"/>
    </row>
    <row r="26" spans="1:13" ht="19.5" customHeight="1">
      <c r="B26" s="239" t="s">
        <v>481</v>
      </c>
    </row>
    <row r="27" spans="1:13" ht="19.5" customHeight="1">
      <c r="B27" s="239" t="s">
        <v>425</v>
      </c>
    </row>
    <row r="28" spans="1:13" ht="19.5" customHeight="1">
      <c r="B28" s="246" t="s">
        <v>482</v>
      </c>
    </row>
    <row r="29" spans="1:13" ht="19.5" customHeight="1">
      <c r="B29" s="246" t="s">
        <v>483</v>
      </c>
    </row>
    <row r="30" spans="1:13" ht="19.5" customHeight="1">
      <c r="B30" s="239" t="s">
        <v>484</v>
      </c>
    </row>
    <row r="31" spans="1:13" ht="19.5" customHeight="1">
      <c r="B31" s="239" t="s">
        <v>426</v>
      </c>
    </row>
    <row r="32" spans="1:13" ht="19.5" customHeight="1">
      <c r="B32" s="239" t="s">
        <v>427</v>
      </c>
    </row>
    <row r="33" spans="1:13" ht="19.5" customHeight="1">
      <c r="B33" s="239" t="s">
        <v>428</v>
      </c>
    </row>
    <row r="34" spans="1:13" ht="19.5" customHeight="1">
      <c r="B34" s="239" t="s">
        <v>429</v>
      </c>
    </row>
    <row r="35" spans="1:13" ht="19.5" customHeight="1">
      <c r="B35" s="239"/>
    </row>
    <row r="36" spans="1:13" ht="38.25" customHeight="1">
      <c r="B36" s="299" t="s">
        <v>497</v>
      </c>
      <c r="C36" s="299"/>
      <c r="D36" s="299"/>
      <c r="E36" s="299"/>
    </row>
    <row r="37" spans="1:13" ht="19.5" customHeight="1"/>
    <row r="38" spans="1:13" ht="19.5" customHeight="1">
      <c r="A38" s="241">
        <v>4</v>
      </c>
      <c r="B38" s="239" t="s">
        <v>430</v>
      </c>
      <c r="C38" s="239"/>
      <c r="D38" s="239"/>
      <c r="E38" s="239"/>
      <c r="F38" s="239"/>
      <c r="G38" s="239"/>
      <c r="H38" s="239"/>
      <c r="I38" s="239"/>
      <c r="J38" s="239"/>
      <c r="K38" s="239"/>
      <c r="L38" s="239"/>
      <c r="M38" s="239"/>
    </row>
    <row r="39" spans="1:13" ht="30.75" customHeight="1">
      <c r="A39" s="247"/>
      <c r="B39" s="300" t="s">
        <v>501</v>
      </c>
      <c r="C39" s="300"/>
      <c r="D39" s="300"/>
      <c r="E39" s="300"/>
      <c r="F39" s="300"/>
      <c r="G39" s="239"/>
      <c r="H39" s="239"/>
      <c r="I39" s="239"/>
      <c r="J39" s="239"/>
      <c r="K39" s="239"/>
      <c r="L39" s="239"/>
      <c r="M39" s="239"/>
    </row>
    <row r="40" spans="1:13" ht="19.5" customHeight="1">
      <c r="B40" s="248" t="s">
        <v>431</v>
      </c>
      <c r="C40" s="239"/>
      <c r="D40" s="239"/>
      <c r="E40" s="239"/>
      <c r="F40" s="239"/>
      <c r="G40" s="239"/>
      <c r="H40" s="239"/>
      <c r="I40" s="239"/>
      <c r="J40" s="239"/>
      <c r="K40" s="239"/>
      <c r="L40" s="239"/>
      <c r="M40" s="239"/>
    </row>
    <row r="41" spans="1:13" ht="19.5" customHeight="1">
      <c r="A41" s="238"/>
      <c r="B41" s="239"/>
      <c r="C41" s="239"/>
      <c r="D41" s="239"/>
      <c r="E41" s="239"/>
      <c r="F41" s="239"/>
      <c r="G41" s="239"/>
      <c r="H41" s="239"/>
      <c r="I41" s="239"/>
      <c r="J41" s="239"/>
      <c r="K41" s="239"/>
      <c r="L41" s="239"/>
      <c r="M41" s="239"/>
    </row>
    <row r="42" spans="1:13" ht="19.5" customHeight="1">
      <c r="A42" s="241">
        <v>5</v>
      </c>
      <c r="B42" s="245" t="s">
        <v>432</v>
      </c>
      <c r="C42" s="239"/>
      <c r="D42" s="239"/>
      <c r="E42" s="239"/>
      <c r="F42" s="239"/>
      <c r="G42" s="239"/>
      <c r="H42" s="239"/>
      <c r="I42" s="239"/>
      <c r="J42" s="239"/>
      <c r="K42" s="239"/>
      <c r="L42" s="239"/>
      <c r="M42" s="239"/>
    </row>
    <row r="43" spans="1:13" ht="19.5" customHeight="1">
      <c r="A43" s="238"/>
      <c r="B43" s="239" t="s">
        <v>433</v>
      </c>
      <c r="C43" s="239"/>
      <c r="D43" s="239"/>
      <c r="E43" s="239"/>
      <c r="F43" s="239"/>
      <c r="G43" s="239"/>
      <c r="H43" s="239"/>
      <c r="I43" s="239"/>
      <c r="J43" s="239"/>
      <c r="K43" s="239"/>
      <c r="L43" s="239"/>
      <c r="M43" s="239"/>
    </row>
    <row r="44" spans="1:13" ht="19.5" customHeight="1">
      <c r="A44" s="238"/>
      <c r="B44" s="239" t="s">
        <v>434</v>
      </c>
      <c r="C44" s="239"/>
      <c r="D44" s="239"/>
      <c r="E44" s="239"/>
      <c r="F44" s="239"/>
      <c r="G44" s="239"/>
      <c r="H44" s="239"/>
      <c r="I44" s="239"/>
      <c r="J44" s="239"/>
      <c r="K44" s="239"/>
      <c r="L44" s="239"/>
      <c r="M44" s="239"/>
    </row>
    <row r="45" spans="1:13" ht="19.5" customHeight="1">
      <c r="A45" s="238"/>
      <c r="B45" s="239" t="s">
        <v>435</v>
      </c>
      <c r="C45" s="239"/>
      <c r="D45" s="239"/>
      <c r="E45" s="239"/>
      <c r="F45" s="239"/>
      <c r="G45" s="239"/>
      <c r="H45" s="239"/>
      <c r="I45" s="239"/>
      <c r="J45" s="239"/>
      <c r="K45" s="239"/>
      <c r="L45" s="239"/>
      <c r="M45" s="239"/>
    </row>
    <row r="46" spans="1:13" ht="19.5" customHeight="1">
      <c r="B46" s="249" t="s">
        <v>436</v>
      </c>
    </row>
    <row r="47" spans="1:13" ht="19.5" customHeight="1">
      <c r="B47" s="239" t="s">
        <v>437</v>
      </c>
    </row>
    <row r="48" spans="1:13">
      <c r="B48" s="239"/>
    </row>
    <row r="49" spans="2:2">
      <c r="B49" s="239"/>
    </row>
    <row r="50" spans="2:2">
      <c r="B50" s="239"/>
    </row>
    <row r="51" spans="2:2">
      <c r="B51" s="239"/>
    </row>
    <row r="52" spans="2:2">
      <c r="B52" s="239"/>
    </row>
    <row r="53" spans="2:2" ht="19.5" customHeight="1"/>
    <row r="54" spans="2:2" ht="19.5" customHeight="1"/>
    <row r="55" spans="2:2" ht="19.5" customHeight="1"/>
  </sheetData>
  <mergeCells count="2">
    <mergeCell ref="B36:E36"/>
    <mergeCell ref="B39:F39"/>
  </mergeCells>
  <phoneticPr fontId="35"/>
  <conditionalFormatting sqref="C8:C9">
    <cfRule type="cellIs" dxfId="59" priority="3" stopIfTrue="1" operator="notEqual">
      <formula>""</formula>
    </cfRule>
  </conditionalFormatting>
  <conditionalFormatting sqref="C10:C12">
    <cfRule type="cellIs" dxfId="58" priority="1" stopIfTrue="1" operator="equal">
      <formula>""</formula>
    </cfRule>
  </conditionalFormatting>
  <pageMargins left="0.7" right="0.7" top="0.75" bottom="0.75" header="0.3" footer="0.3"/>
  <pageSetup paperSize="9" scale="73"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44"/>
  <sheetViews>
    <sheetView view="pageBreakPreview" zoomScaleNormal="100" zoomScaleSheetLayoutView="100" workbookViewId="0">
      <pane xSplit="4" ySplit="7" topLeftCell="E25" activePane="bottomRight" state="frozen"/>
      <selection sqref="A1:D1"/>
      <selection pane="topRight" sqref="A1:D1"/>
      <selection pane="bottomLeft" sqref="A1:D1"/>
      <selection pane="bottomRight" activeCell="C8" sqref="C8"/>
    </sheetView>
  </sheetViews>
  <sheetFormatPr defaultRowHeight="13.5"/>
  <cols>
    <col min="1" max="1" width="11.875" customWidth="1"/>
    <col min="2" max="2" width="12.875" customWidth="1"/>
    <col min="3" max="3" width="32.125" customWidth="1"/>
    <col min="4" max="4" width="39.125" customWidth="1"/>
  </cols>
  <sheetData>
    <row r="1" spans="1:8" ht="21">
      <c r="A1" s="289" t="s">
        <v>222</v>
      </c>
      <c r="B1" s="290"/>
      <c r="D1" s="35"/>
      <c r="E1" s="288"/>
      <c r="F1" s="288"/>
      <c r="G1" s="287"/>
    </row>
    <row r="2" spans="1:8" ht="21.75" customHeight="1">
      <c r="C2" s="12" t="s">
        <v>228</v>
      </c>
      <c r="D2" s="1"/>
      <c r="E2" s="5"/>
      <c r="F2" s="5"/>
    </row>
    <row r="3" spans="1:8" ht="17.25" customHeight="1">
      <c r="A3" s="2"/>
      <c r="B3" s="1"/>
      <c r="C3" s="11" t="s">
        <v>52</v>
      </c>
      <c r="D3" s="280" t="str">
        <f>IF(初めにお読みください!C8="","",初めにお読みください!C8)</f>
        <v/>
      </c>
      <c r="E3" s="1"/>
      <c r="H3" s="6"/>
    </row>
    <row r="4" spans="1:8">
      <c r="D4" s="11" t="s">
        <v>0</v>
      </c>
    </row>
    <row r="5" spans="1:8">
      <c r="A5" s="384" t="s">
        <v>77</v>
      </c>
      <c r="B5" s="378" t="s">
        <v>172</v>
      </c>
      <c r="C5" s="8" t="s">
        <v>55</v>
      </c>
      <c r="D5" s="192" t="s">
        <v>171</v>
      </c>
    </row>
    <row r="6" spans="1:8" ht="23.25" customHeight="1">
      <c r="A6" s="384"/>
      <c r="B6" s="378"/>
      <c r="C6" s="198" t="s">
        <v>508</v>
      </c>
      <c r="D6" s="225" t="s">
        <v>365</v>
      </c>
    </row>
    <row r="7" spans="1:8">
      <c r="A7" s="384"/>
      <c r="B7" s="378"/>
      <c r="C7" s="191" t="s">
        <v>229</v>
      </c>
      <c r="D7" s="192" t="s">
        <v>230</v>
      </c>
    </row>
    <row r="8" spans="1:8" ht="18.75" customHeight="1">
      <c r="A8" s="379" t="s">
        <v>205</v>
      </c>
      <c r="B8" s="8" t="s">
        <v>173</v>
      </c>
      <c r="C8" s="130"/>
      <c r="D8" s="123" t="str">
        <f>IF(ISERR(C8/入所減免額推計*入所補助額),"",C8/入所減免額推計*入所補助額)</f>
        <v/>
      </c>
    </row>
    <row r="9" spans="1:8" ht="18.75" customHeight="1">
      <c r="A9" s="380"/>
      <c r="B9" s="8" t="s">
        <v>174</v>
      </c>
      <c r="C9" s="130"/>
      <c r="D9" s="123" t="str">
        <f>IF(ISERR(C9/入所減免額推計*入所補助額),"",C9/入所減免額推計*入所補助額)</f>
        <v/>
      </c>
    </row>
    <row r="10" spans="1:8" ht="18.75" customHeight="1">
      <c r="A10" s="380"/>
      <c r="B10" s="8" t="s">
        <v>231</v>
      </c>
      <c r="C10" s="130"/>
      <c r="D10" s="123" t="str">
        <f t="shared" ref="D10:D41" si="0">IF(ISERR(C10/入所減免額推計*入所補助額),"",C10/入所減免額推計*入所補助額)</f>
        <v/>
      </c>
    </row>
    <row r="11" spans="1:8" ht="18.75" customHeight="1">
      <c r="A11" s="381"/>
      <c r="B11" s="8" t="s">
        <v>175</v>
      </c>
      <c r="C11" s="130"/>
      <c r="D11" s="123" t="str">
        <f t="shared" si="0"/>
        <v/>
      </c>
    </row>
    <row r="12" spans="1:8" ht="18.75" customHeight="1">
      <c r="A12" s="382" t="s">
        <v>211</v>
      </c>
      <c r="B12" s="8" t="s">
        <v>176</v>
      </c>
      <c r="C12" s="130"/>
      <c r="D12" s="123" t="str">
        <f t="shared" si="0"/>
        <v/>
      </c>
    </row>
    <row r="13" spans="1:8" ht="18.75" customHeight="1">
      <c r="A13" s="383"/>
      <c r="B13" s="8" t="s">
        <v>177</v>
      </c>
      <c r="C13" s="130"/>
      <c r="D13" s="123" t="str">
        <f t="shared" si="0"/>
        <v/>
      </c>
    </row>
    <row r="14" spans="1:8" ht="18.75" customHeight="1">
      <c r="A14" s="383"/>
      <c r="B14" s="8" t="s">
        <v>178</v>
      </c>
      <c r="C14" s="130"/>
      <c r="D14" s="123" t="str">
        <f t="shared" si="0"/>
        <v/>
      </c>
    </row>
    <row r="15" spans="1:8" ht="18.75" customHeight="1">
      <c r="A15" s="346"/>
      <c r="B15" s="8" t="s">
        <v>179</v>
      </c>
      <c r="C15" s="130"/>
      <c r="D15" s="123" t="str">
        <f t="shared" si="0"/>
        <v/>
      </c>
    </row>
    <row r="16" spans="1:8" ht="18.75" customHeight="1">
      <c r="A16" s="382" t="s">
        <v>210</v>
      </c>
      <c r="B16" s="8" t="s">
        <v>180</v>
      </c>
      <c r="C16" s="130"/>
      <c r="D16" s="123" t="str">
        <f t="shared" si="0"/>
        <v/>
      </c>
    </row>
    <row r="17" spans="1:4" ht="18.75" customHeight="1">
      <c r="A17" s="383"/>
      <c r="B17" s="8" t="s">
        <v>181</v>
      </c>
      <c r="C17" s="130"/>
      <c r="D17" s="123" t="str">
        <f t="shared" si="0"/>
        <v/>
      </c>
    </row>
    <row r="18" spans="1:4" ht="18.75" customHeight="1">
      <c r="A18" s="383"/>
      <c r="B18" s="8" t="s">
        <v>182</v>
      </c>
      <c r="C18" s="130"/>
      <c r="D18" s="123" t="str">
        <f t="shared" si="0"/>
        <v/>
      </c>
    </row>
    <row r="19" spans="1:4" ht="18.75" customHeight="1">
      <c r="A19" s="383"/>
      <c r="B19" s="8" t="s">
        <v>183</v>
      </c>
      <c r="C19" s="286"/>
      <c r="D19" s="123" t="str">
        <f t="shared" si="0"/>
        <v/>
      </c>
    </row>
    <row r="20" spans="1:4" ht="18.75" customHeight="1">
      <c r="A20" s="383"/>
      <c r="B20" s="8" t="s">
        <v>184</v>
      </c>
      <c r="C20" s="130"/>
      <c r="D20" s="123" t="str">
        <f t="shared" si="0"/>
        <v/>
      </c>
    </row>
    <row r="21" spans="1:4" ht="18.75" customHeight="1">
      <c r="A21" s="383"/>
      <c r="B21" s="8" t="s">
        <v>185</v>
      </c>
      <c r="C21" s="130"/>
      <c r="D21" s="123" t="str">
        <f t="shared" si="0"/>
        <v/>
      </c>
    </row>
    <row r="22" spans="1:4" ht="18.75" customHeight="1">
      <c r="A22" s="346"/>
      <c r="B22" s="8" t="s">
        <v>186</v>
      </c>
      <c r="C22" s="130"/>
      <c r="D22" s="123" t="str">
        <f t="shared" si="0"/>
        <v/>
      </c>
    </row>
    <row r="23" spans="1:4" ht="18.75" customHeight="1">
      <c r="A23" s="382" t="s">
        <v>209</v>
      </c>
      <c r="B23" s="8" t="s">
        <v>187</v>
      </c>
      <c r="C23" s="130"/>
      <c r="D23" s="123" t="str">
        <f t="shared" si="0"/>
        <v/>
      </c>
    </row>
    <row r="24" spans="1:4" ht="18.75" customHeight="1">
      <c r="A24" s="383"/>
      <c r="B24" s="8" t="s">
        <v>188</v>
      </c>
      <c r="C24" s="130"/>
      <c r="D24" s="123" t="str">
        <f t="shared" si="0"/>
        <v/>
      </c>
    </row>
    <row r="25" spans="1:4" ht="18.75" customHeight="1">
      <c r="A25" s="383"/>
      <c r="B25" s="8" t="s">
        <v>189</v>
      </c>
      <c r="C25" s="130"/>
      <c r="D25" s="123" t="str">
        <f t="shared" si="0"/>
        <v/>
      </c>
    </row>
    <row r="26" spans="1:4" ht="18.75" customHeight="1">
      <c r="A26" s="383"/>
      <c r="B26" s="8" t="s">
        <v>190</v>
      </c>
      <c r="C26" s="130"/>
      <c r="D26" s="123" t="str">
        <f t="shared" si="0"/>
        <v/>
      </c>
    </row>
    <row r="27" spans="1:4" ht="18.75" customHeight="1">
      <c r="A27" s="346"/>
      <c r="B27" s="8" t="s">
        <v>191</v>
      </c>
      <c r="C27" s="130"/>
      <c r="D27" s="123" t="str">
        <f t="shared" si="0"/>
        <v/>
      </c>
    </row>
    <row r="28" spans="1:4" ht="18.75" customHeight="1">
      <c r="A28" s="382" t="s">
        <v>208</v>
      </c>
      <c r="B28" s="8" t="s">
        <v>192</v>
      </c>
      <c r="C28" s="130"/>
      <c r="D28" s="123" t="str">
        <f t="shared" si="0"/>
        <v/>
      </c>
    </row>
    <row r="29" spans="1:4" ht="18.75" customHeight="1">
      <c r="A29" s="383"/>
      <c r="B29" s="8" t="s">
        <v>193</v>
      </c>
      <c r="C29" s="130"/>
      <c r="D29" s="123" t="str">
        <f t="shared" si="0"/>
        <v/>
      </c>
    </row>
    <row r="30" spans="1:4" ht="18.75" customHeight="1">
      <c r="A30" s="346"/>
      <c r="B30" s="8" t="s">
        <v>194</v>
      </c>
      <c r="C30" s="130"/>
      <c r="D30" s="123" t="str">
        <f t="shared" si="0"/>
        <v/>
      </c>
    </row>
    <row r="31" spans="1:4" ht="18.75" customHeight="1">
      <c r="A31" s="382" t="s">
        <v>207</v>
      </c>
      <c r="B31" s="8" t="s">
        <v>195</v>
      </c>
      <c r="C31" s="130"/>
      <c r="D31" s="123" t="str">
        <f t="shared" si="0"/>
        <v/>
      </c>
    </row>
    <row r="32" spans="1:4" ht="18.75" customHeight="1">
      <c r="A32" s="383"/>
      <c r="B32" s="8" t="s">
        <v>196</v>
      </c>
      <c r="C32" s="130"/>
      <c r="D32" s="123" t="str">
        <f t="shared" si="0"/>
        <v/>
      </c>
    </row>
    <row r="33" spans="1:4" ht="18.75" customHeight="1">
      <c r="A33" s="383"/>
      <c r="B33" s="8" t="s">
        <v>197</v>
      </c>
      <c r="C33" s="130"/>
      <c r="D33" s="123" t="str">
        <f t="shared" si="0"/>
        <v/>
      </c>
    </row>
    <row r="34" spans="1:4" ht="18.75" customHeight="1">
      <c r="A34" s="383"/>
      <c r="B34" s="8" t="s">
        <v>198</v>
      </c>
      <c r="C34" s="130"/>
      <c r="D34" s="123" t="str">
        <f t="shared" si="0"/>
        <v/>
      </c>
    </row>
    <row r="35" spans="1:4" ht="18.75" customHeight="1">
      <c r="A35" s="383"/>
      <c r="B35" s="8" t="s">
        <v>199</v>
      </c>
      <c r="C35" s="130"/>
      <c r="D35" s="123" t="str">
        <f t="shared" si="0"/>
        <v/>
      </c>
    </row>
    <row r="36" spans="1:4" ht="18.75" customHeight="1">
      <c r="A36" s="383"/>
      <c r="B36" s="8" t="s">
        <v>200</v>
      </c>
      <c r="C36" s="130"/>
      <c r="D36" s="123" t="str">
        <f t="shared" si="0"/>
        <v/>
      </c>
    </row>
    <row r="37" spans="1:4" ht="18.75" customHeight="1">
      <c r="A37" s="383"/>
      <c r="B37" s="8" t="s">
        <v>201</v>
      </c>
      <c r="C37" s="130"/>
      <c r="D37" s="123" t="str">
        <f t="shared" si="0"/>
        <v/>
      </c>
    </row>
    <row r="38" spans="1:4" ht="18.75" customHeight="1">
      <c r="A38" s="383"/>
      <c r="B38" s="8" t="s">
        <v>202</v>
      </c>
      <c r="C38" s="130"/>
      <c r="D38" s="123" t="str">
        <f t="shared" si="0"/>
        <v/>
      </c>
    </row>
    <row r="39" spans="1:4" ht="18.75" customHeight="1">
      <c r="A39" s="383"/>
      <c r="B39" s="8" t="s">
        <v>203</v>
      </c>
      <c r="C39" s="130"/>
      <c r="D39" s="123" t="str">
        <f t="shared" si="0"/>
        <v/>
      </c>
    </row>
    <row r="40" spans="1:4" ht="18.75" customHeight="1">
      <c r="A40" s="346"/>
      <c r="B40" s="8" t="s">
        <v>204</v>
      </c>
      <c r="C40" s="130"/>
      <c r="D40" s="123" t="str">
        <f t="shared" si="0"/>
        <v/>
      </c>
    </row>
    <row r="41" spans="1:4" ht="23.25" customHeight="1" thickBot="1">
      <c r="A41" s="15" t="s">
        <v>206</v>
      </c>
      <c r="B41" s="14"/>
      <c r="C41" s="130"/>
      <c r="D41" s="123" t="str">
        <f t="shared" si="0"/>
        <v/>
      </c>
    </row>
    <row r="42" spans="1:4">
      <c r="A42" s="385" t="s">
        <v>1</v>
      </c>
      <c r="B42" s="386"/>
      <c r="C42" s="18" t="s">
        <v>7</v>
      </c>
      <c r="D42" s="25" t="s">
        <v>5</v>
      </c>
    </row>
    <row r="43" spans="1:4" ht="23.25" customHeight="1" thickBot="1">
      <c r="A43" s="387"/>
      <c r="B43" s="388"/>
      <c r="C43" s="31">
        <f>SUM(C8:C41)</f>
        <v>0</v>
      </c>
      <c r="D43" s="30">
        <f>SUM(D8:D41)</f>
        <v>0</v>
      </c>
    </row>
    <row r="44" spans="1:4">
      <c r="A44" t="s">
        <v>251</v>
      </c>
    </row>
  </sheetData>
  <mergeCells count="9">
    <mergeCell ref="B5:B7"/>
    <mergeCell ref="A8:A11"/>
    <mergeCell ref="A12:A15"/>
    <mergeCell ref="A5:A7"/>
    <mergeCell ref="A42:B43"/>
    <mergeCell ref="A16:A22"/>
    <mergeCell ref="A23:A27"/>
    <mergeCell ref="A28:A30"/>
    <mergeCell ref="A31:A40"/>
  </mergeCells>
  <phoneticPr fontId="2"/>
  <conditionalFormatting sqref="C8:C41">
    <cfRule type="cellIs" dxfId="33" priority="5" stopIfTrue="1" operator="notEqual">
      <formula>""</formula>
    </cfRule>
  </conditionalFormatting>
  <conditionalFormatting sqref="C43:D43">
    <cfRule type="cellIs" dxfId="32" priority="3" stopIfTrue="1" operator="equal">
      <formula>0</formula>
    </cfRule>
  </conditionalFormatting>
  <conditionalFormatting sqref="D8:D41">
    <cfRule type="containsBlanks" dxfId="31" priority="1">
      <formula>LEN(TRIM(D8))=0</formula>
    </cfRule>
    <cfRule type="cellIs" dxfId="30" priority="4" stopIfTrue="1" operator="greaterThan">
      <formula>0</formula>
    </cfRule>
  </conditionalFormatting>
  <pageMargins left="0.75" right="0.51181102362204722" top="0.74803149606299213" bottom="0.39370078740157483" header="0.51181102362204722" footer="0.19685039370078741"/>
  <pageSetup paperSize="9" scale="9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4"/>
  <sheetViews>
    <sheetView view="pageBreakPreview" zoomScaleNormal="100" zoomScaleSheetLayoutView="100" workbookViewId="0">
      <pane xSplit="4" ySplit="7" topLeftCell="E8" activePane="bottomRight" state="frozen"/>
      <selection sqref="A1:D1"/>
      <selection pane="topRight" sqref="A1:D1"/>
      <selection pane="bottomLeft" sqref="A1:D1"/>
      <selection pane="bottomRight" sqref="A1:B1"/>
    </sheetView>
  </sheetViews>
  <sheetFormatPr defaultRowHeight="13.5"/>
  <cols>
    <col min="2" max="2" width="10.375" customWidth="1"/>
    <col min="3" max="4" width="35.625" customWidth="1"/>
  </cols>
  <sheetData>
    <row r="1" spans="1:8" ht="21">
      <c r="A1" s="354" t="s">
        <v>223</v>
      </c>
      <c r="B1" s="342"/>
      <c r="D1" s="35"/>
      <c r="E1" s="35"/>
      <c r="F1" s="35"/>
    </row>
    <row r="2" spans="1:8" ht="21.75" customHeight="1">
      <c r="A2" s="389" t="s">
        <v>163</v>
      </c>
      <c r="B2" s="330"/>
      <c r="C2" s="330"/>
      <c r="D2" s="330"/>
      <c r="E2" s="5"/>
      <c r="F2" s="5"/>
    </row>
    <row r="3" spans="1:8" ht="17.25" customHeight="1">
      <c r="A3" s="2"/>
      <c r="B3" s="1"/>
      <c r="C3" s="11" t="s">
        <v>52</v>
      </c>
      <c r="D3" s="280" t="str">
        <f>IF(初めにお読みください!C8="","",初めにお読みください!C8)</f>
        <v/>
      </c>
      <c r="E3" s="1"/>
      <c r="H3" s="6"/>
    </row>
    <row r="4" spans="1:8">
      <c r="D4" s="11" t="s">
        <v>25</v>
      </c>
    </row>
    <row r="5" spans="1:8" ht="13.5" customHeight="1">
      <c r="A5" s="384" t="s">
        <v>77</v>
      </c>
      <c r="B5" s="378" t="s">
        <v>172</v>
      </c>
      <c r="C5" s="8" t="s">
        <v>55</v>
      </c>
      <c r="D5" s="192" t="s">
        <v>171</v>
      </c>
    </row>
    <row r="6" spans="1:8" ht="23.25" customHeight="1">
      <c r="A6" s="384"/>
      <c r="B6" s="378"/>
      <c r="C6" s="198" t="s">
        <v>507</v>
      </c>
      <c r="D6" s="44" t="s">
        <v>257</v>
      </c>
    </row>
    <row r="7" spans="1:8" ht="19.5" customHeight="1">
      <c r="A7" s="384"/>
      <c r="B7" s="378"/>
      <c r="C7" s="197" t="s">
        <v>157</v>
      </c>
      <c r="D7" s="15" t="s">
        <v>158</v>
      </c>
    </row>
    <row r="8" spans="1:8" ht="19.5" customHeight="1">
      <c r="A8" s="382" t="s">
        <v>212</v>
      </c>
      <c r="B8" s="8" t="s">
        <v>173</v>
      </c>
      <c r="C8" s="130"/>
      <c r="D8" s="202" t="str">
        <f>IF(ISERR(C8/入所減免額推計*様式１5!$O$11),"",C8/様式１5!$E$11*様式１5!$O$11)</f>
        <v/>
      </c>
    </row>
    <row r="9" spans="1:8" ht="19.5" customHeight="1">
      <c r="A9" s="383"/>
      <c r="B9" s="8" t="s">
        <v>174</v>
      </c>
      <c r="C9" s="130"/>
      <c r="D9" s="202" t="str">
        <f>IF(ISERR(C9/様式１5!$E$11*様式１5!$O$11),"",C9/様式１5!$E$11*様式１5!$O$11)</f>
        <v/>
      </c>
    </row>
    <row r="10" spans="1:8" ht="19.5" customHeight="1">
      <c r="A10" s="383"/>
      <c r="B10" s="8" t="s">
        <v>231</v>
      </c>
      <c r="C10" s="130"/>
      <c r="D10" s="202" t="str">
        <f>IF(ISERR(C10/様式１5!$E$11*様式１5!$O$11),"",C10/様式１5!$E$11*様式１5!$O$11)</f>
        <v/>
      </c>
    </row>
    <row r="11" spans="1:8" ht="19.5" customHeight="1">
      <c r="A11" s="346"/>
      <c r="B11" s="8" t="s">
        <v>175</v>
      </c>
      <c r="C11" s="130"/>
      <c r="D11" s="202" t="str">
        <f>IF(ISERR(C11/様式１5!$E$11*様式１5!$O$11),"",C11/様式１5!$E$11*様式１5!$O$11)</f>
        <v/>
      </c>
    </row>
    <row r="12" spans="1:8" ht="19.5" customHeight="1">
      <c r="A12" s="382" t="s">
        <v>211</v>
      </c>
      <c r="B12" s="8" t="s">
        <v>176</v>
      </c>
      <c r="C12" s="130"/>
      <c r="D12" s="202" t="str">
        <f>IF(ISERR(C12/様式１5!$E$11*様式１5!$O$11),"",C12/様式１5!$E$11*様式１5!$O$11)</f>
        <v/>
      </c>
    </row>
    <row r="13" spans="1:8" ht="19.5" customHeight="1">
      <c r="A13" s="383"/>
      <c r="B13" s="8" t="s">
        <v>177</v>
      </c>
      <c r="C13" s="130"/>
      <c r="D13" s="202" t="str">
        <f>IF(ISERR(C13/様式１5!$E$11*様式１5!$O$11),"",C13/様式１5!$E$11*様式１5!$O$11)</f>
        <v/>
      </c>
    </row>
    <row r="14" spans="1:8" ht="19.5" customHeight="1">
      <c r="A14" s="383"/>
      <c r="B14" s="8" t="s">
        <v>178</v>
      </c>
      <c r="C14" s="130"/>
      <c r="D14" s="202" t="str">
        <f>IF(ISERR(C14/様式１5!$E$11*様式１5!$O$11),"",C14/様式１5!$E$11*様式１5!$O$11)</f>
        <v/>
      </c>
    </row>
    <row r="15" spans="1:8" ht="19.5" customHeight="1">
      <c r="A15" s="346"/>
      <c r="B15" s="8" t="s">
        <v>179</v>
      </c>
      <c r="C15" s="130"/>
      <c r="D15" s="202" t="str">
        <f>IF(ISERR(C15/様式１5!$E$11*様式１5!$O$11),"",C15/様式１5!$E$11*様式１5!$O$11)</f>
        <v/>
      </c>
    </row>
    <row r="16" spans="1:8" ht="19.5" customHeight="1">
      <c r="A16" s="382" t="s">
        <v>210</v>
      </c>
      <c r="B16" s="8" t="s">
        <v>180</v>
      </c>
      <c r="C16" s="130"/>
      <c r="D16" s="202" t="str">
        <f>IF(ISERR(C16/様式１5!$E$11*様式１5!$O$11),"",C16/様式１5!$E$11*様式１5!$O$11)</f>
        <v/>
      </c>
    </row>
    <row r="17" spans="1:4" ht="19.5" customHeight="1">
      <c r="A17" s="383"/>
      <c r="B17" s="8" t="s">
        <v>181</v>
      </c>
      <c r="C17" s="130"/>
      <c r="D17" s="202" t="str">
        <f>IF(ISERR(C17/様式１5!$E$11*様式１5!$O$11),"",C17/様式１5!$E$11*様式１5!$O$11)</f>
        <v/>
      </c>
    </row>
    <row r="18" spans="1:4" ht="19.5" customHeight="1">
      <c r="A18" s="383"/>
      <c r="B18" s="8" t="s">
        <v>182</v>
      </c>
      <c r="C18" s="130"/>
      <c r="D18" s="202" t="str">
        <f>IF(ISERR(C18/様式１5!$E$11*様式１5!$O$11),"",C18/様式１5!$E$11*様式１5!$O$11)</f>
        <v/>
      </c>
    </row>
    <row r="19" spans="1:4" ht="19.5" customHeight="1">
      <c r="A19" s="383"/>
      <c r="B19" s="8" t="s">
        <v>183</v>
      </c>
      <c r="C19" s="130"/>
      <c r="D19" s="202" t="str">
        <f>IF(ISERR(C19/様式１5!$E$11*様式１5!$O$11),"",C19/様式１5!$E$11*様式１5!$O$11)</f>
        <v/>
      </c>
    </row>
    <row r="20" spans="1:4" ht="19.5" customHeight="1">
      <c r="A20" s="383"/>
      <c r="B20" s="8" t="s">
        <v>184</v>
      </c>
      <c r="C20" s="130"/>
      <c r="D20" s="202" t="str">
        <f>IF(ISERR(C20/様式１5!$E$11*様式１5!$O$11),"",C20/様式１5!$E$11*様式１5!$O$11)</f>
        <v/>
      </c>
    </row>
    <row r="21" spans="1:4" ht="19.5" customHeight="1">
      <c r="A21" s="383"/>
      <c r="B21" s="8" t="s">
        <v>185</v>
      </c>
      <c r="C21" s="130"/>
      <c r="D21" s="202" t="str">
        <f>IF(ISERR(C21/様式１5!$E$11*様式１5!$O$11),"",C21/様式１5!$E$11*様式１5!$O$11)</f>
        <v/>
      </c>
    </row>
    <row r="22" spans="1:4" ht="19.5" customHeight="1">
      <c r="A22" s="346"/>
      <c r="B22" s="8" t="s">
        <v>186</v>
      </c>
      <c r="C22" s="130"/>
      <c r="D22" s="202" t="str">
        <f>IF(ISERR(C22/様式１5!$E$11*様式１5!$O$11),"",C22/様式１5!$E$11*様式１5!$O$11)</f>
        <v/>
      </c>
    </row>
    <row r="23" spans="1:4" ht="19.5" customHeight="1">
      <c r="A23" s="382" t="s">
        <v>209</v>
      </c>
      <c r="B23" s="8" t="s">
        <v>187</v>
      </c>
      <c r="C23" s="130"/>
      <c r="D23" s="202" t="str">
        <f>IF(ISERR(C23/様式１5!$E$11*様式１5!$O$11),"",C23/様式１5!$E$11*様式１5!$O$11)</f>
        <v/>
      </c>
    </row>
    <row r="24" spans="1:4" ht="19.5" customHeight="1">
      <c r="A24" s="383"/>
      <c r="B24" s="8" t="s">
        <v>188</v>
      </c>
      <c r="C24" s="130"/>
      <c r="D24" s="202" t="str">
        <f>IF(ISERR(C24/様式１5!$E$11*様式１5!$O$11),"",C24/様式１5!$E$11*様式１5!$O$11)</f>
        <v/>
      </c>
    </row>
    <row r="25" spans="1:4" ht="19.5" customHeight="1">
      <c r="A25" s="383"/>
      <c r="B25" s="8" t="s">
        <v>189</v>
      </c>
      <c r="C25" s="130"/>
      <c r="D25" s="202" t="str">
        <f>IF(ISERR(C25/様式１5!$E$11*様式１5!$O$11),"",C25/様式１5!$E$11*様式１5!$O$11)</f>
        <v/>
      </c>
    </row>
    <row r="26" spans="1:4" ht="19.5" customHeight="1">
      <c r="A26" s="383"/>
      <c r="B26" s="8" t="s">
        <v>190</v>
      </c>
      <c r="C26" s="130"/>
      <c r="D26" s="202" t="str">
        <f>IF(ISERR(C26/様式１5!$E$11*様式１5!$O$11),"",C26/様式１5!$E$11*様式１5!$O$11)</f>
        <v/>
      </c>
    </row>
    <row r="27" spans="1:4" ht="19.5" customHeight="1">
      <c r="A27" s="346"/>
      <c r="B27" s="8" t="s">
        <v>191</v>
      </c>
      <c r="C27" s="130"/>
      <c r="D27" s="202" t="str">
        <f>IF(ISERR(C27/様式１5!$E$11*様式１5!$O$11),"",C27/様式１5!$E$11*様式１5!$O$11)</f>
        <v/>
      </c>
    </row>
    <row r="28" spans="1:4" ht="19.5" customHeight="1">
      <c r="A28" s="382" t="s">
        <v>208</v>
      </c>
      <c r="B28" s="8" t="s">
        <v>192</v>
      </c>
      <c r="C28" s="130"/>
      <c r="D28" s="202" t="str">
        <f>IF(ISERR(C28/様式１5!$E$11*様式１5!$O$11),"",C28/様式１5!$E$11*様式１5!$O$11)</f>
        <v/>
      </c>
    </row>
    <row r="29" spans="1:4" ht="19.5" customHeight="1">
      <c r="A29" s="383"/>
      <c r="B29" s="8" t="s">
        <v>193</v>
      </c>
      <c r="C29" s="130"/>
      <c r="D29" s="202" t="str">
        <f>IF(ISERR(C29/様式１5!$E$11*様式１5!$O$11),"",C29/様式１5!$E$11*様式１5!$O$11)</f>
        <v/>
      </c>
    </row>
    <row r="30" spans="1:4" ht="19.5" customHeight="1">
      <c r="A30" s="346"/>
      <c r="B30" s="8" t="s">
        <v>194</v>
      </c>
      <c r="C30" s="130"/>
      <c r="D30" s="202" t="str">
        <f>IF(ISERR(C30/様式１5!$E$11*様式１5!$O$11),"",C30/様式１5!$E$11*様式１5!$O$11)</f>
        <v/>
      </c>
    </row>
    <row r="31" spans="1:4" ht="19.5" customHeight="1">
      <c r="A31" s="382" t="s">
        <v>207</v>
      </c>
      <c r="B31" s="8" t="s">
        <v>195</v>
      </c>
      <c r="C31" s="130"/>
      <c r="D31" s="202" t="str">
        <f>IF(ISERR(C31/様式１5!$E$11*様式１5!$O$11),"",C31/様式１5!$E$11*様式１5!$O$11)</f>
        <v/>
      </c>
    </row>
    <row r="32" spans="1:4" ht="19.5" customHeight="1">
      <c r="A32" s="383"/>
      <c r="B32" s="8" t="s">
        <v>196</v>
      </c>
      <c r="C32" s="130"/>
      <c r="D32" s="202" t="str">
        <f>IF(ISERR(C32/様式１5!$E$11*様式１5!$O$11),"",C32/様式１5!$E$11*様式１5!$O$11)</f>
        <v/>
      </c>
    </row>
    <row r="33" spans="1:4" ht="19.5" customHeight="1">
      <c r="A33" s="383"/>
      <c r="B33" s="8" t="s">
        <v>197</v>
      </c>
      <c r="C33" s="130"/>
      <c r="D33" s="202" t="str">
        <f>IF(ISERR(C33/様式１5!$E$11*様式１5!$O$11),"",C33/様式１5!$E$11*様式１5!$O$11)</f>
        <v/>
      </c>
    </row>
    <row r="34" spans="1:4" ht="19.5" customHeight="1">
      <c r="A34" s="383"/>
      <c r="B34" s="8" t="s">
        <v>198</v>
      </c>
      <c r="C34" s="130"/>
      <c r="D34" s="202" t="str">
        <f>IF(ISERR(C34/様式１5!$E$11*様式１5!$O$11),"",C34/様式１5!$E$11*様式１5!$O$11)</f>
        <v/>
      </c>
    </row>
    <row r="35" spans="1:4" ht="19.5" customHeight="1">
      <c r="A35" s="383"/>
      <c r="B35" s="8" t="s">
        <v>199</v>
      </c>
      <c r="C35" s="130"/>
      <c r="D35" s="202" t="str">
        <f>IF(ISERR(C35/様式１5!$E$11*様式１5!$O$11),"",C35/様式１5!$E$11*様式１5!$O$11)</f>
        <v/>
      </c>
    </row>
    <row r="36" spans="1:4" ht="19.5" customHeight="1">
      <c r="A36" s="383"/>
      <c r="B36" s="8" t="s">
        <v>200</v>
      </c>
      <c r="C36" s="130"/>
      <c r="D36" s="202" t="str">
        <f>IF(ISERR(C36/様式１5!$E$11*様式１5!$O$11),"",C36/様式１5!$E$11*様式１5!$O$11)</f>
        <v/>
      </c>
    </row>
    <row r="37" spans="1:4" ht="19.5" customHeight="1">
      <c r="A37" s="383"/>
      <c r="B37" s="8" t="s">
        <v>201</v>
      </c>
      <c r="C37" s="130"/>
      <c r="D37" s="202" t="str">
        <f>IF(ISERR(C37/様式１5!$E$11*様式１5!$O$11),"",C37/様式１5!$E$11*様式１5!$O$11)</f>
        <v/>
      </c>
    </row>
    <row r="38" spans="1:4" ht="19.5" customHeight="1">
      <c r="A38" s="383"/>
      <c r="B38" s="8" t="s">
        <v>202</v>
      </c>
      <c r="C38" s="130"/>
      <c r="D38" s="202" t="str">
        <f>IF(ISERR(C38/様式１5!$E$11*様式１5!$O$11),"",C38/様式１5!$E$11*様式１5!$O$11)</f>
        <v/>
      </c>
    </row>
    <row r="39" spans="1:4" ht="19.5" customHeight="1">
      <c r="A39" s="383"/>
      <c r="B39" s="8" t="s">
        <v>203</v>
      </c>
      <c r="C39" s="130"/>
      <c r="D39" s="202" t="str">
        <f>IF(ISERR(C39/様式１5!$E$11*様式１5!$O$11),"",C39/様式１5!$E$11*様式１5!$O$11)</f>
        <v/>
      </c>
    </row>
    <row r="40" spans="1:4" ht="19.5" customHeight="1">
      <c r="A40" s="346"/>
      <c r="B40" s="8" t="s">
        <v>204</v>
      </c>
      <c r="C40" s="130"/>
      <c r="D40" s="202" t="str">
        <f>IF(ISERR(C40/様式１5!$E$11*様式１5!$O$11),"",C40/様式１5!$E$11*様式１5!$O$11)</f>
        <v/>
      </c>
    </row>
    <row r="41" spans="1:4" ht="21" customHeight="1" thickBot="1">
      <c r="A41" s="15" t="s">
        <v>206</v>
      </c>
      <c r="B41" s="14"/>
      <c r="C41" s="130"/>
      <c r="D41" s="202" t="str">
        <f>IF(ISERR(C41/様式１5!E50*様式１5!O50),"",C41/様式１5!E50*様式１5!O50)</f>
        <v/>
      </c>
    </row>
    <row r="42" spans="1:4">
      <c r="A42" s="385" t="s">
        <v>1</v>
      </c>
      <c r="B42" s="386"/>
      <c r="C42" s="18" t="s">
        <v>78</v>
      </c>
      <c r="D42" s="25" t="s">
        <v>79</v>
      </c>
    </row>
    <row r="43" spans="1:4" ht="23.25" customHeight="1" thickBot="1">
      <c r="A43" s="387"/>
      <c r="B43" s="388"/>
      <c r="C43" s="31">
        <f>SUM(C8:C41)</f>
        <v>0</v>
      </c>
      <c r="D43" s="30">
        <f>SUM(D8:D41)</f>
        <v>0</v>
      </c>
    </row>
    <row r="44" spans="1:4">
      <c r="A44" t="s">
        <v>256</v>
      </c>
    </row>
  </sheetData>
  <mergeCells count="11">
    <mergeCell ref="A1:B1"/>
    <mergeCell ref="A5:A7"/>
    <mergeCell ref="B5:B7"/>
    <mergeCell ref="A8:A11"/>
    <mergeCell ref="A28:A30"/>
    <mergeCell ref="A31:A40"/>
    <mergeCell ref="A42:B43"/>
    <mergeCell ref="A12:A15"/>
    <mergeCell ref="A16:A22"/>
    <mergeCell ref="A2:D2"/>
    <mergeCell ref="A23:A27"/>
  </mergeCells>
  <phoneticPr fontId="2"/>
  <conditionalFormatting sqref="C8:C41">
    <cfRule type="cellIs" dxfId="29" priority="4" stopIfTrue="1" operator="notEqual">
      <formula>""</formula>
    </cfRule>
  </conditionalFormatting>
  <conditionalFormatting sqref="C43:D43">
    <cfRule type="cellIs" dxfId="28" priority="2" stopIfTrue="1" operator="equal">
      <formula>0</formula>
    </cfRule>
  </conditionalFormatting>
  <conditionalFormatting sqref="D8:D41">
    <cfRule type="containsBlanks" dxfId="27" priority="1">
      <formula>LEN(TRIM(D8))=0</formula>
    </cfRule>
    <cfRule type="cellIs" dxfId="26" priority="3" stopIfTrue="1" operator="greaterThan">
      <formula>0</formula>
    </cfRule>
  </conditionalFormatting>
  <pageMargins left="0.61" right="0.51181102362204722" top="0.74803149606299213" bottom="0.39370078740157483" header="0.51181102362204722" footer="0.19685039370078741"/>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6"/>
  <sheetViews>
    <sheetView view="pageBreakPreview" zoomScaleNormal="100" zoomScaleSheetLayoutView="100" workbookViewId="0">
      <pane xSplit="8" ySplit="10" topLeftCell="I11" activePane="bottomRight" state="frozen"/>
      <selection activeCell="H5" sqref="H5:K5"/>
      <selection pane="topRight" activeCell="H5" sqref="H5:K5"/>
      <selection pane="bottomLeft" activeCell="H5" sqref="H5:K5"/>
      <selection pane="bottomRight" sqref="A1:B1"/>
    </sheetView>
  </sheetViews>
  <sheetFormatPr defaultRowHeight="13.5"/>
  <cols>
    <col min="2" max="2" width="10.375" customWidth="1"/>
    <col min="3" max="3" width="12.625" customWidth="1"/>
    <col min="4" max="4" width="12.375" customWidth="1"/>
    <col min="5" max="5" width="11.375" customWidth="1"/>
    <col min="6" max="6" width="12.375" customWidth="1"/>
    <col min="7" max="7" width="12.5" customWidth="1"/>
    <col min="8" max="8" width="11.375" customWidth="1"/>
  </cols>
  <sheetData>
    <row r="1" spans="1:9" ht="17.25">
      <c r="A1" s="354" t="s">
        <v>224</v>
      </c>
      <c r="B1" s="355"/>
      <c r="C1" s="13"/>
    </row>
    <row r="2" spans="1:9" ht="17.25">
      <c r="A2" s="390" t="s">
        <v>164</v>
      </c>
      <c r="B2" s="391"/>
      <c r="C2" s="391"/>
      <c r="D2" s="391"/>
      <c r="E2" s="391"/>
      <c r="F2" s="391"/>
      <c r="G2" s="391"/>
      <c r="H2" s="391"/>
    </row>
    <row r="3" spans="1:9" ht="17.25">
      <c r="A3" s="34"/>
      <c r="C3" s="13"/>
    </row>
    <row r="4" spans="1:9">
      <c r="A4" s="2"/>
      <c r="B4" s="1"/>
      <c r="C4" s="1"/>
      <c r="E4" s="279" t="s">
        <v>52</v>
      </c>
      <c r="F4" s="392" t="str">
        <f>IF(初めにお読みください!C8="","",初めにお読みください!C8)</f>
        <v/>
      </c>
      <c r="G4" s="392"/>
      <c r="H4" s="392"/>
      <c r="I4" s="6"/>
    </row>
    <row r="6" spans="1:9">
      <c r="H6" s="11" t="s">
        <v>2</v>
      </c>
    </row>
    <row r="7" spans="1:9" ht="14.25" thickBot="1">
      <c r="H7" s="11"/>
    </row>
    <row r="8" spans="1:9" ht="21" customHeight="1">
      <c r="A8" s="384" t="s">
        <v>77</v>
      </c>
      <c r="B8" s="378" t="s">
        <v>172</v>
      </c>
      <c r="C8" s="384" t="s">
        <v>55</v>
      </c>
      <c r="D8" s="384"/>
      <c r="E8" s="399"/>
      <c r="F8" s="396" t="s">
        <v>14</v>
      </c>
      <c r="G8" s="397"/>
      <c r="H8" s="398"/>
    </row>
    <row r="9" spans="1:9" ht="24.75" customHeight="1">
      <c r="A9" s="384"/>
      <c r="B9" s="378"/>
      <c r="C9" s="340" t="s">
        <v>507</v>
      </c>
      <c r="D9" s="349"/>
      <c r="E9" s="400"/>
      <c r="F9" s="393" t="s">
        <v>399</v>
      </c>
      <c r="G9" s="394"/>
      <c r="H9" s="395"/>
    </row>
    <row r="10" spans="1:9" ht="30" customHeight="1">
      <c r="A10" s="384"/>
      <c r="B10" s="378"/>
      <c r="C10" s="89" t="s">
        <v>241</v>
      </c>
      <c r="D10" s="90" t="s">
        <v>242</v>
      </c>
      <c r="E10" s="204" t="s">
        <v>243</v>
      </c>
      <c r="F10" s="32" t="s">
        <v>244</v>
      </c>
      <c r="G10" s="33" t="s">
        <v>245</v>
      </c>
      <c r="H10" s="205" t="s">
        <v>246</v>
      </c>
    </row>
    <row r="11" spans="1:9" ht="18" customHeight="1">
      <c r="A11" s="382" t="s">
        <v>212</v>
      </c>
      <c r="B11" s="8" t="s">
        <v>173</v>
      </c>
      <c r="C11" s="130"/>
      <c r="D11" s="130"/>
      <c r="E11" s="130"/>
      <c r="F11" s="142" t="str">
        <f>IF(ISERR(C11/訪問推計減免額*訪問補助額),"",C11/訪問推計減免額*訪問補助額)</f>
        <v/>
      </c>
      <c r="G11" s="143" t="str">
        <f>IF(ISERR(D11/通所推計減免額*通所補助額),"",D11/通所推計減免額*通所補助額)</f>
        <v/>
      </c>
      <c r="H11" s="144" t="str">
        <f>IF(ISERR(E11/短期推計減免額*短期補助額),"",E11/短期推計減免額*短期補助額)</f>
        <v/>
      </c>
    </row>
    <row r="12" spans="1:9" ht="18" customHeight="1">
      <c r="A12" s="383"/>
      <c r="B12" s="8" t="s">
        <v>174</v>
      </c>
      <c r="C12" s="130"/>
      <c r="D12" s="130"/>
      <c r="E12" s="130"/>
      <c r="F12" s="142" t="str">
        <f t="shared" ref="F12:F25" si="0">IF(ISERR(C12/訪問推計減免額*訪問補助額),"",C12/訪問推計減免額*訪問補助額)</f>
        <v/>
      </c>
      <c r="G12" s="143" t="str">
        <f t="shared" ref="G12:G25" si="1">IF(ISERR(D12/通所推計減免額*通所補助額),"",D12/通所推計減免額*通所補助額)</f>
        <v/>
      </c>
      <c r="H12" s="144" t="str">
        <f t="shared" ref="H12:H25" si="2">IF(ISERR(E12/短期推計減免額*短期補助額),"",E12/短期推計減免額*短期補助額)</f>
        <v/>
      </c>
    </row>
    <row r="13" spans="1:9" ht="18" customHeight="1">
      <c r="A13" s="383"/>
      <c r="B13" s="8" t="s">
        <v>231</v>
      </c>
      <c r="C13" s="130"/>
      <c r="D13" s="130"/>
      <c r="E13" s="130"/>
      <c r="F13" s="142" t="str">
        <f t="shared" si="0"/>
        <v/>
      </c>
      <c r="G13" s="143" t="str">
        <f t="shared" si="1"/>
        <v/>
      </c>
      <c r="H13" s="144" t="str">
        <f t="shared" si="2"/>
        <v/>
      </c>
    </row>
    <row r="14" spans="1:9" ht="18" customHeight="1">
      <c r="A14" s="346"/>
      <c r="B14" s="8" t="s">
        <v>175</v>
      </c>
      <c r="C14" s="130"/>
      <c r="D14" s="130"/>
      <c r="E14" s="130"/>
      <c r="F14" s="142" t="str">
        <f t="shared" si="0"/>
        <v/>
      </c>
      <c r="G14" s="143" t="str">
        <f t="shared" si="1"/>
        <v/>
      </c>
      <c r="H14" s="144" t="str">
        <f t="shared" si="2"/>
        <v/>
      </c>
    </row>
    <row r="15" spans="1:9" ht="18" customHeight="1">
      <c r="A15" s="382" t="s">
        <v>211</v>
      </c>
      <c r="B15" s="8" t="s">
        <v>176</v>
      </c>
      <c r="C15" s="130"/>
      <c r="D15" s="130"/>
      <c r="E15" s="130"/>
      <c r="F15" s="142" t="str">
        <f t="shared" si="0"/>
        <v/>
      </c>
      <c r="G15" s="143" t="str">
        <f t="shared" si="1"/>
        <v/>
      </c>
      <c r="H15" s="144" t="str">
        <f t="shared" si="2"/>
        <v/>
      </c>
    </row>
    <row r="16" spans="1:9" ht="18" customHeight="1">
      <c r="A16" s="383"/>
      <c r="B16" s="8" t="s">
        <v>177</v>
      </c>
      <c r="C16" s="130"/>
      <c r="D16" s="130"/>
      <c r="E16" s="130"/>
      <c r="F16" s="142" t="str">
        <f t="shared" si="0"/>
        <v/>
      </c>
      <c r="G16" s="143" t="str">
        <f t="shared" si="1"/>
        <v/>
      </c>
      <c r="H16" s="144" t="str">
        <f t="shared" si="2"/>
        <v/>
      </c>
    </row>
    <row r="17" spans="1:8" ht="18" customHeight="1">
      <c r="A17" s="383"/>
      <c r="B17" s="8" t="s">
        <v>178</v>
      </c>
      <c r="C17" s="130"/>
      <c r="D17" s="130"/>
      <c r="E17" s="130"/>
      <c r="F17" s="142" t="str">
        <f t="shared" si="0"/>
        <v/>
      </c>
      <c r="G17" s="143" t="str">
        <f t="shared" si="1"/>
        <v/>
      </c>
      <c r="H17" s="144" t="str">
        <f t="shared" si="2"/>
        <v/>
      </c>
    </row>
    <row r="18" spans="1:8" ht="18" customHeight="1">
      <c r="A18" s="346"/>
      <c r="B18" s="8" t="s">
        <v>179</v>
      </c>
      <c r="C18" s="130"/>
      <c r="D18" s="130"/>
      <c r="E18" s="130"/>
      <c r="F18" s="142" t="str">
        <f t="shared" si="0"/>
        <v/>
      </c>
      <c r="G18" s="143" t="str">
        <f t="shared" si="1"/>
        <v/>
      </c>
      <c r="H18" s="144" t="str">
        <f t="shared" si="2"/>
        <v/>
      </c>
    </row>
    <row r="19" spans="1:8" ht="18" customHeight="1">
      <c r="A19" s="382" t="s">
        <v>210</v>
      </c>
      <c r="B19" s="8" t="s">
        <v>180</v>
      </c>
      <c r="C19" s="130"/>
      <c r="D19" s="130"/>
      <c r="E19" s="130"/>
      <c r="F19" s="142" t="str">
        <f t="shared" si="0"/>
        <v/>
      </c>
      <c r="G19" s="143" t="str">
        <f t="shared" si="1"/>
        <v/>
      </c>
      <c r="H19" s="144" t="str">
        <f t="shared" si="2"/>
        <v/>
      </c>
    </row>
    <row r="20" spans="1:8" ht="18" customHeight="1">
      <c r="A20" s="383"/>
      <c r="B20" s="8" t="s">
        <v>181</v>
      </c>
      <c r="C20" s="130"/>
      <c r="D20" s="130"/>
      <c r="E20" s="130"/>
      <c r="F20" s="142" t="str">
        <f t="shared" si="0"/>
        <v/>
      </c>
      <c r="G20" s="143" t="str">
        <f t="shared" si="1"/>
        <v/>
      </c>
      <c r="H20" s="144" t="str">
        <f t="shared" si="2"/>
        <v/>
      </c>
    </row>
    <row r="21" spans="1:8" ht="18" customHeight="1">
      <c r="A21" s="383"/>
      <c r="B21" s="8" t="s">
        <v>182</v>
      </c>
      <c r="C21" s="130"/>
      <c r="D21" s="130"/>
      <c r="E21" s="130"/>
      <c r="F21" s="142" t="str">
        <f t="shared" si="0"/>
        <v/>
      </c>
      <c r="G21" s="143" t="str">
        <f t="shared" si="1"/>
        <v/>
      </c>
      <c r="H21" s="144" t="str">
        <f t="shared" si="2"/>
        <v/>
      </c>
    </row>
    <row r="22" spans="1:8" ht="18" customHeight="1">
      <c r="A22" s="383"/>
      <c r="B22" s="8" t="s">
        <v>183</v>
      </c>
      <c r="C22" s="130"/>
      <c r="D22" s="130"/>
      <c r="E22" s="130"/>
      <c r="F22" s="142" t="str">
        <f t="shared" si="0"/>
        <v/>
      </c>
      <c r="G22" s="143" t="str">
        <f t="shared" si="1"/>
        <v/>
      </c>
      <c r="H22" s="144" t="str">
        <f t="shared" si="2"/>
        <v/>
      </c>
    </row>
    <row r="23" spans="1:8" ht="18" customHeight="1">
      <c r="A23" s="383"/>
      <c r="B23" s="8" t="s">
        <v>184</v>
      </c>
      <c r="C23" s="130"/>
      <c r="D23" s="130"/>
      <c r="E23" s="130"/>
      <c r="F23" s="142" t="str">
        <f t="shared" si="0"/>
        <v/>
      </c>
      <c r="G23" s="143" t="str">
        <f t="shared" si="1"/>
        <v/>
      </c>
      <c r="H23" s="144" t="str">
        <f t="shared" si="2"/>
        <v/>
      </c>
    </row>
    <row r="24" spans="1:8" ht="18" customHeight="1">
      <c r="A24" s="383"/>
      <c r="B24" s="8" t="s">
        <v>185</v>
      </c>
      <c r="C24" s="130"/>
      <c r="D24" s="130"/>
      <c r="E24" s="130"/>
      <c r="F24" s="142" t="str">
        <f t="shared" si="0"/>
        <v/>
      </c>
      <c r="G24" s="143" t="str">
        <f t="shared" si="1"/>
        <v/>
      </c>
      <c r="H24" s="144" t="str">
        <f t="shared" si="2"/>
        <v/>
      </c>
    </row>
    <row r="25" spans="1:8" ht="18" customHeight="1">
      <c r="A25" s="346"/>
      <c r="B25" s="8" t="s">
        <v>186</v>
      </c>
      <c r="C25" s="130"/>
      <c r="D25" s="130"/>
      <c r="E25" s="130"/>
      <c r="F25" s="142" t="str">
        <f t="shared" si="0"/>
        <v/>
      </c>
      <c r="G25" s="143" t="str">
        <f t="shared" si="1"/>
        <v/>
      </c>
      <c r="H25" s="144" t="str">
        <f t="shared" si="2"/>
        <v/>
      </c>
    </row>
    <row r="26" spans="1:8" ht="18" customHeight="1">
      <c r="A26" s="382" t="s">
        <v>209</v>
      </c>
      <c r="B26" s="8" t="s">
        <v>187</v>
      </c>
      <c r="C26" s="130"/>
      <c r="D26" s="130"/>
      <c r="E26" s="130"/>
      <c r="F26" s="142" t="str">
        <f>IF(ISERR(C26/訪問推計減免額*訪問補助額),"",C26/訪問推計減免額*訪問補助額)</f>
        <v/>
      </c>
      <c r="G26" s="143" t="str">
        <f>IF(ISERR(D26/通所推計減免額*通所補助額),"",D26/通所推計減免額*通所補助額)</f>
        <v/>
      </c>
      <c r="H26" s="144" t="str">
        <f>IF(ISERR(E26/短期推計減免額*短期補助額),"",E26/短期推計減免額*短期補助額)</f>
        <v/>
      </c>
    </row>
    <row r="27" spans="1:8" ht="18" customHeight="1">
      <c r="A27" s="383"/>
      <c r="B27" s="8" t="s">
        <v>188</v>
      </c>
      <c r="C27" s="130"/>
      <c r="D27" s="130"/>
      <c r="E27" s="130"/>
      <c r="F27" s="142" t="str">
        <f t="shared" ref="F27:F38" si="3">IF(ISERR(C27/訪問推計減免額*訪問補助額),"",C27/訪問推計減免額*訪問補助額)</f>
        <v/>
      </c>
      <c r="G27" s="143" t="str">
        <f t="shared" ref="G27:G38" si="4">IF(ISERR(D27/通所推計減免額*通所補助額),"",D27/通所推計減免額*通所補助額)</f>
        <v/>
      </c>
      <c r="H27" s="144" t="str">
        <f t="shared" ref="H27:H38" si="5">IF(ISERR(E27/短期推計減免額*短期補助額),"",E27/短期推計減免額*短期補助額)</f>
        <v/>
      </c>
    </row>
    <row r="28" spans="1:8" ht="18" customHeight="1">
      <c r="A28" s="383"/>
      <c r="B28" s="8" t="s">
        <v>189</v>
      </c>
      <c r="C28" s="130"/>
      <c r="D28" s="130"/>
      <c r="E28" s="130"/>
      <c r="F28" s="142" t="str">
        <f t="shared" si="3"/>
        <v/>
      </c>
      <c r="G28" s="143" t="str">
        <f t="shared" si="4"/>
        <v/>
      </c>
      <c r="H28" s="144" t="str">
        <f t="shared" si="5"/>
        <v/>
      </c>
    </row>
    <row r="29" spans="1:8" ht="18" customHeight="1">
      <c r="A29" s="383"/>
      <c r="B29" s="8" t="s">
        <v>190</v>
      </c>
      <c r="C29" s="130"/>
      <c r="D29" s="130"/>
      <c r="E29" s="130"/>
      <c r="F29" s="142" t="str">
        <f t="shared" si="3"/>
        <v/>
      </c>
      <c r="G29" s="143" t="str">
        <f t="shared" si="4"/>
        <v/>
      </c>
      <c r="H29" s="144" t="str">
        <f t="shared" si="5"/>
        <v/>
      </c>
    </row>
    <row r="30" spans="1:8" ht="18" customHeight="1">
      <c r="A30" s="346"/>
      <c r="B30" s="8" t="s">
        <v>191</v>
      </c>
      <c r="C30" s="130"/>
      <c r="D30" s="130"/>
      <c r="E30" s="130"/>
      <c r="F30" s="142" t="str">
        <f t="shared" si="3"/>
        <v/>
      </c>
      <c r="G30" s="143" t="str">
        <f t="shared" si="4"/>
        <v/>
      </c>
      <c r="H30" s="144" t="str">
        <f t="shared" si="5"/>
        <v/>
      </c>
    </row>
    <row r="31" spans="1:8" ht="18" customHeight="1">
      <c r="A31" s="382" t="s">
        <v>208</v>
      </c>
      <c r="B31" s="8" t="s">
        <v>192</v>
      </c>
      <c r="C31" s="130"/>
      <c r="D31" s="130"/>
      <c r="E31" s="130"/>
      <c r="F31" s="142" t="str">
        <f t="shared" si="3"/>
        <v/>
      </c>
      <c r="G31" s="143" t="str">
        <f t="shared" si="4"/>
        <v/>
      </c>
      <c r="H31" s="144" t="str">
        <f t="shared" si="5"/>
        <v/>
      </c>
    </row>
    <row r="32" spans="1:8" ht="18" customHeight="1">
      <c r="A32" s="383"/>
      <c r="B32" s="8" t="s">
        <v>193</v>
      </c>
      <c r="C32" s="130"/>
      <c r="D32" s="130"/>
      <c r="E32" s="130"/>
      <c r="F32" s="142" t="str">
        <f t="shared" si="3"/>
        <v/>
      </c>
      <c r="G32" s="143" t="str">
        <f t="shared" si="4"/>
        <v/>
      </c>
      <c r="H32" s="144" t="str">
        <f t="shared" si="5"/>
        <v/>
      </c>
    </row>
    <row r="33" spans="1:8" ht="18" customHeight="1">
      <c r="A33" s="346"/>
      <c r="B33" s="8" t="s">
        <v>194</v>
      </c>
      <c r="C33" s="130"/>
      <c r="D33" s="130"/>
      <c r="E33" s="130"/>
      <c r="F33" s="142" t="str">
        <f t="shared" si="3"/>
        <v/>
      </c>
      <c r="G33" s="143" t="str">
        <f t="shared" si="4"/>
        <v/>
      </c>
      <c r="H33" s="144" t="str">
        <f t="shared" si="5"/>
        <v/>
      </c>
    </row>
    <row r="34" spans="1:8" ht="18" customHeight="1">
      <c r="A34" s="382" t="s">
        <v>207</v>
      </c>
      <c r="B34" s="8" t="s">
        <v>195</v>
      </c>
      <c r="C34" s="130"/>
      <c r="D34" s="130"/>
      <c r="E34" s="130"/>
      <c r="F34" s="142" t="str">
        <f t="shared" si="3"/>
        <v/>
      </c>
      <c r="G34" s="143" t="str">
        <f t="shared" si="4"/>
        <v/>
      </c>
      <c r="H34" s="144" t="str">
        <f t="shared" si="5"/>
        <v/>
      </c>
    </row>
    <row r="35" spans="1:8" ht="18" customHeight="1">
      <c r="A35" s="383"/>
      <c r="B35" s="8" t="s">
        <v>196</v>
      </c>
      <c r="C35" s="130"/>
      <c r="D35" s="130"/>
      <c r="E35" s="130"/>
      <c r="F35" s="142" t="str">
        <f t="shared" si="3"/>
        <v/>
      </c>
      <c r="G35" s="143" t="str">
        <f t="shared" si="4"/>
        <v/>
      </c>
      <c r="H35" s="144" t="str">
        <f t="shared" si="5"/>
        <v/>
      </c>
    </row>
    <row r="36" spans="1:8" ht="18" customHeight="1">
      <c r="A36" s="383"/>
      <c r="B36" s="8" t="s">
        <v>197</v>
      </c>
      <c r="C36" s="130"/>
      <c r="D36" s="130"/>
      <c r="E36" s="130"/>
      <c r="F36" s="142" t="str">
        <f t="shared" si="3"/>
        <v/>
      </c>
      <c r="G36" s="143" t="str">
        <f t="shared" si="4"/>
        <v/>
      </c>
      <c r="H36" s="144" t="str">
        <f t="shared" si="5"/>
        <v/>
      </c>
    </row>
    <row r="37" spans="1:8" ht="18" customHeight="1">
      <c r="A37" s="383"/>
      <c r="B37" s="8" t="s">
        <v>198</v>
      </c>
      <c r="C37" s="130"/>
      <c r="D37" s="130"/>
      <c r="E37" s="130"/>
      <c r="F37" s="142" t="str">
        <f t="shared" si="3"/>
        <v/>
      </c>
      <c r="G37" s="143" t="str">
        <f t="shared" si="4"/>
        <v/>
      </c>
      <c r="H37" s="144" t="str">
        <f t="shared" si="5"/>
        <v/>
      </c>
    </row>
    <row r="38" spans="1:8" ht="18" customHeight="1">
      <c r="A38" s="383"/>
      <c r="B38" s="8" t="s">
        <v>199</v>
      </c>
      <c r="C38" s="130"/>
      <c r="D38" s="130"/>
      <c r="E38" s="130"/>
      <c r="F38" s="142" t="str">
        <f t="shared" si="3"/>
        <v/>
      </c>
      <c r="G38" s="143" t="str">
        <f t="shared" si="4"/>
        <v/>
      </c>
      <c r="H38" s="144" t="str">
        <f t="shared" si="5"/>
        <v/>
      </c>
    </row>
    <row r="39" spans="1:8" ht="18" customHeight="1">
      <c r="A39" s="383"/>
      <c r="B39" s="8" t="s">
        <v>200</v>
      </c>
      <c r="C39" s="130"/>
      <c r="D39" s="130"/>
      <c r="E39" s="130"/>
      <c r="F39" s="142" t="str">
        <f t="shared" ref="F39:F44" si="6">IF(ISERR(C39/訪問推計減免額*訪問補助額),"",C39/訪問推計減免額*訪問補助額)</f>
        <v/>
      </c>
      <c r="G39" s="143" t="str">
        <f t="shared" ref="G39:G44" si="7">IF(ISERR(D39/通所推計減免額*通所補助額),"",D39/通所推計減免額*通所補助額)</f>
        <v/>
      </c>
      <c r="H39" s="144" t="str">
        <f t="shared" ref="H39:H44" si="8">IF(ISERR(E39/短期推計減免額*短期補助額),"",E39/短期推計減免額*短期補助額)</f>
        <v/>
      </c>
    </row>
    <row r="40" spans="1:8" ht="18" customHeight="1">
      <c r="A40" s="383"/>
      <c r="B40" s="8" t="s">
        <v>201</v>
      </c>
      <c r="C40" s="130"/>
      <c r="D40" s="130"/>
      <c r="E40" s="130"/>
      <c r="F40" s="142" t="str">
        <f t="shared" si="6"/>
        <v/>
      </c>
      <c r="G40" s="143" t="str">
        <f t="shared" si="7"/>
        <v/>
      </c>
      <c r="H40" s="144" t="str">
        <f t="shared" si="8"/>
        <v/>
      </c>
    </row>
    <row r="41" spans="1:8" ht="18" customHeight="1">
      <c r="A41" s="383"/>
      <c r="B41" s="8" t="s">
        <v>202</v>
      </c>
      <c r="C41" s="130"/>
      <c r="D41" s="130"/>
      <c r="E41" s="130"/>
      <c r="F41" s="142" t="str">
        <f t="shared" si="6"/>
        <v/>
      </c>
      <c r="G41" s="143" t="str">
        <f t="shared" si="7"/>
        <v/>
      </c>
      <c r="H41" s="144" t="str">
        <f t="shared" si="8"/>
        <v/>
      </c>
    </row>
    <row r="42" spans="1:8" ht="18" customHeight="1">
      <c r="A42" s="383"/>
      <c r="B42" s="8" t="s">
        <v>203</v>
      </c>
      <c r="C42" s="130"/>
      <c r="D42" s="130"/>
      <c r="E42" s="130"/>
      <c r="F42" s="142" t="str">
        <f t="shared" si="6"/>
        <v/>
      </c>
      <c r="G42" s="143" t="str">
        <f t="shared" si="7"/>
        <v/>
      </c>
      <c r="H42" s="144" t="str">
        <f t="shared" si="8"/>
        <v/>
      </c>
    </row>
    <row r="43" spans="1:8" ht="18" customHeight="1">
      <c r="A43" s="346"/>
      <c r="B43" s="8" t="s">
        <v>204</v>
      </c>
      <c r="C43" s="130"/>
      <c r="D43" s="130"/>
      <c r="E43" s="130"/>
      <c r="F43" s="142" t="str">
        <f t="shared" si="6"/>
        <v/>
      </c>
      <c r="G43" s="143" t="str">
        <f t="shared" si="7"/>
        <v/>
      </c>
      <c r="H43" s="144" t="str">
        <f t="shared" si="8"/>
        <v/>
      </c>
    </row>
    <row r="44" spans="1:8" ht="24" customHeight="1">
      <c r="A44" s="15" t="s">
        <v>206</v>
      </c>
      <c r="B44" s="14"/>
      <c r="C44" s="130"/>
      <c r="D44" s="130"/>
      <c r="E44" s="130"/>
      <c r="F44" s="142" t="str">
        <f t="shared" si="6"/>
        <v/>
      </c>
      <c r="G44" s="143" t="str">
        <f t="shared" si="7"/>
        <v/>
      </c>
      <c r="H44" s="144" t="str">
        <f t="shared" si="8"/>
        <v/>
      </c>
    </row>
    <row r="45" spans="1:8" s="95" customFormat="1" ht="21.75" customHeight="1" thickBot="1">
      <c r="A45" s="387"/>
      <c r="B45" s="388"/>
      <c r="C45" s="100">
        <f t="shared" ref="C45:H45" si="9">SUM(C11:C44)</f>
        <v>0</v>
      </c>
      <c r="D45" s="100">
        <f t="shared" si="9"/>
        <v>0</v>
      </c>
      <c r="E45" s="101">
        <f t="shared" si="9"/>
        <v>0</v>
      </c>
      <c r="F45" s="78">
        <f t="shared" si="9"/>
        <v>0</v>
      </c>
      <c r="G45" s="79">
        <f t="shared" si="9"/>
        <v>0</v>
      </c>
      <c r="H45" s="80">
        <f t="shared" si="9"/>
        <v>0</v>
      </c>
    </row>
    <row r="46" spans="1:8">
      <c r="A46" t="s">
        <v>255</v>
      </c>
    </row>
  </sheetData>
  <mergeCells count="16">
    <mergeCell ref="A31:A33"/>
    <mergeCell ref="A34:A43"/>
    <mergeCell ref="A45:B45"/>
    <mergeCell ref="C9:E9"/>
    <mergeCell ref="A11:A14"/>
    <mergeCell ref="A15:A18"/>
    <mergeCell ref="A19:A25"/>
    <mergeCell ref="A26:A30"/>
    <mergeCell ref="A1:B1"/>
    <mergeCell ref="A8:A10"/>
    <mergeCell ref="B8:B10"/>
    <mergeCell ref="A2:H2"/>
    <mergeCell ref="F4:H4"/>
    <mergeCell ref="F9:H9"/>
    <mergeCell ref="F8:H8"/>
    <mergeCell ref="C8:E8"/>
  </mergeCells>
  <phoneticPr fontId="2"/>
  <conditionalFormatting sqref="C11:E44">
    <cfRule type="cellIs" dxfId="25" priority="3" stopIfTrue="1" operator="notEqual">
      <formula>""</formula>
    </cfRule>
  </conditionalFormatting>
  <conditionalFormatting sqref="C45:H45">
    <cfRule type="cellIs" dxfId="24" priority="2" stopIfTrue="1" operator="equal">
      <formula>0</formula>
    </cfRule>
  </conditionalFormatting>
  <conditionalFormatting sqref="F11:H44">
    <cfRule type="containsBlanks" dxfId="23" priority="1">
      <formula>LEN(TRIM(F11))=0</formula>
    </cfRule>
    <cfRule type="cellIs" dxfId="22" priority="4" stopIfTrue="1" operator="greaterThan">
      <formula>0</formula>
    </cfRule>
  </conditionalFormatting>
  <pageMargins left="0.59055118110236227" right="0.43307086614173229" top="0.55118110236220474" bottom="0.39370078740157483" header="0.51181102362204722" footer="0.19685039370078741"/>
  <pageSetup paperSize="9" scale="9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6"/>
  <sheetViews>
    <sheetView view="pageBreakPreview" zoomScaleNormal="100" zoomScaleSheetLayoutView="100" workbookViewId="0">
      <pane xSplit="10" ySplit="10" topLeftCell="K11" activePane="bottomRight" state="frozen"/>
      <selection activeCell="C49" sqref="C49"/>
      <selection pane="topRight" activeCell="C49" sqref="C49"/>
      <selection pane="bottomLeft" activeCell="C49" sqref="C49"/>
      <selection pane="bottomRight" activeCell="C11" sqref="C11"/>
    </sheetView>
  </sheetViews>
  <sheetFormatPr defaultRowHeight="13.5"/>
  <cols>
    <col min="2" max="2" width="10.375" customWidth="1"/>
    <col min="3" max="10" width="9.625" customWidth="1"/>
  </cols>
  <sheetData>
    <row r="1" spans="1:11" ht="17.25">
      <c r="A1" s="354" t="s">
        <v>225</v>
      </c>
      <c r="B1" s="355"/>
      <c r="C1" s="13"/>
    </row>
    <row r="2" spans="1:11" ht="17.25">
      <c r="A2" s="389" t="s">
        <v>165</v>
      </c>
      <c r="B2" s="401"/>
      <c r="C2" s="401"/>
      <c r="D2" s="401"/>
      <c r="E2" s="401"/>
      <c r="F2" s="401"/>
      <c r="G2" s="401"/>
      <c r="H2" s="401"/>
      <c r="I2" s="401"/>
      <c r="J2" s="401"/>
    </row>
    <row r="3" spans="1:11" ht="17.25">
      <c r="A3" s="34"/>
      <c r="C3" s="13"/>
    </row>
    <row r="4" spans="1:11">
      <c r="A4" s="2"/>
      <c r="B4" s="1"/>
      <c r="C4" s="1"/>
      <c r="F4" s="279" t="s">
        <v>52</v>
      </c>
      <c r="G4" s="402" t="str">
        <f>IF(初めにお読みください!C8="","",初めにお読みください!C8)</f>
        <v/>
      </c>
      <c r="H4" s="402"/>
      <c r="I4" s="402"/>
      <c r="J4" s="402"/>
      <c r="K4" s="6"/>
    </row>
    <row r="5" spans="1:11">
      <c r="J5" s="11" t="s">
        <v>25</v>
      </c>
    </row>
    <row r="6" spans="1:11" ht="9" customHeight="1">
      <c r="J6" s="11"/>
    </row>
    <row r="7" spans="1:11" ht="9.75" customHeight="1" thickBot="1">
      <c r="J7" s="11"/>
    </row>
    <row r="8" spans="1:11" ht="28.5" customHeight="1">
      <c r="A8" s="384" t="s">
        <v>77</v>
      </c>
      <c r="B8" s="378" t="s">
        <v>172</v>
      </c>
      <c r="C8" s="408" t="s">
        <v>55</v>
      </c>
      <c r="D8" s="409"/>
      <c r="E8" s="409"/>
      <c r="F8" s="410"/>
      <c r="G8" s="396" t="s">
        <v>80</v>
      </c>
      <c r="H8" s="407"/>
      <c r="I8" s="397"/>
      <c r="J8" s="398"/>
    </row>
    <row r="9" spans="1:11" ht="24.75" customHeight="1">
      <c r="A9" s="384"/>
      <c r="B9" s="378"/>
      <c r="C9" s="340" t="s">
        <v>507</v>
      </c>
      <c r="D9" s="349"/>
      <c r="E9" s="349"/>
      <c r="F9" s="400"/>
      <c r="G9" s="403" t="s">
        <v>398</v>
      </c>
      <c r="H9" s="404"/>
      <c r="I9" s="405"/>
      <c r="J9" s="406"/>
    </row>
    <row r="10" spans="1:11" ht="33.75">
      <c r="A10" s="384"/>
      <c r="B10" s="378"/>
      <c r="C10" s="161" t="s">
        <v>81</v>
      </c>
      <c r="D10" s="162" t="s">
        <v>264</v>
      </c>
      <c r="E10" s="162" t="s">
        <v>281</v>
      </c>
      <c r="F10" s="163" t="s">
        <v>282</v>
      </c>
      <c r="G10" s="187" t="s">
        <v>283</v>
      </c>
      <c r="H10" s="162" t="s">
        <v>284</v>
      </c>
      <c r="I10" s="162" t="s">
        <v>285</v>
      </c>
      <c r="J10" s="193" t="s">
        <v>286</v>
      </c>
    </row>
    <row r="11" spans="1:11" ht="17.25" customHeight="1">
      <c r="A11" s="382" t="s">
        <v>212</v>
      </c>
      <c r="B11" s="8" t="s">
        <v>173</v>
      </c>
      <c r="C11" s="130"/>
      <c r="D11" s="130"/>
      <c r="E11" s="130"/>
      <c r="F11" s="130"/>
      <c r="G11" s="142" t="str">
        <f>IF(ISERR(C11/様式１5!$E$24*様式１5!$O$24),"",C11/様式１5!$E$24*様式１5!$O$24)</f>
        <v/>
      </c>
      <c r="H11" s="143" t="str">
        <f>IF(ISERR(D11/様式１5!$E$26*様式１5!$O$26),"",D11/様式１5!$E$26*様式１5!$O$26)</f>
        <v/>
      </c>
      <c r="I11" s="143" t="str">
        <f>IF(ISERR(E11/様式１5!$E$28*様式１5!$O$28),"",E11/様式１5!$E$28*様式１5!$O$28)</f>
        <v/>
      </c>
      <c r="J11" s="144" t="str">
        <f>IF(ISERR(F11/様式１5!$E$30*様式１5!$O$30),"",F11/様式１5!$E$30*様式１5!$O$30)</f>
        <v/>
      </c>
    </row>
    <row r="12" spans="1:11" ht="17.25" customHeight="1">
      <c r="A12" s="383"/>
      <c r="B12" s="8" t="s">
        <v>174</v>
      </c>
      <c r="C12" s="130"/>
      <c r="D12" s="130"/>
      <c r="E12" s="130"/>
      <c r="F12" s="130"/>
      <c r="G12" s="142" t="str">
        <f>IF(ISERR(C12/様式１5!$E$24*様式１5!$O$24),"",C12/様式１5!$E$24*様式１5!$O$24)</f>
        <v/>
      </c>
      <c r="H12" s="143" t="str">
        <f>IF(ISERR(D12/様式１5!$E$26*様式１5!$O$26),"",D12/様式１5!$E$26*様式１5!$O$26)</f>
        <v/>
      </c>
      <c r="I12" s="143" t="str">
        <f>IF(ISERR(E12/様式１5!$E$28*様式１5!$O$28),"",E12/様式１5!$E$28*様式１5!$O$28)</f>
        <v/>
      </c>
      <c r="J12" s="144" t="str">
        <f>IF(ISERR(F12/様式１5!$E$30*様式１5!$O$30),"",F12/様式１5!$E$30*様式１5!$O$30)</f>
        <v/>
      </c>
    </row>
    <row r="13" spans="1:11" ht="17.25" customHeight="1">
      <c r="A13" s="383"/>
      <c r="B13" s="8" t="s">
        <v>231</v>
      </c>
      <c r="C13" s="130"/>
      <c r="D13" s="130"/>
      <c r="E13" s="130"/>
      <c r="F13" s="130"/>
      <c r="G13" s="142" t="str">
        <f>IF(ISERR(C13/様式１5!$E$24*様式１5!$O$24),"",C13/様式１5!$E$24*様式１5!$O$24)</f>
        <v/>
      </c>
      <c r="H13" s="143" t="str">
        <f>IF(ISERR(D13/様式１5!$E$26*様式１5!$O$26),"",D13/様式１5!$E$26*様式１5!$O$26)</f>
        <v/>
      </c>
      <c r="I13" s="143" t="str">
        <f>IF(ISERR(E13/様式１5!$E$28*様式１5!$O$28),"",E13/様式１5!$E$28*様式１5!$O$28)</f>
        <v/>
      </c>
      <c r="J13" s="144" t="str">
        <f>IF(ISERR(F13/様式１5!$E$30*様式１5!$O$30),"",F13/様式１5!$E$30*様式１5!$O$30)</f>
        <v/>
      </c>
    </row>
    <row r="14" spans="1:11" ht="17.25" customHeight="1">
      <c r="A14" s="346"/>
      <c r="B14" s="8" t="s">
        <v>175</v>
      </c>
      <c r="C14" s="130"/>
      <c r="D14" s="130"/>
      <c r="E14" s="130"/>
      <c r="F14" s="130"/>
      <c r="G14" s="142" t="str">
        <f>IF(ISERR(C14/様式１5!$E$24*様式１5!$O$24),"",C14/様式１5!$E$24*様式１5!$O$24)</f>
        <v/>
      </c>
      <c r="H14" s="143" t="str">
        <f>IF(ISERR(D14/様式１5!$E$26*様式１5!$O$26),"",D14/様式１5!$E$26*様式１5!$O$26)</f>
        <v/>
      </c>
      <c r="I14" s="143" t="str">
        <f>IF(ISERR(E14/様式１5!$E$28*様式１5!$O$28),"",E14/様式１5!$E$28*様式１5!$O$28)</f>
        <v/>
      </c>
      <c r="J14" s="144" t="str">
        <f>IF(ISERR(F14/様式１5!$E$30*様式１5!$O$30),"",F14/様式１5!$E$30*様式１5!$O$30)</f>
        <v/>
      </c>
    </row>
    <row r="15" spans="1:11" ht="17.25" customHeight="1">
      <c r="A15" s="382" t="s">
        <v>211</v>
      </c>
      <c r="B15" s="8" t="s">
        <v>176</v>
      </c>
      <c r="C15" s="130"/>
      <c r="D15" s="130"/>
      <c r="E15" s="130"/>
      <c r="F15" s="130"/>
      <c r="G15" s="142" t="str">
        <f>IF(ISERR(C15/様式１5!$E$24*様式１5!$O$24),"",C15/様式１5!$E$24*様式１5!$O$24)</f>
        <v/>
      </c>
      <c r="H15" s="143" t="str">
        <f>IF(ISERR(D15/様式１5!$E$26*様式１5!$O$26),"",D15/様式１5!$E$26*様式１5!$O$26)</f>
        <v/>
      </c>
      <c r="I15" s="143" t="str">
        <f>IF(ISERR(E15/様式１5!$E$28*様式１5!$O$28),"",E15/様式１5!$E$28*様式１5!$O$28)</f>
        <v/>
      </c>
      <c r="J15" s="144" t="str">
        <f>IF(ISERR(F15/様式１5!$E$30*様式１5!$O$30),"",F15/様式１5!$E$30*様式１5!$O$30)</f>
        <v/>
      </c>
    </row>
    <row r="16" spans="1:11" ht="17.25" customHeight="1">
      <c r="A16" s="383"/>
      <c r="B16" s="8" t="s">
        <v>177</v>
      </c>
      <c r="C16" s="130"/>
      <c r="D16" s="130"/>
      <c r="E16" s="130"/>
      <c r="F16" s="130"/>
      <c r="G16" s="142" t="str">
        <f>IF(ISERR(C16/様式１5!$E$24*様式１5!$O$24),"",C16/様式１5!$E$24*様式１5!$O$24)</f>
        <v/>
      </c>
      <c r="H16" s="143" t="str">
        <f>IF(ISERR(D16/様式１5!$E$26*様式１5!$O$26),"",D16/様式１5!$E$26*様式１5!$O$26)</f>
        <v/>
      </c>
      <c r="I16" s="143" t="str">
        <f>IF(ISERR(E16/様式１5!$E$28*様式１5!$O$28),"",E16/様式１5!$E$28*様式１5!$O$28)</f>
        <v/>
      </c>
      <c r="J16" s="144" t="str">
        <f>IF(ISERR(F16/様式１5!$E$30*様式１5!$O$30),"",F16/様式１5!$E$30*様式１5!$O$30)</f>
        <v/>
      </c>
    </row>
    <row r="17" spans="1:10" ht="17.25" customHeight="1">
      <c r="A17" s="383"/>
      <c r="B17" s="8" t="s">
        <v>178</v>
      </c>
      <c r="C17" s="130"/>
      <c r="D17" s="130"/>
      <c r="E17" s="130"/>
      <c r="F17" s="130"/>
      <c r="G17" s="142" t="str">
        <f>IF(ISERR(C17/様式１5!$E$24*様式１5!$O$24),"",C17/様式１5!$E$24*様式１5!$O$24)</f>
        <v/>
      </c>
      <c r="H17" s="143" t="str">
        <f>IF(ISERR(D17/様式１5!$E$26*様式１5!$O$26),"",D17/様式１5!$E$26*様式１5!$O$26)</f>
        <v/>
      </c>
      <c r="I17" s="143" t="str">
        <f>IF(ISERR(E17/様式１5!$E$28*様式１5!$O$28),"",E17/様式１5!$E$28*様式１5!$O$28)</f>
        <v/>
      </c>
      <c r="J17" s="144" t="str">
        <f>IF(ISERR(F17/様式１5!$E$30*様式１5!$O$30),"",F17/様式１5!$E$30*様式１5!$O$30)</f>
        <v/>
      </c>
    </row>
    <row r="18" spans="1:10" ht="17.25" customHeight="1">
      <c r="A18" s="346"/>
      <c r="B18" s="8" t="s">
        <v>179</v>
      </c>
      <c r="C18" s="130"/>
      <c r="D18" s="130"/>
      <c r="E18" s="130"/>
      <c r="F18" s="130"/>
      <c r="G18" s="142" t="str">
        <f>IF(ISERR(C18/様式１5!$E$24*様式１5!$O$24),"",C18/様式１5!$E$24*様式１5!$O$24)</f>
        <v/>
      </c>
      <c r="H18" s="143" t="str">
        <f>IF(ISERR(D18/様式１5!$E$26*様式１5!$O$26),"",D18/様式１5!$E$26*様式１5!$O$26)</f>
        <v/>
      </c>
      <c r="I18" s="143" t="str">
        <f>IF(ISERR(E18/様式１5!$E$28*様式１5!$O$28),"",E18/様式１5!$E$28*様式１5!$O$28)</f>
        <v/>
      </c>
      <c r="J18" s="144" t="str">
        <f>IF(ISERR(F18/様式１5!$E$30*様式１5!$O$30),"",F18/様式１5!$E$30*様式１5!$O$30)</f>
        <v/>
      </c>
    </row>
    <row r="19" spans="1:10" ht="17.25" customHeight="1">
      <c r="A19" s="382" t="s">
        <v>210</v>
      </c>
      <c r="B19" s="8" t="s">
        <v>180</v>
      </c>
      <c r="C19" s="130"/>
      <c r="D19" s="130"/>
      <c r="E19" s="130"/>
      <c r="F19" s="130"/>
      <c r="G19" s="142" t="str">
        <f>IF(ISERR(C19/様式１5!$E$24*様式１5!$O$24),"",C19/様式１5!$E$24*様式１5!$O$24)</f>
        <v/>
      </c>
      <c r="H19" s="143" t="str">
        <f>IF(ISERR(D19/様式１5!$E$26*様式１5!$O$26),"",D19/様式１5!$E$26*様式１5!$O$26)</f>
        <v/>
      </c>
      <c r="I19" s="143" t="str">
        <f>IF(ISERR(E19/様式１5!$E$28*様式１5!$O$28),"",E19/様式１5!$E$28*様式１5!$O$28)</f>
        <v/>
      </c>
      <c r="J19" s="144" t="str">
        <f>IF(ISERR(F19/様式１5!$E$30*様式１5!$O$30),"",F19/様式１5!$E$30*様式１5!$O$30)</f>
        <v/>
      </c>
    </row>
    <row r="20" spans="1:10" ht="17.25" customHeight="1">
      <c r="A20" s="383"/>
      <c r="B20" s="8" t="s">
        <v>181</v>
      </c>
      <c r="C20" s="130"/>
      <c r="D20" s="130"/>
      <c r="E20" s="130"/>
      <c r="F20" s="130"/>
      <c r="G20" s="142" t="str">
        <f>IF(ISERR(C20/様式１5!$E$24*様式１5!$O$24),"",C20/様式１5!$E$24*様式１5!$O$24)</f>
        <v/>
      </c>
      <c r="H20" s="143" t="str">
        <f>IF(ISERR(D20/様式１5!$E$26*様式１5!$O$26),"",D20/様式１5!$E$26*様式１5!$O$26)</f>
        <v/>
      </c>
      <c r="I20" s="143" t="str">
        <f>IF(ISERR(E20/様式１5!$E$28*様式１5!$O$28),"",E20/様式１5!$E$28*様式１5!$O$28)</f>
        <v/>
      </c>
      <c r="J20" s="144" t="str">
        <f>IF(ISERR(F20/様式１5!$E$30*様式１5!$O$30),"",F20/様式１5!$E$30*様式１5!$O$30)</f>
        <v/>
      </c>
    </row>
    <row r="21" spans="1:10" ht="17.25" customHeight="1">
      <c r="A21" s="383"/>
      <c r="B21" s="8" t="s">
        <v>182</v>
      </c>
      <c r="C21" s="130"/>
      <c r="D21" s="130"/>
      <c r="E21" s="130"/>
      <c r="F21" s="130"/>
      <c r="G21" s="142" t="str">
        <f>IF(ISERR(C21/様式１5!$E$24*様式１5!$O$24),"",C21/様式１5!$E$24*様式１5!$O$24)</f>
        <v/>
      </c>
      <c r="H21" s="143" t="str">
        <f>IF(ISERR(D21/様式１5!$E$26*様式１5!$O$26),"",D21/様式１5!$E$26*様式１5!$O$26)</f>
        <v/>
      </c>
      <c r="I21" s="143" t="str">
        <f>IF(ISERR(E21/様式１5!$E$28*様式１5!$O$28),"",E21/様式１5!$E$28*様式１5!$O$28)</f>
        <v/>
      </c>
      <c r="J21" s="144" t="str">
        <f>IF(ISERR(F21/様式１5!$E$30*様式１5!$O$30),"",F21/様式１5!$E$30*様式１5!$O$30)</f>
        <v/>
      </c>
    </row>
    <row r="22" spans="1:10" ht="17.25" customHeight="1">
      <c r="A22" s="383"/>
      <c r="B22" s="8" t="s">
        <v>183</v>
      </c>
      <c r="C22" s="130"/>
      <c r="D22" s="130"/>
      <c r="E22" s="130"/>
      <c r="F22" s="130"/>
      <c r="G22" s="142" t="str">
        <f>IF(ISERR(C22/様式１5!$E$24*様式１5!$O$24),"",C22/様式１5!$E$24*様式１5!$O$24)</f>
        <v/>
      </c>
      <c r="H22" s="143" t="str">
        <f>IF(ISERR(D22/様式１5!$E$26*様式１5!$O$26),"",D22/様式１5!$E$26*様式１5!$O$26)</f>
        <v/>
      </c>
      <c r="I22" s="143" t="str">
        <f>IF(ISERR(E22/様式１5!$E$28*様式１5!$O$28),"",E22/様式１5!$E$28*様式１5!$O$28)</f>
        <v/>
      </c>
      <c r="J22" s="144" t="str">
        <f>IF(ISERR(F22/様式１5!$E$30*様式１5!$O$30),"",F22/様式１5!$E$30*様式１5!$O$30)</f>
        <v/>
      </c>
    </row>
    <row r="23" spans="1:10" ht="17.25" customHeight="1">
      <c r="A23" s="383"/>
      <c r="B23" s="8" t="s">
        <v>184</v>
      </c>
      <c r="C23" s="130"/>
      <c r="D23" s="130"/>
      <c r="E23" s="130"/>
      <c r="F23" s="130"/>
      <c r="G23" s="142" t="str">
        <f>IF(ISERR(C23/様式１5!$E$24*様式１5!$O$24),"",C23/様式１5!$E$24*様式１5!$O$24)</f>
        <v/>
      </c>
      <c r="H23" s="143" t="str">
        <f>IF(ISERR(D23/様式１5!$E$26*様式１5!$O$26),"",D23/様式１5!$E$26*様式１5!$O$26)</f>
        <v/>
      </c>
      <c r="I23" s="143" t="str">
        <f>IF(ISERR(E23/様式１5!$E$28*様式１5!$O$28),"",E23/様式１5!$E$28*様式１5!$O$28)</f>
        <v/>
      </c>
      <c r="J23" s="144" t="str">
        <f>IF(ISERR(F23/様式１5!$E$30*様式１5!$O$30),"",F23/様式１5!$E$30*様式１5!$O$30)</f>
        <v/>
      </c>
    </row>
    <row r="24" spans="1:10" ht="17.25" customHeight="1">
      <c r="A24" s="383"/>
      <c r="B24" s="8" t="s">
        <v>185</v>
      </c>
      <c r="C24" s="130"/>
      <c r="D24" s="130"/>
      <c r="E24" s="130"/>
      <c r="F24" s="130"/>
      <c r="G24" s="142" t="str">
        <f>IF(ISERR(C24/様式１5!$E$24*様式１5!$O$24),"",C24/様式１5!$E$24*様式１5!$O$24)</f>
        <v/>
      </c>
      <c r="H24" s="143" t="str">
        <f>IF(ISERR(D24/様式１5!$E$26*様式１5!$O$26),"",D24/様式１5!$E$26*様式１5!$O$26)</f>
        <v/>
      </c>
      <c r="I24" s="143" t="str">
        <f>IF(ISERR(E24/様式１5!$E$28*様式１5!$O$28),"",E24/様式１5!$E$28*様式１5!$O$28)</f>
        <v/>
      </c>
      <c r="J24" s="144" t="str">
        <f>IF(ISERR(F24/様式１5!$E$30*様式１5!$O$30),"",F24/様式１5!$E$30*様式１5!$O$30)</f>
        <v/>
      </c>
    </row>
    <row r="25" spans="1:10" ht="17.25" customHeight="1">
      <c r="A25" s="346"/>
      <c r="B25" s="8" t="s">
        <v>186</v>
      </c>
      <c r="C25" s="130"/>
      <c r="D25" s="130"/>
      <c r="E25" s="130"/>
      <c r="F25" s="130"/>
      <c r="G25" s="142" t="str">
        <f>IF(ISERR(C25/様式１5!$E$24*様式１5!$O$24),"",C25/様式１5!$E$24*様式１5!$O$24)</f>
        <v/>
      </c>
      <c r="H25" s="143" t="str">
        <f>IF(ISERR(D25/様式１5!$E$26*様式１5!$O$26),"",D25/様式１5!$E$26*様式１5!$O$26)</f>
        <v/>
      </c>
      <c r="I25" s="143" t="str">
        <f>IF(ISERR(E25/様式１5!$E$28*様式１5!$O$28),"",E25/様式１5!$E$28*様式１5!$O$28)</f>
        <v/>
      </c>
      <c r="J25" s="144" t="str">
        <f>IF(ISERR(F25/様式１5!$E$30*様式１5!$O$30),"",F25/様式１5!$E$30*様式１5!$O$30)</f>
        <v/>
      </c>
    </row>
    <row r="26" spans="1:10" ht="17.25" customHeight="1">
      <c r="A26" s="382" t="s">
        <v>209</v>
      </c>
      <c r="B26" s="8" t="s">
        <v>187</v>
      </c>
      <c r="C26" s="130"/>
      <c r="D26" s="130"/>
      <c r="E26" s="130"/>
      <c r="F26" s="130"/>
      <c r="G26" s="142" t="str">
        <f>IF(ISERR(C26/様式１5!$E$24*様式１5!$O$24),"",C26/様式１5!$E$24*様式１5!$O$24)</f>
        <v/>
      </c>
      <c r="H26" s="143" t="str">
        <f>IF(ISERR(D26/様式１5!$E$26*様式１5!$O$26),"",D26/様式１5!$E$26*様式１5!$O$26)</f>
        <v/>
      </c>
      <c r="I26" s="143" t="str">
        <f>IF(ISERR(E26/様式１5!$E$28*様式１5!$O$28),"",E26/様式１5!$E$28*様式１5!$O$28)</f>
        <v/>
      </c>
      <c r="J26" s="144" t="str">
        <f>IF(ISERR(F26/様式１5!$E$30*様式１5!$O$30),"",F26/様式１5!$E$30*様式１5!$O$30)</f>
        <v/>
      </c>
    </row>
    <row r="27" spans="1:10" ht="17.25" customHeight="1">
      <c r="A27" s="383"/>
      <c r="B27" s="8" t="s">
        <v>188</v>
      </c>
      <c r="C27" s="130"/>
      <c r="D27" s="130"/>
      <c r="E27" s="130"/>
      <c r="F27" s="130"/>
      <c r="G27" s="142" t="str">
        <f>IF(ISERR(C27/様式１5!$E$24*様式１5!$O$24),"",C27/様式１5!$E$24*様式１5!$O$24)</f>
        <v/>
      </c>
      <c r="H27" s="143" t="str">
        <f>IF(ISERR(D27/様式１5!$E$26*様式１5!$O$26),"",D27/様式１5!$E$26*様式１5!$O$26)</f>
        <v/>
      </c>
      <c r="I27" s="143" t="str">
        <f>IF(ISERR(E27/様式１5!$E$28*様式１5!$O$28),"",E27/様式１5!$E$28*様式１5!$O$28)</f>
        <v/>
      </c>
      <c r="J27" s="144" t="str">
        <f>IF(ISERR(F27/様式１5!$E$30*様式１5!$O$30),"",F27/様式１5!$E$30*様式１5!$O$30)</f>
        <v/>
      </c>
    </row>
    <row r="28" spans="1:10" ht="17.25" customHeight="1">
      <c r="A28" s="383"/>
      <c r="B28" s="8" t="s">
        <v>189</v>
      </c>
      <c r="C28" s="130"/>
      <c r="D28" s="130"/>
      <c r="E28" s="130"/>
      <c r="F28" s="130"/>
      <c r="G28" s="142" t="str">
        <f>IF(ISERR(C28/様式１5!$E$24*様式１5!$O$24),"",C28/様式１5!$E$24*様式１5!$O$24)</f>
        <v/>
      </c>
      <c r="H28" s="143" t="str">
        <f>IF(ISERR(D28/様式１5!$E$26*様式１5!$O$26),"",D28/様式１5!$E$26*様式１5!$O$26)</f>
        <v/>
      </c>
      <c r="I28" s="143" t="str">
        <f>IF(ISERR(E28/様式１5!$E$28*様式１5!$O$28),"",E28/様式１5!$E$28*様式１5!$O$28)</f>
        <v/>
      </c>
      <c r="J28" s="144" t="str">
        <f>IF(ISERR(F28/様式１5!$E$30*様式１5!$O$30),"",F28/様式１5!$E$30*様式１5!$O$30)</f>
        <v/>
      </c>
    </row>
    <row r="29" spans="1:10" ht="17.25" customHeight="1">
      <c r="A29" s="383"/>
      <c r="B29" s="8" t="s">
        <v>190</v>
      </c>
      <c r="C29" s="130"/>
      <c r="D29" s="130"/>
      <c r="E29" s="130"/>
      <c r="F29" s="130"/>
      <c r="G29" s="142" t="str">
        <f>IF(ISERR(C29/様式１5!$E$24*様式１5!$O$24),"",C29/様式１5!$E$24*様式１5!$O$24)</f>
        <v/>
      </c>
      <c r="H29" s="143" t="str">
        <f>IF(ISERR(D29/様式１5!$E$26*様式１5!$O$26),"",D29/様式１5!$E$26*様式１5!$O$26)</f>
        <v/>
      </c>
      <c r="I29" s="143" t="str">
        <f>IF(ISERR(E29/様式１5!$E$28*様式１5!$O$28),"",E29/様式１5!$E$28*様式１5!$O$28)</f>
        <v/>
      </c>
      <c r="J29" s="144" t="str">
        <f>IF(ISERR(F29/様式１5!$E$30*様式１5!$O$30),"",F29/様式１5!$E$30*様式１5!$O$30)</f>
        <v/>
      </c>
    </row>
    <row r="30" spans="1:10" ht="17.25" customHeight="1">
      <c r="A30" s="346"/>
      <c r="B30" s="8" t="s">
        <v>191</v>
      </c>
      <c r="C30" s="130"/>
      <c r="D30" s="130"/>
      <c r="E30" s="130"/>
      <c r="F30" s="130"/>
      <c r="G30" s="142" t="str">
        <f>IF(ISERR(C30/様式１5!$E$24*様式１5!$O$24),"",C30/様式１5!$E$24*様式１5!$O$24)</f>
        <v/>
      </c>
      <c r="H30" s="143" t="str">
        <f>IF(ISERR(D30/様式１5!$E$26*様式１5!$O$26),"",D30/様式１5!$E$26*様式１5!$O$26)</f>
        <v/>
      </c>
      <c r="I30" s="143" t="str">
        <f>IF(ISERR(E30/様式１5!$E$28*様式１5!$O$28),"",E30/様式１5!$E$28*様式１5!$O$28)</f>
        <v/>
      </c>
      <c r="J30" s="144" t="str">
        <f>IF(ISERR(F30/様式１5!$E$30*様式１5!$O$30),"",F30/様式１5!$E$30*様式１5!$O$30)</f>
        <v/>
      </c>
    </row>
    <row r="31" spans="1:10" ht="17.25" customHeight="1">
      <c r="A31" s="382" t="s">
        <v>208</v>
      </c>
      <c r="B31" s="8" t="s">
        <v>192</v>
      </c>
      <c r="C31" s="130"/>
      <c r="D31" s="130"/>
      <c r="E31" s="130"/>
      <c r="F31" s="130"/>
      <c r="G31" s="142" t="str">
        <f>IF(ISERR(C31/様式１5!$E$24*様式１5!$O$24),"",C31/様式１5!$E$24*様式１5!$O$24)</f>
        <v/>
      </c>
      <c r="H31" s="143" t="str">
        <f>IF(ISERR(D31/様式１5!$E$26*様式１5!$O$26),"",D31/様式１5!$E$26*様式１5!$O$26)</f>
        <v/>
      </c>
      <c r="I31" s="143" t="str">
        <f>IF(ISERR(E31/様式１5!$E$28*様式１5!$O$28),"",E31/様式１5!$E$28*様式１5!$O$28)</f>
        <v/>
      </c>
      <c r="J31" s="144" t="str">
        <f>IF(ISERR(F31/様式１5!$E$30*様式１5!$O$30),"",F31/様式１5!$E$30*様式１5!$O$30)</f>
        <v/>
      </c>
    </row>
    <row r="32" spans="1:10" ht="17.25" customHeight="1">
      <c r="A32" s="383"/>
      <c r="B32" s="8" t="s">
        <v>193</v>
      </c>
      <c r="C32" s="130"/>
      <c r="D32" s="130"/>
      <c r="E32" s="130"/>
      <c r="F32" s="130"/>
      <c r="G32" s="142" t="str">
        <f>IF(ISERR(C32/様式１5!$E$24*様式１5!$O$24),"",C32/様式１5!$E$24*様式１5!$O$24)</f>
        <v/>
      </c>
      <c r="H32" s="143" t="str">
        <f>IF(ISERR(D32/様式１5!$E$26*様式１5!$O$26),"",D32/様式１5!$E$26*様式１5!$O$26)</f>
        <v/>
      </c>
      <c r="I32" s="143" t="str">
        <f>IF(ISERR(E32/様式１5!$E$28*様式１5!$O$28),"",E32/様式１5!$E$28*様式１5!$O$28)</f>
        <v/>
      </c>
      <c r="J32" s="144" t="str">
        <f>IF(ISERR(F32/様式１5!$E$30*様式１5!$O$30),"",F32/様式１5!$E$30*様式１5!$O$30)</f>
        <v/>
      </c>
    </row>
    <row r="33" spans="1:10" ht="17.25" customHeight="1">
      <c r="A33" s="346"/>
      <c r="B33" s="8" t="s">
        <v>194</v>
      </c>
      <c r="C33" s="130"/>
      <c r="D33" s="130"/>
      <c r="E33" s="130"/>
      <c r="F33" s="130"/>
      <c r="G33" s="142" t="str">
        <f>IF(ISERR(C33/様式１5!$E$24*様式１5!$O$24),"",C33/様式１5!$E$24*様式１5!$O$24)</f>
        <v/>
      </c>
      <c r="H33" s="143" t="str">
        <f>IF(ISERR(D33/様式１5!$E$26*様式１5!$O$26),"",D33/様式１5!$E$26*様式１5!$O$26)</f>
        <v/>
      </c>
      <c r="I33" s="143" t="str">
        <f>IF(ISERR(E33/様式１5!$E$28*様式１5!$O$28),"",E33/様式１5!$E$28*様式１5!$O$28)</f>
        <v/>
      </c>
      <c r="J33" s="144" t="str">
        <f>IF(ISERR(F33/様式１5!$E$30*様式１5!$O$30),"",F33/様式１5!$E$30*様式１5!$O$30)</f>
        <v/>
      </c>
    </row>
    <row r="34" spans="1:10" ht="17.25" customHeight="1">
      <c r="A34" s="382" t="s">
        <v>207</v>
      </c>
      <c r="B34" s="8" t="s">
        <v>195</v>
      </c>
      <c r="C34" s="130"/>
      <c r="D34" s="130"/>
      <c r="E34" s="130"/>
      <c r="F34" s="130"/>
      <c r="G34" s="142" t="str">
        <f>IF(ISERR(C34/様式１5!$E$24*様式１5!$O$24),"",C34/様式１5!$E$24*様式１5!$O$24)</f>
        <v/>
      </c>
      <c r="H34" s="143" t="str">
        <f>IF(ISERR(D34/様式１5!$E$26*様式１5!$O$26),"",D34/様式１5!$E$26*様式１5!$O$26)</f>
        <v/>
      </c>
      <c r="I34" s="143" t="str">
        <f>IF(ISERR(E34/様式１5!$E$28*様式１5!$O$28),"",E34/様式１5!$E$28*様式１5!$O$28)</f>
        <v/>
      </c>
      <c r="J34" s="144" t="str">
        <f>IF(ISERR(F34/様式１5!$E$30*様式１5!$O$30),"",F34/様式１5!$E$30*様式１5!$O$30)</f>
        <v/>
      </c>
    </row>
    <row r="35" spans="1:10" ht="17.25" customHeight="1">
      <c r="A35" s="383"/>
      <c r="B35" s="8" t="s">
        <v>196</v>
      </c>
      <c r="C35" s="130"/>
      <c r="D35" s="130"/>
      <c r="E35" s="130"/>
      <c r="F35" s="130"/>
      <c r="G35" s="142" t="str">
        <f>IF(ISERR(C35/様式１5!$E$24*様式１5!$O$24),"",C35/様式１5!$E$24*様式１5!$O$24)</f>
        <v/>
      </c>
      <c r="H35" s="143" t="str">
        <f>IF(ISERR(D35/様式１5!$E$26*様式１5!$O$26),"",D35/様式１5!$E$26*様式１5!$O$26)</f>
        <v/>
      </c>
      <c r="I35" s="143" t="str">
        <f>IF(ISERR(E35/様式１5!$E$28*様式１5!$O$28),"",E35/様式１5!$E$28*様式１5!$O$28)</f>
        <v/>
      </c>
      <c r="J35" s="144" t="str">
        <f>IF(ISERR(F35/様式１5!$E$30*様式１5!$O$30),"",F35/様式１5!$E$30*様式１5!$O$30)</f>
        <v/>
      </c>
    </row>
    <row r="36" spans="1:10" ht="17.25" customHeight="1">
      <c r="A36" s="383"/>
      <c r="B36" s="8" t="s">
        <v>197</v>
      </c>
      <c r="C36" s="130"/>
      <c r="D36" s="130"/>
      <c r="E36" s="130"/>
      <c r="F36" s="130"/>
      <c r="G36" s="142" t="str">
        <f>IF(ISERR(C36/様式１5!$E$24*様式１5!$O$24),"",C36/様式１5!$E$24*様式１5!$O$24)</f>
        <v/>
      </c>
      <c r="H36" s="143" t="str">
        <f>IF(ISERR(D36/様式１5!$E$26*様式１5!$O$26),"",D36/様式１5!$E$26*様式１5!$O$26)</f>
        <v/>
      </c>
      <c r="I36" s="143" t="str">
        <f>IF(ISERR(E36/様式１5!$E$28*様式１5!$O$28),"",E36/様式１5!$E$28*様式１5!$O$28)</f>
        <v/>
      </c>
      <c r="J36" s="144" t="str">
        <f>IF(ISERR(F36/様式１5!$E$30*様式１5!$O$30),"",F36/様式１5!$E$30*様式１5!$O$30)</f>
        <v/>
      </c>
    </row>
    <row r="37" spans="1:10" ht="17.25" customHeight="1">
      <c r="A37" s="383"/>
      <c r="B37" s="8" t="s">
        <v>198</v>
      </c>
      <c r="C37" s="130"/>
      <c r="D37" s="130"/>
      <c r="E37" s="130"/>
      <c r="F37" s="130"/>
      <c r="G37" s="142" t="str">
        <f>IF(ISERR(C37/様式１5!$E$24*様式１5!$O$24),"",C37/様式１5!$E$24*様式１5!$O$24)</f>
        <v/>
      </c>
      <c r="H37" s="143" t="str">
        <f>IF(ISERR(D37/様式１5!$E$26*様式１5!$O$26),"",D37/様式１5!$E$26*様式１5!$O$26)</f>
        <v/>
      </c>
      <c r="I37" s="143" t="str">
        <f>IF(ISERR(E37/様式１5!$E$28*様式１5!$O$28),"",E37/様式１5!$E$28*様式１5!$O$28)</f>
        <v/>
      </c>
      <c r="J37" s="144" t="str">
        <f>IF(ISERR(F37/様式１5!$E$30*様式１5!$O$30),"",F37/様式１5!$E$30*様式１5!$O$30)</f>
        <v/>
      </c>
    </row>
    <row r="38" spans="1:10" ht="17.25" customHeight="1">
      <c r="A38" s="383"/>
      <c r="B38" s="8" t="s">
        <v>199</v>
      </c>
      <c r="C38" s="130"/>
      <c r="D38" s="130"/>
      <c r="E38" s="130"/>
      <c r="F38" s="130"/>
      <c r="G38" s="142" t="str">
        <f>IF(ISERR(C38/様式１5!$E$24*様式１5!$O$24),"",C38/様式１5!$E$24*様式１5!$O$24)</f>
        <v/>
      </c>
      <c r="H38" s="143" t="str">
        <f>IF(ISERR(D38/様式１5!$E$26*様式１5!$O$26),"",D38/様式１5!$E$26*様式１5!$O$26)</f>
        <v/>
      </c>
      <c r="I38" s="143" t="str">
        <f>IF(ISERR(E38/様式１5!$E$28*様式１5!$O$28),"",E38/様式１5!$E$28*様式１5!$O$28)</f>
        <v/>
      </c>
      <c r="J38" s="144" t="str">
        <f>IF(ISERR(F38/様式１5!$E$30*様式１5!$O$30),"",F38/様式１5!$E$30*様式１5!$O$30)</f>
        <v/>
      </c>
    </row>
    <row r="39" spans="1:10" ht="17.25" customHeight="1">
      <c r="A39" s="383"/>
      <c r="B39" s="8" t="s">
        <v>200</v>
      </c>
      <c r="C39" s="130"/>
      <c r="D39" s="130"/>
      <c r="E39" s="130"/>
      <c r="F39" s="130"/>
      <c r="G39" s="142" t="str">
        <f>IF(ISERR(C39/様式１5!$E$24*様式１5!$O$24),"",C39/様式１5!$E$24*様式１5!$O$24)</f>
        <v/>
      </c>
      <c r="H39" s="143" t="str">
        <f>IF(ISERR(D39/様式１5!$E$26*様式１5!$O$26),"",D39/様式１5!$E$26*様式１5!$O$26)</f>
        <v/>
      </c>
      <c r="I39" s="143" t="str">
        <f>IF(ISERR(E39/様式１5!$E$28*様式１5!$O$28),"",E39/様式１5!$E$28*様式１5!$O$28)</f>
        <v/>
      </c>
      <c r="J39" s="144" t="str">
        <f>IF(ISERR(F39/様式１5!$E$30*様式１5!$O$30),"",F39/様式１5!$E$30*様式１5!$O$30)</f>
        <v/>
      </c>
    </row>
    <row r="40" spans="1:10" ht="17.25" customHeight="1">
      <c r="A40" s="383"/>
      <c r="B40" s="8" t="s">
        <v>201</v>
      </c>
      <c r="C40" s="130"/>
      <c r="D40" s="130"/>
      <c r="E40" s="130"/>
      <c r="F40" s="130"/>
      <c r="G40" s="142" t="str">
        <f>IF(ISERR(C40/様式１5!$E$24*様式１5!$O$24),"",C40/様式１5!$E$24*様式１5!$O$24)</f>
        <v/>
      </c>
      <c r="H40" s="143" t="str">
        <f>IF(ISERR(D40/様式１5!$E$26*様式１5!$O$26),"",D40/様式１5!$E$26*様式１5!$O$26)</f>
        <v/>
      </c>
      <c r="I40" s="143" t="str">
        <f>IF(ISERR(E40/様式１5!$E$28*様式１5!$O$28),"",E40/様式１5!$E$28*様式１5!$O$28)</f>
        <v/>
      </c>
      <c r="J40" s="144" t="str">
        <f>IF(ISERR(F40/様式１5!$E$30*様式１5!$O$30),"",F40/様式１5!$E$30*様式１5!$O$30)</f>
        <v/>
      </c>
    </row>
    <row r="41" spans="1:10" ht="17.25" customHeight="1">
      <c r="A41" s="383"/>
      <c r="B41" s="8" t="s">
        <v>202</v>
      </c>
      <c r="C41" s="130"/>
      <c r="D41" s="130"/>
      <c r="E41" s="130"/>
      <c r="F41" s="130"/>
      <c r="G41" s="142" t="str">
        <f>IF(ISERR(C41/様式１5!$E$24*様式１5!$O$24),"",C41/様式１5!$E$24*様式１5!$O$24)</f>
        <v/>
      </c>
      <c r="H41" s="143" t="str">
        <f>IF(ISERR(D41/様式１5!$E$26*様式１5!$O$26),"",D41/様式１5!$E$26*様式１5!$O$26)</f>
        <v/>
      </c>
      <c r="I41" s="143" t="str">
        <f>IF(ISERR(E41/様式１5!$E$28*様式１5!$O$28),"",E41/様式１5!$E$28*様式１5!$O$28)</f>
        <v/>
      </c>
      <c r="J41" s="144" t="str">
        <f>IF(ISERR(F41/様式１5!$E$30*様式１5!$O$30),"",F41/様式１5!$E$30*様式１5!$O$30)</f>
        <v/>
      </c>
    </row>
    <row r="42" spans="1:10" ht="17.25" customHeight="1">
      <c r="A42" s="383"/>
      <c r="B42" s="8" t="s">
        <v>203</v>
      </c>
      <c r="C42" s="130"/>
      <c r="D42" s="130"/>
      <c r="E42" s="130"/>
      <c r="F42" s="130"/>
      <c r="G42" s="142" t="str">
        <f>IF(ISERR(C42/様式１5!$E$24*様式１5!$O$24),"",C42/様式１5!$E$24*様式１5!$O$24)</f>
        <v/>
      </c>
      <c r="H42" s="143" t="str">
        <f>IF(ISERR(D42/様式１5!$E$26*様式１5!$O$26),"",D42/様式１5!$E$26*様式１5!$O$26)</f>
        <v/>
      </c>
      <c r="I42" s="143" t="str">
        <f>IF(ISERR(E42/様式１5!$E$28*様式１5!$O$28),"",E42/様式１5!$E$28*様式１5!$O$28)</f>
        <v/>
      </c>
      <c r="J42" s="144" t="str">
        <f>IF(ISERR(F42/様式１5!$E$30*様式１5!$O$30),"",F42/様式１5!$E$30*様式１5!$O$30)</f>
        <v/>
      </c>
    </row>
    <row r="43" spans="1:10" ht="17.25" customHeight="1">
      <c r="A43" s="346"/>
      <c r="B43" s="8" t="s">
        <v>204</v>
      </c>
      <c r="C43" s="130"/>
      <c r="D43" s="130"/>
      <c r="E43" s="130"/>
      <c r="F43" s="130"/>
      <c r="G43" s="142" t="str">
        <f>IF(ISERR(C43/様式１5!$E$24*様式１5!$O$24),"",C43/様式１5!$E$24*様式１5!$O$24)</f>
        <v/>
      </c>
      <c r="H43" s="143" t="str">
        <f>IF(ISERR(D43/様式１5!$E$26*様式１5!$O$26),"",D43/様式１5!$E$26*様式１5!$O$26)</f>
        <v/>
      </c>
      <c r="I43" s="143" t="str">
        <f>IF(ISERR(E43/様式１5!$E$28*様式１5!$O$28),"",E43/様式１5!$E$28*様式１5!$O$28)</f>
        <v/>
      </c>
      <c r="J43" s="144" t="str">
        <f>IF(ISERR(F43/様式１5!$E$30*様式１5!$O$30),"",F43/様式１5!$E$30*様式１5!$O$30)</f>
        <v/>
      </c>
    </row>
    <row r="44" spans="1:10" ht="25.5" customHeight="1">
      <c r="A44" s="15" t="s">
        <v>206</v>
      </c>
      <c r="B44" s="14"/>
      <c r="C44" s="130"/>
      <c r="D44" s="130"/>
      <c r="E44" s="130"/>
      <c r="F44" s="130"/>
      <c r="G44" s="142" t="str">
        <f>IF(ISERR(C44/様式１5!$E$24*様式１5!$O$24),"",C44/様式１5!$E$24*様式１5!$O$24)</f>
        <v/>
      </c>
      <c r="H44" s="143" t="str">
        <f>IF(ISERR(D44/様式１5!$E$26*様式１5!$O$26),"",D44/様式１5!$E$26*様式１5!$O$26)</f>
        <v/>
      </c>
      <c r="I44" s="143" t="str">
        <f>IF(ISERR(E44/様式１5!$E$28*様式１5!$O$28),"",E44/様式１5!$E$28*様式１5!$O$28)</f>
        <v/>
      </c>
      <c r="J44" s="144" t="str">
        <f>IF(ISERR(F44/様式１5!$E$30*様式１5!$O$30),"",F44/様式１5!$E$30*様式１5!$O$30)</f>
        <v/>
      </c>
    </row>
    <row r="45" spans="1:10" s="150" customFormat="1" ht="21.75" customHeight="1" thickBot="1">
      <c r="A45" s="387"/>
      <c r="B45" s="388"/>
      <c r="C45" s="159">
        <f t="shared" ref="C45:J45" si="0">SUM(C11:C44)</f>
        <v>0</v>
      </c>
      <c r="D45" s="159">
        <f t="shared" ref="D45" si="1">SUM(D11:D44)</f>
        <v>0</v>
      </c>
      <c r="E45" s="159">
        <f t="shared" si="0"/>
        <v>0</v>
      </c>
      <c r="F45" s="160">
        <f t="shared" si="0"/>
        <v>0</v>
      </c>
      <c r="G45" s="78">
        <f t="shared" si="0"/>
        <v>0</v>
      </c>
      <c r="H45" s="79">
        <f>SUM(H11:H44)</f>
        <v>0</v>
      </c>
      <c r="I45" s="79">
        <f t="shared" si="0"/>
        <v>0</v>
      </c>
      <c r="J45" s="80">
        <f t="shared" si="0"/>
        <v>0</v>
      </c>
    </row>
    <row r="46" spans="1:10">
      <c r="A46" t="s">
        <v>252</v>
      </c>
    </row>
  </sheetData>
  <mergeCells count="16">
    <mergeCell ref="A31:A33"/>
    <mergeCell ref="A34:A43"/>
    <mergeCell ref="A45:B45"/>
    <mergeCell ref="A1:B1"/>
    <mergeCell ref="A8:A10"/>
    <mergeCell ref="B8:B10"/>
    <mergeCell ref="A2:J2"/>
    <mergeCell ref="G4:J4"/>
    <mergeCell ref="G9:J9"/>
    <mergeCell ref="G8:J8"/>
    <mergeCell ref="A19:A25"/>
    <mergeCell ref="A26:A30"/>
    <mergeCell ref="C8:F8"/>
    <mergeCell ref="C9:F9"/>
    <mergeCell ref="A11:A14"/>
    <mergeCell ref="A15:A18"/>
  </mergeCells>
  <phoneticPr fontId="2"/>
  <conditionalFormatting sqref="C11:F44">
    <cfRule type="cellIs" dxfId="21" priority="3" stopIfTrue="1" operator="notEqual">
      <formula>""</formula>
    </cfRule>
  </conditionalFormatting>
  <conditionalFormatting sqref="C45:J45">
    <cfRule type="cellIs" dxfId="20" priority="2" stopIfTrue="1" operator="equal">
      <formula>0</formula>
    </cfRule>
  </conditionalFormatting>
  <conditionalFormatting sqref="G11:J44">
    <cfRule type="containsBlanks" dxfId="19" priority="1">
      <formula>LEN(TRIM(G11))=0</formula>
    </cfRule>
    <cfRule type="cellIs" dxfId="18" priority="4" stopIfTrue="1" operator="greaterThan">
      <formula>0</formula>
    </cfRule>
  </conditionalFormatting>
  <pageMargins left="0.78740157480314965" right="0.43307086614173229" top="0.55118110236220474" bottom="0.39370078740157483" header="0.51181102362204722" footer="0.19685039370078741"/>
  <pageSetup paperSize="9" scale="9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6"/>
  <sheetViews>
    <sheetView view="pageBreakPreview" zoomScaleNormal="100" zoomScaleSheetLayoutView="100" workbookViewId="0">
      <pane xSplit="8" ySplit="10" topLeftCell="J11" activePane="bottomRight" state="frozen"/>
      <selection activeCell="C49" sqref="C49"/>
      <selection pane="topRight" activeCell="C49" sqref="C49"/>
      <selection pane="bottomLeft" activeCell="C49" sqref="C49"/>
      <selection pane="bottomRight" activeCell="C11" sqref="C11"/>
    </sheetView>
  </sheetViews>
  <sheetFormatPr defaultRowHeight="13.5"/>
  <cols>
    <col min="2" max="2" width="11.75" customWidth="1"/>
    <col min="3" max="8" width="11.625" customWidth="1"/>
  </cols>
  <sheetData>
    <row r="1" spans="1:9" ht="17.25">
      <c r="A1" s="354" t="s">
        <v>226</v>
      </c>
      <c r="B1" s="355"/>
      <c r="C1" s="13"/>
    </row>
    <row r="2" spans="1:9" ht="17.25">
      <c r="A2" s="390" t="s">
        <v>406</v>
      </c>
      <c r="B2" s="391"/>
      <c r="C2" s="391"/>
      <c r="D2" s="391"/>
      <c r="E2" s="391"/>
      <c r="F2" s="391"/>
      <c r="G2" s="391"/>
      <c r="H2" s="391"/>
    </row>
    <row r="3" spans="1:9" ht="17.25">
      <c r="A3" s="34"/>
      <c r="C3" s="13"/>
    </row>
    <row r="4" spans="1:9">
      <c r="A4" s="2"/>
      <c r="B4" s="1"/>
      <c r="C4" s="1"/>
      <c r="E4" s="279" t="s">
        <v>52</v>
      </c>
      <c r="F4" s="402" t="str">
        <f>IF(初めにお読みください!C8="","",初めにお読みください!C8)</f>
        <v/>
      </c>
      <c r="G4" s="402"/>
      <c r="H4" s="402"/>
      <c r="I4" s="6"/>
    </row>
    <row r="5" spans="1:9">
      <c r="H5" s="11" t="s">
        <v>25</v>
      </c>
    </row>
    <row r="6" spans="1:9" ht="7.5" customHeight="1">
      <c r="H6" s="11"/>
    </row>
    <row r="7" spans="1:9" ht="7.5" customHeight="1" thickBot="1">
      <c r="H7" s="11"/>
    </row>
    <row r="8" spans="1:9" ht="28.5" customHeight="1">
      <c r="A8" s="384" t="s">
        <v>77</v>
      </c>
      <c r="B8" s="378" t="s">
        <v>172</v>
      </c>
      <c r="C8" s="408" t="s">
        <v>55</v>
      </c>
      <c r="D8" s="409"/>
      <c r="E8" s="410"/>
      <c r="F8" s="396" t="s">
        <v>80</v>
      </c>
      <c r="G8" s="397"/>
      <c r="H8" s="398"/>
    </row>
    <row r="9" spans="1:9" ht="24.75" customHeight="1">
      <c r="A9" s="384"/>
      <c r="B9" s="378"/>
      <c r="C9" s="340" t="s">
        <v>507</v>
      </c>
      <c r="D9" s="349"/>
      <c r="E9" s="400"/>
      <c r="F9" s="411" t="s">
        <v>397</v>
      </c>
      <c r="G9" s="412"/>
      <c r="H9" s="413"/>
    </row>
    <row r="10" spans="1:9" ht="56.25">
      <c r="A10" s="384"/>
      <c r="B10" s="378"/>
      <c r="C10" s="228" t="s">
        <v>401</v>
      </c>
      <c r="D10" s="229" t="s">
        <v>410</v>
      </c>
      <c r="E10" s="226" t="s">
        <v>116</v>
      </c>
      <c r="F10" s="230" t="s">
        <v>402</v>
      </c>
      <c r="G10" s="229" t="s">
        <v>403</v>
      </c>
      <c r="H10" s="227" t="s">
        <v>117</v>
      </c>
    </row>
    <row r="11" spans="1:9" ht="18" customHeight="1">
      <c r="A11" s="382" t="s">
        <v>212</v>
      </c>
      <c r="B11" s="8" t="s">
        <v>173</v>
      </c>
      <c r="C11" s="130"/>
      <c r="D11" s="130"/>
      <c r="E11" s="130"/>
      <c r="F11" s="142" t="str">
        <f>IF(ISERR(C11/様式１5!$E$32*様式１5!$O$32),"",C11/様式１5!$E$32*様式１5!$O$32)</f>
        <v/>
      </c>
      <c r="G11" s="143" t="str">
        <f>IF(ISERR(D11/様式１5!$E$34*様式１5!$O$34),"",D11/様式１5!$E$34*様式１5!$O$34)</f>
        <v/>
      </c>
      <c r="H11" s="144" t="str">
        <f>IF(ISERR(E11/様式１5!$E$36*様式１5!$O$36),"",E11/様式１5!$E$36*様式１5!$O$36)</f>
        <v/>
      </c>
    </row>
    <row r="12" spans="1:9" ht="18" customHeight="1">
      <c r="A12" s="383"/>
      <c r="B12" s="8" t="s">
        <v>174</v>
      </c>
      <c r="C12" s="130"/>
      <c r="D12" s="130"/>
      <c r="E12" s="130"/>
      <c r="F12" s="142" t="str">
        <f>IF(ISERR(C12/様式１5!$E$32*様式１5!$O$32),"",C12/様式１5!$E$32*様式１5!$O$32)</f>
        <v/>
      </c>
      <c r="G12" s="143" t="str">
        <f>IF(ISERR(D12/様式１5!$E$34*様式１5!$O$34),"",D12/様式１5!$E$34*様式１5!$O$34)</f>
        <v/>
      </c>
      <c r="H12" s="144" t="str">
        <f>IF(ISERR(E12/様式１5!$E$36*様式１5!$O$36),"",E12/様式１5!$E$36*様式１5!$O$36)</f>
        <v/>
      </c>
    </row>
    <row r="13" spans="1:9" ht="18" customHeight="1">
      <c r="A13" s="383"/>
      <c r="B13" s="8" t="s">
        <v>231</v>
      </c>
      <c r="C13" s="130"/>
      <c r="D13" s="130"/>
      <c r="E13" s="130"/>
      <c r="F13" s="142" t="str">
        <f>IF(ISERR(C13/様式１5!$E$32*様式１5!$O$32),"",C13/様式１5!$E$32*様式１5!$O$32)</f>
        <v/>
      </c>
      <c r="G13" s="143" t="str">
        <f>IF(ISERR(D13/様式１5!$E$34*様式１5!$O$34),"",D13/様式１5!$E$34*様式１5!$O$34)</f>
        <v/>
      </c>
      <c r="H13" s="144" t="str">
        <f>IF(ISERR(E13/様式１5!$E$36*様式１5!$O$36),"",E13/様式１5!$E$36*様式１5!$O$36)</f>
        <v/>
      </c>
    </row>
    <row r="14" spans="1:9" ht="18" customHeight="1">
      <c r="A14" s="346"/>
      <c r="B14" s="8" t="s">
        <v>175</v>
      </c>
      <c r="C14" s="130"/>
      <c r="D14" s="130"/>
      <c r="E14" s="130"/>
      <c r="F14" s="142" t="str">
        <f>IF(ISERR(C14/様式１5!$E$32*様式１5!$O$32),"",C14/様式１5!$E$32*様式１5!$O$32)</f>
        <v/>
      </c>
      <c r="G14" s="143" t="str">
        <f>IF(ISERR(D14/様式１5!$E$34*様式１5!$O$34),"",D14/様式１5!$E$34*様式１5!$O$34)</f>
        <v/>
      </c>
      <c r="H14" s="144" t="str">
        <f>IF(ISERR(E14/様式１5!$E$36*様式１5!$O$36),"",E14/様式１5!$E$36*様式１5!$O$36)</f>
        <v/>
      </c>
    </row>
    <row r="15" spans="1:9" ht="18" customHeight="1">
      <c r="A15" s="382" t="s">
        <v>211</v>
      </c>
      <c r="B15" s="8" t="s">
        <v>176</v>
      </c>
      <c r="C15" s="130"/>
      <c r="D15" s="130"/>
      <c r="E15" s="130"/>
      <c r="F15" s="142" t="str">
        <f>IF(ISERR(C15/様式１5!$E$32*様式１5!$O$32),"",C15/様式１5!$E$32*様式１5!$O$32)</f>
        <v/>
      </c>
      <c r="G15" s="143" t="str">
        <f>IF(ISERR(D15/様式１5!$E$34*様式１5!$O$34),"",D15/様式１5!$E$34*様式１5!$O$34)</f>
        <v/>
      </c>
      <c r="H15" s="144" t="str">
        <f>IF(ISERR(E15/様式１5!$E$36*様式１5!$O$36),"",E15/様式１5!$E$36*様式１5!$O$36)</f>
        <v/>
      </c>
    </row>
    <row r="16" spans="1:9" ht="18" customHeight="1">
      <c r="A16" s="383"/>
      <c r="B16" s="8" t="s">
        <v>177</v>
      </c>
      <c r="C16" s="130"/>
      <c r="D16" s="130"/>
      <c r="E16" s="130"/>
      <c r="F16" s="142" t="str">
        <f>IF(ISERR(C16/様式１5!$E$32*様式１5!$O$32),"",C16/様式１5!$E$32*様式１5!$O$32)</f>
        <v/>
      </c>
      <c r="G16" s="143" t="str">
        <f>IF(ISERR(D16/様式１5!$E$34*様式１5!$O$34),"",D16/様式１5!$E$34*様式１5!$O$34)</f>
        <v/>
      </c>
      <c r="H16" s="144" t="str">
        <f>IF(ISERR(E16/様式１5!$E$36*様式１5!$O$36),"",E16/様式１5!$E$36*様式１5!$O$36)</f>
        <v/>
      </c>
    </row>
    <row r="17" spans="1:8" ht="18" customHeight="1">
      <c r="A17" s="383"/>
      <c r="B17" s="8" t="s">
        <v>178</v>
      </c>
      <c r="C17" s="130"/>
      <c r="D17" s="130"/>
      <c r="E17" s="130"/>
      <c r="F17" s="142" t="str">
        <f>IF(ISERR(C17/様式１5!$E$32*様式１5!$O$32),"",C17/様式１5!$E$32*様式１5!$O$32)</f>
        <v/>
      </c>
      <c r="G17" s="143" t="str">
        <f>IF(ISERR(D17/様式１5!$E$34*様式１5!$O$34),"",D17/様式１5!$E$34*様式１5!$O$34)</f>
        <v/>
      </c>
      <c r="H17" s="144" t="str">
        <f>IF(ISERR(E17/様式１5!$E$36*様式１5!$O$36),"",E17/様式１5!$E$36*様式１5!$O$36)</f>
        <v/>
      </c>
    </row>
    <row r="18" spans="1:8" ht="18" customHeight="1">
      <c r="A18" s="346"/>
      <c r="B18" s="8" t="s">
        <v>179</v>
      </c>
      <c r="C18" s="130"/>
      <c r="D18" s="130"/>
      <c r="E18" s="130"/>
      <c r="F18" s="142" t="str">
        <f>IF(ISERR(C18/様式１5!$E$32*様式１5!$O$32),"",C18/様式１5!$E$32*様式１5!$O$32)</f>
        <v/>
      </c>
      <c r="G18" s="143" t="str">
        <f>IF(ISERR(D18/様式１5!$E$34*様式１5!$O$34),"",D18/様式１5!$E$34*様式１5!$O$34)</f>
        <v/>
      </c>
      <c r="H18" s="144" t="str">
        <f>IF(ISERR(E18/様式１5!$E$36*様式１5!$O$36),"",E18/様式１5!$E$36*様式１5!$O$36)</f>
        <v/>
      </c>
    </row>
    <row r="19" spans="1:8" ht="18" customHeight="1">
      <c r="A19" s="382" t="s">
        <v>210</v>
      </c>
      <c r="B19" s="8" t="s">
        <v>180</v>
      </c>
      <c r="C19" s="130"/>
      <c r="D19" s="130"/>
      <c r="E19" s="130"/>
      <c r="F19" s="142" t="str">
        <f>IF(ISERR(C19/様式１5!$E$32*様式１5!$O$32),"",C19/様式１5!$E$32*様式１5!$O$32)</f>
        <v/>
      </c>
      <c r="G19" s="143" t="str">
        <f>IF(ISERR(D19/様式１5!$E$34*様式１5!$O$34),"",D19/様式１5!$E$34*様式１5!$O$34)</f>
        <v/>
      </c>
      <c r="H19" s="144" t="str">
        <f>IF(ISERR(E19/様式１5!$E$36*様式１5!$O$36),"",E19/様式１5!$E$36*様式１5!$O$36)</f>
        <v/>
      </c>
    </row>
    <row r="20" spans="1:8" ht="18" customHeight="1">
      <c r="A20" s="383"/>
      <c r="B20" s="8" t="s">
        <v>181</v>
      </c>
      <c r="C20" s="130"/>
      <c r="D20" s="130"/>
      <c r="E20" s="130"/>
      <c r="F20" s="142" t="str">
        <f>IF(ISERR(C20/様式１5!$E$32*様式１5!$O$32),"",C20/様式１5!$E$32*様式１5!$O$32)</f>
        <v/>
      </c>
      <c r="G20" s="143" t="str">
        <f>IF(ISERR(D20/様式１5!$E$34*様式１5!$O$34),"",D20/様式１5!$E$34*様式１5!$O$34)</f>
        <v/>
      </c>
      <c r="H20" s="144" t="str">
        <f>IF(ISERR(E20/様式１5!$E$36*様式１5!$O$36),"",E20/様式１5!$E$36*様式１5!$O$36)</f>
        <v/>
      </c>
    </row>
    <row r="21" spans="1:8" ht="18" customHeight="1">
      <c r="A21" s="383"/>
      <c r="B21" s="8" t="s">
        <v>182</v>
      </c>
      <c r="C21" s="130"/>
      <c r="D21" s="130"/>
      <c r="E21" s="130"/>
      <c r="F21" s="142" t="str">
        <f>IF(ISERR(C21/様式１5!$E$32*様式１5!$O$32),"",C21/様式１5!$E$32*様式１5!$O$32)</f>
        <v/>
      </c>
      <c r="G21" s="143" t="str">
        <f>IF(ISERR(D21/様式１5!$E$34*様式１5!$O$34),"",D21/様式１5!$E$34*様式１5!$O$34)</f>
        <v/>
      </c>
      <c r="H21" s="144" t="str">
        <f>IF(ISERR(E21/様式１5!$E$36*様式１5!$O$36),"",E21/様式１5!$E$36*様式１5!$O$36)</f>
        <v/>
      </c>
    </row>
    <row r="22" spans="1:8" ht="18" customHeight="1">
      <c r="A22" s="383"/>
      <c r="B22" s="8" t="s">
        <v>183</v>
      </c>
      <c r="C22" s="130"/>
      <c r="D22" s="130"/>
      <c r="E22" s="130"/>
      <c r="F22" s="142" t="str">
        <f>IF(ISERR(C22/様式１5!$E$32*様式１5!$O$32),"",C22/様式１5!$E$32*様式１5!$O$32)</f>
        <v/>
      </c>
      <c r="G22" s="143" t="str">
        <f>IF(ISERR(D22/様式１5!$E$34*様式１5!$O$34),"",D22/様式１5!$E$34*様式１5!$O$34)</f>
        <v/>
      </c>
      <c r="H22" s="144" t="str">
        <f>IF(ISERR(E22/様式１5!$E$36*様式１5!$O$36),"",E22/様式１5!$E$36*様式１5!$O$36)</f>
        <v/>
      </c>
    </row>
    <row r="23" spans="1:8" ht="18" customHeight="1">
      <c r="A23" s="383"/>
      <c r="B23" s="8" t="s">
        <v>184</v>
      </c>
      <c r="C23" s="130"/>
      <c r="D23" s="130"/>
      <c r="E23" s="130"/>
      <c r="F23" s="142" t="str">
        <f>IF(ISERR(C23/様式１5!$E$32*様式１5!$O$32),"",C23/様式１5!$E$32*様式１5!$O$32)</f>
        <v/>
      </c>
      <c r="G23" s="143" t="str">
        <f>IF(ISERR(D23/様式１5!$E$34*様式１5!$O$34),"",D23/様式１5!$E$34*様式１5!$O$34)</f>
        <v/>
      </c>
      <c r="H23" s="144" t="str">
        <f>IF(ISERR(E23/様式１5!$E$36*様式１5!$O$36),"",E23/様式１5!$E$36*様式１5!$O$36)</f>
        <v/>
      </c>
    </row>
    <row r="24" spans="1:8" ht="18" customHeight="1">
      <c r="A24" s="383"/>
      <c r="B24" s="8" t="s">
        <v>185</v>
      </c>
      <c r="C24" s="130"/>
      <c r="D24" s="130"/>
      <c r="E24" s="130"/>
      <c r="F24" s="142" t="str">
        <f>IF(ISERR(C24/様式１5!$E$32*様式１5!$O$32),"",C24/様式１5!$E$32*様式１5!$O$32)</f>
        <v/>
      </c>
      <c r="G24" s="143" t="str">
        <f>IF(ISERR(D24/様式１5!$E$34*様式１5!$O$34),"",D24/様式１5!$E$34*様式１5!$O$34)</f>
        <v/>
      </c>
      <c r="H24" s="144" t="str">
        <f>IF(ISERR(E24/様式１5!$E$36*様式１5!$O$36),"",E24/様式１5!$E$36*様式１5!$O$36)</f>
        <v/>
      </c>
    </row>
    <row r="25" spans="1:8" ht="18" customHeight="1">
      <c r="A25" s="346"/>
      <c r="B25" s="8" t="s">
        <v>186</v>
      </c>
      <c r="C25" s="130"/>
      <c r="D25" s="130"/>
      <c r="E25" s="130"/>
      <c r="F25" s="142" t="str">
        <f>IF(ISERR(C25/様式１5!$E$32*様式１5!$O$32),"",C25/様式１5!$E$32*様式１5!$O$32)</f>
        <v/>
      </c>
      <c r="G25" s="143" t="str">
        <f>IF(ISERR(D25/様式１5!$E$34*様式１5!$O$34),"",D25/様式１5!$E$34*様式１5!$O$34)</f>
        <v/>
      </c>
      <c r="H25" s="144" t="str">
        <f>IF(ISERR(E25/様式１5!$E$36*様式１5!$O$36),"",E25/様式１5!$E$36*様式１5!$O$36)</f>
        <v/>
      </c>
    </row>
    <row r="26" spans="1:8" ht="18" customHeight="1">
      <c r="A26" s="382" t="s">
        <v>209</v>
      </c>
      <c r="B26" s="8" t="s">
        <v>187</v>
      </c>
      <c r="C26" s="130"/>
      <c r="D26" s="130"/>
      <c r="E26" s="130"/>
      <c r="F26" s="142" t="str">
        <f>IF(ISERR(C26/様式１5!$E$32*様式１5!$O$32),"",C26/様式１5!$E$32*様式１5!$O$32)</f>
        <v/>
      </c>
      <c r="G26" s="143" t="str">
        <f>IF(ISERR(D26/様式１5!$E$34*様式１5!$O$34),"",D26/様式１5!$E$34*様式１5!$O$34)</f>
        <v/>
      </c>
      <c r="H26" s="144" t="str">
        <f>IF(ISERR(E26/様式１5!$E$36*様式１5!$O$36),"",E26/様式１5!$E$36*様式１5!$O$36)</f>
        <v/>
      </c>
    </row>
    <row r="27" spans="1:8" ht="18" customHeight="1">
      <c r="A27" s="383"/>
      <c r="B27" s="8" t="s">
        <v>188</v>
      </c>
      <c r="C27" s="130"/>
      <c r="D27" s="130"/>
      <c r="E27" s="130"/>
      <c r="F27" s="142" t="str">
        <f>IF(ISERR(C27/様式１5!$E$32*様式１5!$O$32),"",C27/様式１5!$E$32*様式１5!$O$32)</f>
        <v/>
      </c>
      <c r="G27" s="143" t="str">
        <f>IF(ISERR(D27/様式１5!$E$34*様式１5!$O$34),"",D27/様式１5!$E$34*様式１5!$O$34)</f>
        <v/>
      </c>
      <c r="H27" s="144" t="str">
        <f>IF(ISERR(E27/様式１5!$E$36*様式１5!$O$36),"",E27/様式１5!$E$36*様式１5!$O$36)</f>
        <v/>
      </c>
    </row>
    <row r="28" spans="1:8" ht="18" customHeight="1">
      <c r="A28" s="383"/>
      <c r="B28" s="8" t="s">
        <v>189</v>
      </c>
      <c r="C28" s="130"/>
      <c r="D28" s="130"/>
      <c r="E28" s="130"/>
      <c r="F28" s="142" t="str">
        <f>IF(ISERR(C28/様式１5!$E$32*様式１5!$O$32),"",C28/様式１5!$E$32*様式１5!$O$32)</f>
        <v/>
      </c>
      <c r="G28" s="143" t="str">
        <f>IF(ISERR(D28/様式１5!$E$34*様式１5!$O$34),"",D28/様式１5!$E$34*様式１5!$O$34)</f>
        <v/>
      </c>
      <c r="H28" s="144" t="str">
        <f>IF(ISERR(E28/様式１5!$E$36*様式１5!$O$36),"",E28/様式１5!$E$36*様式１5!$O$36)</f>
        <v/>
      </c>
    </row>
    <row r="29" spans="1:8" ht="18" customHeight="1">
      <c r="A29" s="383"/>
      <c r="B29" s="8" t="s">
        <v>190</v>
      </c>
      <c r="C29" s="130"/>
      <c r="D29" s="130"/>
      <c r="E29" s="130"/>
      <c r="F29" s="142" t="str">
        <f>IF(ISERR(C29/様式１5!$E$32*様式１5!$O$32),"",C29/様式１5!$E$32*様式１5!$O$32)</f>
        <v/>
      </c>
      <c r="G29" s="143" t="str">
        <f>IF(ISERR(D29/様式１5!$E$34*様式１5!$O$34),"",D29/様式１5!$E$34*様式１5!$O$34)</f>
        <v/>
      </c>
      <c r="H29" s="144" t="str">
        <f>IF(ISERR(E29/様式１5!$E$36*様式１5!$O$36),"",E29/様式１5!$E$36*様式１5!$O$36)</f>
        <v/>
      </c>
    </row>
    <row r="30" spans="1:8" ht="18" customHeight="1">
      <c r="A30" s="346"/>
      <c r="B30" s="8" t="s">
        <v>191</v>
      </c>
      <c r="C30" s="130"/>
      <c r="D30" s="130"/>
      <c r="E30" s="130"/>
      <c r="F30" s="142" t="str">
        <f>IF(ISERR(C30/様式１5!$E$32*様式１5!$O$32),"",C30/様式１5!$E$32*様式１5!$O$32)</f>
        <v/>
      </c>
      <c r="G30" s="143" t="str">
        <f>IF(ISERR(D30/様式１5!$E$34*様式１5!$O$34),"",D30/様式１5!$E$34*様式１5!$O$34)</f>
        <v/>
      </c>
      <c r="H30" s="144" t="str">
        <f>IF(ISERR(E30/様式１5!$E$36*様式１5!$O$36),"",E30/様式１5!$E$36*様式１5!$O$36)</f>
        <v/>
      </c>
    </row>
    <row r="31" spans="1:8" ht="18" customHeight="1">
      <c r="A31" s="382" t="s">
        <v>208</v>
      </c>
      <c r="B31" s="8" t="s">
        <v>192</v>
      </c>
      <c r="C31" s="130"/>
      <c r="D31" s="130"/>
      <c r="E31" s="130"/>
      <c r="F31" s="142" t="str">
        <f>IF(ISERR(C31/様式１5!$E$32*様式１5!$O$32),"",C31/様式１5!$E$32*様式１5!$O$32)</f>
        <v/>
      </c>
      <c r="G31" s="143" t="str">
        <f>IF(ISERR(D31/様式１5!$E$34*様式１5!$O$34),"",D31/様式１5!$E$34*様式１5!$O$34)</f>
        <v/>
      </c>
      <c r="H31" s="144" t="str">
        <f>IF(ISERR(E31/様式１5!$E$36*様式１5!$O$36),"",E31/様式１5!$E$36*様式１5!$O$36)</f>
        <v/>
      </c>
    </row>
    <row r="32" spans="1:8" ht="18" customHeight="1">
      <c r="A32" s="383"/>
      <c r="B32" s="8" t="s">
        <v>193</v>
      </c>
      <c r="C32" s="130"/>
      <c r="D32" s="130"/>
      <c r="E32" s="130"/>
      <c r="F32" s="142" t="str">
        <f>IF(ISERR(C32/様式１5!$E$32*様式１5!$O$32),"",C32/様式１5!$E$32*様式１5!$O$32)</f>
        <v/>
      </c>
      <c r="G32" s="143" t="str">
        <f>IF(ISERR(D32/様式１5!$E$34*様式１5!$O$34),"",D32/様式１5!$E$34*様式１5!$O$34)</f>
        <v/>
      </c>
      <c r="H32" s="144" t="str">
        <f>IF(ISERR(E32/様式１5!$E$36*様式１5!$O$36),"",E32/様式１5!$E$36*様式１5!$O$36)</f>
        <v/>
      </c>
    </row>
    <row r="33" spans="1:8" ht="18" customHeight="1">
      <c r="A33" s="346"/>
      <c r="B33" s="8" t="s">
        <v>194</v>
      </c>
      <c r="C33" s="130"/>
      <c r="D33" s="130"/>
      <c r="E33" s="130"/>
      <c r="F33" s="142" t="str">
        <f>IF(ISERR(C33/様式１5!$E$32*様式１5!$O$32),"",C33/様式１5!$E$32*様式１5!$O$32)</f>
        <v/>
      </c>
      <c r="G33" s="143" t="str">
        <f>IF(ISERR(D33/様式１5!$E$34*様式１5!$O$34),"",D33/様式１5!$E$34*様式１5!$O$34)</f>
        <v/>
      </c>
      <c r="H33" s="144" t="str">
        <f>IF(ISERR(E33/様式１5!$E$36*様式１5!$O$36),"",E33/様式１5!$E$36*様式１5!$O$36)</f>
        <v/>
      </c>
    </row>
    <row r="34" spans="1:8" ht="18" customHeight="1">
      <c r="A34" s="382" t="s">
        <v>207</v>
      </c>
      <c r="B34" s="8" t="s">
        <v>195</v>
      </c>
      <c r="C34" s="130"/>
      <c r="D34" s="130"/>
      <c r="E34" s="130"/>
      <c r="F34" s="142" t="str">
        <f>IF(ISERR(C34/様式１5!$E$32*様式１5!$O$32),"",C34/様式１5!$E$32*様式１5!$O$32)</f>
        <v/>
      </c>
      <c r="G34" s="143" t="str">
        <f>IF(ISERR(D34/様式１5!$E$34*様式１5!$O$34),"",D34/様式１5!$E$34*様式１5!$O$34)</f>
        <v/>
      </c>
      <c r="H34" s="144" t="str">
        <f>IF(ISERR(E34/様式１5!$E$36*様式１5!$O$36),"",E34/様式１5!$E$36*様式１5!$O$36)</f>
        <v/>
      </c>
    </row>
    <row r="35" spans="1:8" ht="18" customHeight="1">
      <c r="A35" s="383"/>
      <c r="B35" s="8" t="s">
        <v>196</v>
      </c>
      <c r="C35" s="130"/>
      <c r="D35" s="130"/>
      <c r="E35" s="130"/>
      <c r="F35" s="142" t="str">
        <f>IF(ISERR(C35/様式１5!$E$32*様式１5!$O$32),"",C35/様式１5!$E$32*様式１5!$O$32)</f>
        <v/>
      </c>
      <c r="G35" s="143" t="str">
        <f>IF(ISERR(D35/様式１5!$E$34*様式１5!$O$34),"",D35/様式１5!$E$34*様式１5!$O$34)</f>
        <v/>
      </c>
      <c r="H35" s="144" t="str">
        <f>IF(ISERR(E35/様式１5!$E$36*様式１5!$O$36),"",E35/様式１5!$E$36*様式１5!$O$36)</f>
        <v/>
      </c>
    </row>
    <row r="36" spans="1:8" ht="18" customHeight="1">
      <c r="A36" s="383"/>
      <c r="B36" s="8" t="s">
        <v>197</v>
      </c>
      <c r="C36" s="130"/>
      <c r="D36" s="130"/>
      <c r="E36" s="130"/>
      <c r="F36" s="142" t="str">
        <f>IF(ISERR(C36/様式１5!$E$32*様式１5!$O$32),"",C36/様式１5!$E$32*様式１5!$O$32)</f>
        <v/>
      </c>
      <c r="G36" s="143" t="str">
        <f>IF(ISERR(D36/様式１5!$E$34*様式１5!$O$34),"",D36/様式１5!$E$34*様式１5!$O$34)</f>
        <v/>
      </c>
      <c r="H36" s="144" t="str">
        <f>IF(ISERR(E36/様式１5!$E$36*様式１5!$O$36),"",E36/様式１5!$E$36*様式１5!$O$36)</f>
        <v/>
      </c>
    </row>
    <row r="37" spans="1:8" ht="18" customHeight="1">
      <c r="A37" s="383"/>
      <c r="B37" s="8" t="s">
        <v>198</v>
      </c>
      <c r="C37" s="130"/>
      <c r="D37" s="130"/>
      <c r="E37" s="130"/>
      <c r="F37" s="142" t="str">
        <f>IF(ISERR(C37/様式１5!$E$32*様式１5!$O$32),"",C37/様式１5!$E$32*様式１5!$O$32)</f>
        <v/>
      </c>
      <c r="G37" s="143" t="str">
        <f>IF(ISERR(D37/様式１5!$E$34*様式１5!$O$34),"",D37/様式１5!$E$34*様式１5!$O$34)</f>
        <v/>
      </c>
      <c r="H37" s="144" t="str">
        <f>IF(ISERR(E37/様式１5!$E$36*様式１5!$O$36),"",E37/様式１5!$E$36*様式１5!$O$36)</f>
        <v/>
      </c>
    </row>
    <row r="38" spans="1:8" ht="18" customHeight="1">
      <c r="A38" s="383"/>
      <c r="B38" s="8" t="s">
        <v>199</v>
      </c>
      <c r="C38" s="130"/>
      <c r="D38" s="130"/>
      <c r="E38" s="130"/>
      <c r="F38" s="142" t="str">
        <f>IF(ISERR(C38/様式１5!$E$32*様式１5!$O$32),"",C38/様式１5!$E$32*様式１5!$O$32)</f>
        <v/>
      </c>
      <c r="G38" s="143" t="str">
        <f>IF(ISERR(D38/様式１5!$E$34*様式１5!$O$34),"",D38/様式１5!$E$34*様式１5!$O$34)</f>
        <v/>
      </c>
      <c r="H38" s="144" t="str">
        <f>IF(ISERR(E38/様式１5!$E$36*様式１5!$O$36),"",E38/様式１5!$E$36*様式１5!$O$36)</f>
        <v/>
      </c>
    </row>
    <row r="39" spans="1:8" ht="18" customHeight="1">
      <c r="A39" s="383"/>
      <c r="B39" s="8" t="s">
        <v>200</v>
      </c>
      <c r="C39" s="130"/>
      <c r="D39" s="130"/>
      <c r="E39" s="130"/>
      <c r="F39" s="142" t="str">
        <f>IF(ISERR(C39/様式１5!$E$32*様式１5!$O$32),"",C39/様式１5!$E$32*様式１5!$O$32)</f>
        <v/>
      </c>
      <c r="G39" s="143" t="str">
        <f>IF(ISERR(D39/様式１5!$E$34*様式１5!$O$34),"",D39/様式１5!$E$34*様式１5!$O$34)</f>
        <v/>
      </c>
      <c r="H39" s="144" t="str">
        <f>IF(ISERR(E39/様式１5!$E$36*様式１5!$O$36),"",E39/様式１5!$E$36*様式１5!$O$36)</f>
        <v/>
      </c>
    </row>
    <row r="40" spans="1:8" ht="18" customHeight="1">
      <c r="A40" s="383"/>
      <c r="B40" s="8" t="s">
        <v>201</v>
      </c>
      <c r="C40" s="130"/>
      <c r="D40" s="130"/>
      <c r="E40" s="130"/>
      <c r="F40" s="142" t="str">
        <f>IF(ISERR(C40/様式１5!$E$32*様式１5!$O$32),"",C40/様式１5!$E$32*様式１5!$O$32)</f>
        <v/>
      </c>
      <c r="G40" s="143" t="str">
        <f>IF(ISERR(D40/様式１5!$E$34*様式１5!$O$34),"",D40/様式１5!$E$34*様式１5!$O$34)</f>
        <v/>
      </c>
      <c r="H40" s="144" t="str">
        <f>IF(ISERR(E40/様式１5!$E$36*様式１5!$O$36),"",E40/様式１5!$E$36*様式１5!$O$36)</f>
        <v/>
      </c>
    </row>
    <row r="41" spans="1:8" ht="18" customHeight="1">
      <c r="A41" s="383"/>
      <c r="B41" s="8" t="s">
        <v>202</v>
      </c>
      <c r="C41" s="130"/>
      <c r="D41" s="130"/>
      <c r="E41" s="130"/>
      <c r="F41" s="142" t="str">
        <f>IF(ISERR(C41/様式１5!$E$32*様式１5!$O$32),"",C41/様式１5!$E$32*様式１5!$O$32)</f>
        <v/>
      </c>
      <c r="G41" s="143" t="str">
        <f>IF(ISERR(D41/様式１5!$E$34*様式１5!$O$34),"",D41/様式１5!$E$34*様式１5!$O$34)</f>
        <v/>
      </c>
      <c r="H41" s="144" t="str">
        <f>IF(ISERR(E41/様式１5!$E$36*様式１5!$O$36),"",E41/様式１5!$E$36*様式１5!$O$36)</f>
        <v/>
      </c>
    </row>
    <row r="42" spans="1:8" ht="18" customHeight="1">
      <c r="A42" s="383"/>
      <c r="B42" s="8" t="s">
        <v>203</v>
      </c>
      <c r="C42" s="130"/>
      <c r="D42" s="130"/>
      <c r="E42" s="130"/>
      <c r="F42" s="142" t="str">
        <f>IF(ISERR(C42/様式１5!$E$32*様式１5!$O$32),"",C42/様式１5!$E$32*様式１5!$O$32)</f>
        <v/>
      </c>
      <c r="G42" s="143" t="str">
        <f>IF(ISERR(D42/様式１5!$E$34*様式１5!$O$34),"",D42/様式１5!$E$34*様式１5!$O$34)</f>
        <v/>
      </c>
      <c r="H42" s="144" t="str">
        <f>IF(ISERR(E42/様式１5!$E$36*様式１5!$O$36),"",E42/様式１5!$E$36*様式１5!$O$36)</f>
        <v/>
      </c>
    </row>
    <row r="43" spans="1:8" ht="18" customHeight="1">
      <c r="A43" s="346"/>
      <c r="B43" s="8" t="s">
        <v>204</v>
      </c>
      <c r="C43" s="130"/>
      <c r="D43" s="130"/>
      <c r="E43" s="130"/>
      <c r="F43" s="142" t="str">
        <f>IF(ISERR(C43/様式１5!$E$32*様式１5!$O$32),"",C43/様式１5!$E$32*様式１5!$O$32)</f>
        <v/>
      </c>
      <c r="G43" s="143" t="str">
        <f>IF(ISERR(D43/様式１5!$E$34*様式１5!$O$34),"",D43/様式１5!$E$34*様式１5!$O$34)</f>
        <v/>
      </c>
      <c r="H43" s="144" t="str">
        <f>IF(ISERR(E43/様式１5!$E$36*様式１5!$O$36),"",E43/様式１5!$E$36*様式１5!$O$36)</f>
        <v/>
      </c>
    </row>
    <row r="44" spans="1:8" ht="25.5" customHeight="1">
      <c r="A44" s="15" t="s">
        <v>206</v>
      </c>
      <c r="B44" s="14"/>
      <c r="C44" s="130"/>
      <c r="D44" s="130"/>
      <c r="E44" s="130"/>
      <c r="F44" s="142" t="str">
        <f>IF(ISERR(C44/様式１5!$E$32*様式１5!$O$32),"",C44/様式１5!$E$32*様式１5!$O$32)</f>
        <v/>
      </c>
      <c r="G44" s="143" t="str">
        <f>IF(ISERR(D44/様式１5!$E$34*様式１5!$O$34),"",D44/様式１5!$E$34*様式１5!$O$34)</f>
        <v/>
      </c>
      <c r="H44" s="144" t="str">
        <f>IF(ISERR(E44/様式１5!$E$36*様式１5!$O$36),"",E44/様式１5!$E$36*様式１5!$O$36)</f>
        <v/>
      </c>
    </row>
    <row r="45" spans="1:8" s="150" customFormat="1" ht="21.75" customHeight="1" thickBot="1">
      <c r="A45" s="387"/>
      <c r="B45" s="388"/>
      <c r="C45" s="159">
        <f t="shared" ref="C45:H45" si="0">SUM(C11:C44)</f>
        <v>0</v>
      </c>
      <c r="D45" s="159">
        <f t="shared" si="0"/>
        <v>0</v>
      </c>
      <c r="E45" s="160">
        <f t="shared" si="0"/>
        <v>0</v>
      </c>
      <c r="F45" s="78">
        <f t="shared" si="0"/>
        <v>0</v>
      </c>
      <c r="G45" s="79">
        <f t="shared" si="0"/>
        <v>0</v>
      </c>
      <c r="H45" s="80">
        <f t="shared" si="0"/>
        <v>0</v>
      </c>
    </row>
    <row r="46" spans="1:8">
      <c r="A46" t="s">
        <v>254</v>
      </c>
    </row>
  </sheetData>
  <mergeCells count="16">
    <mergeCell ref="A31:A33"/>
    <mergeCell ref="A34:A43"/>
    <mergeCell ref="A45:B45"/>
    <mergeCell ref="C9:E9"/>
    <mergeCell ref="A11:A14"/>
    <mergeCell ref="A15:A18"/>
    <mergeCell ref="A19:A25"/>
    <mergeCell ref="A26:A30"/>
    <mergeCell ref="A1:B1"/>
    <mergeCell ref="A8:A10"/>
    <mergeCell ref="B8:B10"/>
    <mergeCell ref="A2:H2"/>
    <mergeCell ref="F4:H4"/>
    <mergeCell ref="F9:H9"/>
    <mergeCell ref="F8:H8"/>
    <mergeCell ref="C8:E8"/>
  </mergeCells>
  <phoneticPr fontId="2"/>
  <conditionalFormatting sqref="C11:E44">
    <cfRule type="cellIs" dxfId="17" priority="3" stopIfTrue="1" operator="notEqual">
      <formula>""</formula>
    </cfRule>
  </conditionalFormatting>
  <conditionalFormatting sqref="C45:H45">
    <cfRule type="cellIs" dxfId="16" priority="2" stopIfTrue="1" operator="equal">
      <formula>0</formula>
    </cfRule>
  </conditionalFormatting>
  <conditionalFormatting sqref="F11:H44">
    <cfRule type="containsBlanks" dxfId="15" priority="1">
      <formula>LEN(TRIM(F11))=0</formula>
    </cfRule>
    <cfRule type="cellIs" dxfId="14" priority="4" stopIfTrue="1" operator="greaterThan">
      <formula>0</formula>
    </cfRule>
  </conditionalFormatting>
  <pageMargins left="0.78740157480314965" right="0.43307086614173229" top="0.55118110236220474" bottom="0.39370078740157483" header="0.51181102362204722" footer="0.19685039370078741"/>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46"/>
  <sheetViews>
    <sheetView view="pageBreakPreview" zoomScaleNormal="100" zoomScaleSheetLayoutView="100" workbookViewId="0">
      <pane xSplit="6" ySplit="10" topLeftCell="G11" activePane="bottomRight" state="frozen"/>
      <selection activeCell="C49" sqref="C49"/>
      <selection pane="topRight" activeCell="C49" sqref="C49"/>
      <selection pane="bottomLeft" activeCell="C49" sqref="C49"/>
      <selection pane="bottomRight" activeCell="C11" sqref="C11"/>
    </sheetView>
  </sheetViews>
  <sheetFormatPr defaultRowHeight="13.5"/>
  <cols>
    <col min="2" max="2" width="11.5" customWidth="1"/>
    <col min="3" max="6" width="17.75" customWidth="1"/>
  </cols>
  <sheetData>
    <row r="1" spans="1:7" ht="17.25">
      <c r="A1" s="354" t="s">
        <v>155</v>
      </c>
      <c r="B1" s="355"/>
      <c r="C1" s="13"/>
    </row>
    <row r="2" spans="1:7" ht="17.25">
      <c r="A2" s="390" t="s">
        <v>166</v>
      </c>
      <c r="B2" s="391"/>
      <c r="C2" s="391"/>
      <c r="D2" s="391"/>
      <c r="E2" s="391"/>
      <c r="F2" s="391"/>
    </row>
    <row r="3" spans="1:7" ht="17.25">
      <c r="A3" s="34"/>
      <c r="C3" s="13"/>
    </row>
    <row r="4" spans="1:7">
      <c r="A4" s="2"/>
      <c r="B4" s="1"/>
      <c r="C4" s="1"/>
      <c r="D4" s="250" t="s">
        <v>438</v>
      </c>
      <c r="E4" s="402" t="str">
        <f>IF(初めにお読みください!C8="","",初めにお読みください!C8)</f>
        <v/>
      </c>
      <c r="F4" s="402"/>
      <c r="G4" s="6"/>
    </row>
    <row r="6" spans="1:7">
      <c r="F6" s="11" t="s">
        <v>25</v>
      </c>
    </row>
    <row r="7" spans="1:7" ht="6" customHeight="1" thickBot="1"/>
    <row r="8" spans="1:7" ht="28.5" customHeight="1">
      <c r="A8" s="384" t="s">
        <v>77</v>
      </c>
      <c r="B8" s="378" t="s">
        <v>172</v>
      </c>
      <c r="C8" s="408" t="s">
        <v>55</v>
      </c>
      <c r="D8" s="409"/>
      <c r="E8" s="396" t="s">
        <v>80</v>
      </c>
      <c r="F8" s="398"/>
    </row>
    <row r="9" spans="1:7" ht="28.5" customHeight="1">
      <c r="A9" s="384"/>
      <c r="B9" s="378"/>
      <c r="C9" s="416" t="s">
        <v>507</v>
      </c>
      <c r="D9" s="417"/>
      <c r="E9" s="414" t="s">
        <v>388</v>
      </c>
      <c r="F9" s="415"/>
    </row>
    <row r="10" spans="1:7" ht="33.75">
      <c r="A10" s="384"/>
      <c r="B10" s="378"/>
      <c r="C10" s="161" t="s">
        <v>169</v>
      </c>
      <c r="D10" s="186" t="s">
        <v>170</v>
      </c>
      <c r="E10" s="187" t="s">
        <v>386</v>
      </c>
      <c r="F10" s="194" t="s">
        <v>387</v>
      </c>
    </row>
    <row r="11" spans="1:7" ht="17.25" customHeight="1">
      <c r="A11" s="382" t="s">
        <v>212</v>
      </c>
      <c r="B11" s="8" t="s">
        <v>173</v>
      </c>
      <c r="C11" s="130"/>
      <c r="D11" s="130"/>
      <c r="E11" s="142" t="str">
        <f>IF(ISERR(C11/様式１5!$E$38*様式１5!$O$38),"",C11/様式１5!$E$38*様式１5!$O$38)</f>
        <v/>
      </c>
      <c r="F11" s="195" t="str">
        <f>IF(ISERR(D11/様式１5!$E$40*様式１5!$O$40),"",D11/様式１5!$E$40*様式１5!$O$40)</f>
        <v/>
      </c>
    </row>
    <row r="12" spans="1:7" ht="17.25" customHeight="1">
      <c r="A12" s="383"/>
      <c r="B12" s="8" t="s">
        <v>174</v>
      </c>
      <c r="C12" s="130"/>
      <c r="D12" s="130"/>
      <c r="E12" s="142" t="str">
        <f>IF(ISERR(C12/様式１5!$E$38*様式１5!$O$38),"",C12/様式１5!$E$38*様式１5!$O$38)</f>
        <v/>
      </c>
      <c r="F12" s="195" t="str">
        <f>IF(ISERR(D12/様式１5!$E$40*様式１5!$O$40),"",D12/様式１5!$E$40*様式１5!$O$40)</f>
        <v/>
      </c>
    </row>
    <row r="13" spans="1:7" ht="17.25" customHeight="1">
      <c r="A13" s="383"/>
      <c r="B13" s="8" t="s">
        <v>231</v>
      </c>
      <c r="C13" s="130"/>
      <c r="D13" s="130"/>
      <c r="E13" s="142" t="str">
        <f>IF(ISERR(C13/様式１5!$E$38*様式１5!$O$38),"",C13/様式１5!$E$38*様式１5!$O$38)</f>
        <v/>
      </c>
      <c r="F13" s="195" t="str">
        <f>IF(ISERR(D13/様式１5!$E$40*様式１5!$O$40),"",D13/様式１5!$E$40*様式１5!$O$40)</f>
        <v/>
      </c>
    </row>
    <row r="14" spans="1:7" ht="17.25" customHeight="1">
      <c r="A14" s="346"/>
      <c r="B14" s="8" t="s">
        <v>175</v>
      </c>
      <c r="C14" s="130"/>
      <c r="D14" s="130"/>
      <c r="E14" s="142" t="str">
        <f>IF(ISERR(C14/様式１5!$E$38*様式１5!$O$38),"",C14/様式１5!$E$38*様式１5!$O$38)</f>
        <v/>
      </c>
      <c r="F14" s="195" t="str">
        <f>IF(ISERR(D14/様式１5!$E$40*様式１5!$O$40),"",D14/様式１5!$E$40*様式１5!$O$40)</f>
        <v/>
      </c>
    </row>
    <row r="15" spans="1:7" ht="17.25" customHeight="1">
      <c r="A15" s="382" t="s">
        <v>211</v>
      </c>
      <c r="B15" s="8" t="s">
        <v>176</v>
      </c>
      <c r="C15" s="130"/>
      <c r="D15" s="130"/>
      <c r="E15" s="142" t="str">
        <f>IF(ISERR(C15/様式１5!$E$38*様式１5!$O$38),"",C15/様式１5!$E$38*様式１5!$O$38)</f>
        <v/>
      </c>
      <c r="F15" s="195" t="str">
        <f>IF(ISERR(D15/様式１5!$E$40*様式１5!$O$40),"",D15/様式１5!$E$40*様式１5!$O$40)</f>
        <v/>
      </c>
    </row>
    <row r="16" spans="1:7" ht="17.25" customHeight="1">
      <c r="A16" s="383"/>
      <c r="B16" s="8" t="s">
        <v>177</v>
      </c>
      <c r="C16" s="130"/>
      <c r="D16" s="130"/>
      <c r="E16" s="142" t="str">
        <f>IF(ISERR(C16/様式１5!$E$38*様式１5!$O$38),"",C16/様式１5!$E$38*様式１5!$O$38)</f>
        <v/>
      </c>
      <c r="F16" s="195" t="str">
        <f>IF(ISERR(D16/様式１5!$E$40*様式１5!$O$40),"",D16/様式１5!$E$40*様式１5!$O$40)</f>
        <v/>
      </c>
    </row>
    <row r="17" spans="1:6" ht="17.25" customHeight="1">
      <c r="A17" s="383"/>
      <c r="B17" s="8" t="s">
        <v>178</v>
      </c>
      <c r="C17" s="130"/>
      <c r="D17" s="130"/>
      <c r="E17" s="142" t="str">
        <f>IF(ISERR(C17/様式１5!$E$38*様式１5!$O$38),"",C17/様式１5!$E$38*様式１5!$O$38)</f>
        <v/>
      </c>
      <c r="F17" s="195" t="str">
        <f>IF(ISERR(D17/様式１5!$E$40*様式１5!$O$40),"",D17/様式１5!$E$40*様式１5!$O$40)</f>
        <v/>
      </c>
    </row>
    <row r="18" spans="1:6" ht="17.25" customHeight="1">
      <c r="A18" s="346"/>
      <c r="B18" s="8" t="s">
        <v>179</v>
      </c>
      <c r="C18" s="130"/>
      <c r="D18" s="130"/>
      <c r="E18" s="142" t="str">
        <f>IF(ISERR(C18/様式１5!$E$38*様式１5!$O$38),"",C18/様式１5!$E$38*様式１5!$O$38)</f>
        <v/>
      </c>
      <c r="F18" s="195" t="str">
        <f>IF(ISERR(D18/様式１5!$E$40*様式１5!$O$40),"",D18/様式１5!$E$40*様式１5!$O$40)</f>
        <v/>
      </c>
    </row>
    <row r="19" spans="1:6" ht="17.25" customHeight="1">
      <c r="A19" s="382" t="s">
        <v>210</v>
      </c>
      <c r="B19" s="8" t="s">
        <v>180</v>
      </c>
      <c r="C19" s="130"/>
      <c r="D19" s="130"/>
      <c r="E19" s="142" t="str">
        <f>IF(ISERR(C19/様式１5!$E$38*様式１5!$O$38),"",C19/様式１5!$E$38*様式１5!$O$38)</f>
        <v/>
      </c>
      <c r="F19" s="195" t="str">
        <f>IF(ISERR(D19/様式１5!$E$40*様式１5!$O$40),"",D19/様式１5!$E$40*様式１5!$O$40)</f>
        <v/>
      </c>
    </row>
    <row r="20" spans="1:6" ht="17.25" customHeight="1">
      <c r="A20" s="383"/>
      <c r="B20" s="8" t="s">
        <v>181</v>
      </c>
      <c r="C20" s="130"/>
      <c r="D20" s="130"/>
      <c r="E20" s="142" t="str">
        <f>IF(ISERR(C20/様式１5!$E$38*様式１5!$O$38),"",C20/様式１5!$E$38*様式１5!$O$38)</f>
        <v/>
      </c>
      <c r="F20" s="195" t="str">
        <f>IF(ISERR(D20/様式１5!$E$40*様式１5!$O$40),"",D20/様式１5!$E$40*様式１5!$O$40)</f>
        <v/>
      </c>
    </row>
    <row r="21" spans="1:6" ht="17.25" customHeight="1">
      <c r="A21" s="383"/>
      <c r="B21" s="8" t="s">
        <v>182</v>
      </c>
      <c r="C21" s="130"/>
      <c r="D21" s="130"/>
      <c r="E21" s="142" t="str">
        <f>IF(ISERR(C21/様式１5!$E$38*様式１5!$O$38),"",C21/様式１5!$E$38*様式１5!$O$38)</f>
        <v/>
      </c>
      <c r="F21" s="195" t="str">
        <f>IF(ISERR(D21/様式１5!$E$40*様式１5!$O$40),"",D21/様式１5!$E$40*様式１5!$O$40)</f>
        <v/>
      </c>
    </row>
    <row r="22" spans="1:6" ht="17.25" customHeight="1">
      <c r="A22" s="383"/>
      <c r="B22" s="8" t="s">
        <v>183</v>
      </c>
      <c r="C22" s="130"/>
      <c r="D22" s="130"/>
      <c r="E22" s="142" t="str">
        <f>IF(ISERR(C22/様式１5!$E$38*様式１5!$O$38),"",C22/様式１5!$E$38*様式１5!$O$38)</f>
        <v/>
      </c>
      <c r="F22" s="195" t="str">
        <f>IF(ISERR(D22/様式１5!$E$40*様式１5!$O$40),"",D22/様式１5!$E$40*様式１5!$O$40)</f>
        <v/>
      </c>
    </row>
    <row r="23" spans="1:6" ht="17.25" customHeight="1">
      <c r="A23" s="383"/>
      <c r="B23" s="8" t="s">
        <v>184</v>
      </c>
      <c r="C23" s="130"/>
      <c r="D23" s="130"/>
      <c r="E23" s="142" t="str">
        <f>IF(ISERR(C23/様式１5!$E$38*様式１5!$O$38),"",C23/様式１5!$E$38*様式１5!$O$38)</f>
        <v/>
      </c>
      <c r="F23" s="195" t="str">
        <f>IF(ISERR(D23/様式１5!$E$40*様式１5!$O$40),"",D23/様式１5!$E$40*様式１5!$O$40)</f>
        <v/>
      </c>
    </row>
    <row r="24" spans="1:6" ht="17.25" customHeight="1">
      <c r="A24" s="383"/>
      <c r="B24" s="8" t="s">
        <v>185</v>
      </c>
      <c r="C24" s="130"/>
      <c r="D24" s="130"/>
      <c r="E24" s="142" t="str">
        <f>IF(ISERR(C24/様式１5!$E$38*様式１5!$O$38),"",C24/様式１5!$E$38*様式１5!$O$38)</f>
        <v/>
      </c>
      <c r="F24" s="195" t="str">
        <f>IF(ISERR(D24/様式１5!$E$40*様式１5!$O$40),"",D24/様式１5!$E$40*様式１5!$O$40)</f>
        <v/>
      </c>
    </row>
    <row r="25" spans="1:6" ht="17.25" customHeight="1">
      <c r="A25" s="346"/>
      <c r="B25" s="8" t="s">
        <v>186</v>
      </c>
      <c r="C25" s="130"/>
      <c r="D25" s="130"/>
      <c r="E25" s="142" t="str">
        <f>IF(ISERR(C25/様式１5!$E$38*様式１5!$O$38),"",C25/様式１5!$E$38*様式１5!$O$38)</f>
        <v/>
      </c>
      <c r="F25" s="195" t="str">
        <f>IF(ISERR(D25/様式１5!$E$40*様式１5!$O$40),"",D25/様式１5!$E$40*様式１5!$O$40)</f>
        <v/>
      </c>
    </row>
    <row r="26" spans="1:6" ht="17.25" customHeight="1">
      <c r="A26" s="382" t="s">
        <v>209</v>
      </c>
      <c r="B26" s="8" t="s">
        <v>187</v>
      </c>
      <c r="C26" s="130"/>
      <c r="D26" s="130"/>
      <c r="E26" s="142" t="str">
        <f>IF(ISERR(C26/様式１5!$E$38*様式１5!$O$38),"",C26/様式１5!$E$38*様式１5!$O$38)</f>
        <v/>
      </c>
      <c r="F26" s="195" t="str">
        <f>IF(ISERR(D26/様式１5!$E$40*様式１5!$O$40),"",D26/様式１5!$E$40*様式１5!$O$40)</f>
        <v/>
      </c>
    </row>
    <row r="27" spans="1:6" ht="17.25" customHeight="1">
      <c r="A27" s="383"/>
      <c r="B27" s="8" t="s">
        <v>188</v>
      </c>
      <c r="C27" s="130"/>
      <c r="D27" s="130"/>
      <c r="E27" s="142" t="str">
        <f>IF(ISERR(C27/様式１5!$E$38*様式１5!$O$38),"",C27/様式１5!$E$38*様式１5!$O$38)</f>
        <v/>
      </c>
      <c r="F27" s="195" t="str">
        <f>IF(ISERR(D27/様式１5!$E$40*様式１5!$O$40),"",D27/様式１5!$E$40*様式１5!$O$40)</f>
        <v/>
      </c>
    </row>
    <row r="28" spans="1:6" ht="17.25" customHeight="1">
      <c r="A28" s="383"/>
      <c r="B28" s="8" t="s">
        <v>189</v>
      </c>
      <c r="C28" s="130"/>
      <c r="D28" s="130"/>
      <c r="E28" s="142" t="str">
        <f>IF(ISERR(C28/様式１5!$E$38*様式１5!$O$38),"",C28/様式１5!$E$38*様式１5!$O$38)</f>
        <v/>
      </c>
      <c r="F28" s="195" t="str">
        <f>IF(ISERR(D28/様式１5!$E$40*様式１5!$O$40),"",D28/様式１5!$E$40*様式１5!$O$40)</f>
        <v/>
      </c>
    </row>
    <row r="29" spans="1:6" ht="17.25" customHeight="1">
      <c r="A29" s="383"/>
      <c r="B29" s="8" t="s">
        <v>190</v>
      </c>
      <c r="C29" s="130"/>
      <c r="D29" s="130"/>
      <c r="E29" s="142" t="str">
        <f>IF(ISERR(C29/様式１5!$E$38*様式１5!$O$38),"",C29/様式１5!$E$38*様式１5!$O$38)</f>
        <v/>
      </c>
      <c r="F29" s="195" t="str">
        <f>IF(ISERR(D29/様式１5!$E$40*様式１5!$O$40),"",D29/様式１5!$E$40*様式１5!$O$40)</f>
        <v/>
      </c>
    </row>
    <row r="30" spans="1:6" ht="17.25" customHeight="1">
      <c r="A30" s="346"/>
      <c r="B30" s="8" t="s">
        <v>191</v>
      </c>
      <c r="C30" s="130"/>
      <c r="D30" s="130"/>
      <c r="E30" s="142" t="str">
        <f>IF(ISERR(C30/様式１5!$E$38*様式１5!$O$38),"",C30/様式１5!$E$38*様式１5!$O$38)</f>
        <v/>
      </c>
      <c r="F30" s="195" t="str">
        <f>IF(ISERR(D30/様式１5!$E$40*様式１5!$O$40),"",D30/様式１5!$E$40*様式１5!$O$40)</f>
        <v/>
      </c>
    </row>
    <row r="31" spans="1:6" ht="17.25" customHeight="1">
      <c r="A31" s="382" t="s">
        <v>208</v>
      </c>
      <c r="B31" s="8" t="s">
        <v>192</v>
      </c>
      <c r="C31" s="130"/>
      <c r="D31" s="130"/>
      <c r="E31" s="142" t="str">
        <f>IF(ISERR(C31/様式１5!$E$38*様式１5!$O$38),"",C31/様式１5!$E$38*様式１5!$O$38)</f>
        <v/>
      </c>
      <c r="F31" s="195" t="str">
        <f>IF(ISERR(D31/様式１5!$E$40*様式１5!$O$40),"",D31/様式１5!$E$40*様式１5!$O$40)</f>
        <v/>
      </c>
    </row>
    <row r="32" spans="1:6" ht="17.25" customHeight="1">
      <c r="A32" s="383"/>
      <c r="B32" s="8" t="s">
        <v>193</v>
      </c>
      <c r="C32" s="130"/>
      <c r="D32" s="130"/>
      <c r="E32" s="142" t="str">
        <f>IF(ISERR(C32/様式１5!$E$38*様式１5!$O$38),"",C32/様式１5!$E$38*様式１5!$O$38)</f>
        <v/>
      </c>
      <c r="F32" s="195" t="str">
        <f>IF(ISERR(D32/様式１5!$E$40*様式１5!$O$40),"",D32/様式１5!$E$40*様式１5!$O$40)</f>
        <v/>
      </c>
    </row>
    <row r="33" spans="1:6" ht="17.25" customHeight="1">
      <c r="A33" s="346"/>
      <c r="B33" s="8" t="s">
        <v>194</v>
      </c>
      <c r="C33" s="130"/>
      <c r="D33" s="130"/>
      <c r="E33" s="142" t="str">
        <f>IF(ISERR(C33/様式１5!$E$38*様式１5!$O$38),"",C33/様式１5!$E$38*様式１5!$O$38)</f>
        <v/>
      </c>
      <c r="F33" s="195" t="str">
        <f>IF(ISERR(D33/様式１5!$E$40*様式１5!$O$40),"",D33/様式１5!$E$40*様式１5!$O$40)</f>
        <v/>
      </c>
    </row>
    <row r="34" spans="1:6" ht="17.25" customHeight="1">
      <c r="A34" s="382" t="s">
        <v>207</v>
      </c>
      <c r="B34" s="8" t="s">
        <v>195</v>
      </c>
      <c r="C34" s="130"/>
      <c r="D34" s="130"/>
      <c r="E34" s="142" t="str">
        <f>IF(ISERR(C34/様式１5!$E$38*様式１5!$O$38),"",C34/様式１5!$E$38*様式１5!$O$38)</f>
        <v/>
      </c>
      <c r="F34" s="195" t="str">
        <f>IF(ISERR(D34/様式１5!$E$40*様式１5!$O$40),"",D34/様式１5!$E$40*様式１5!$O$40)</f>
        <v/>
      </c>
    </row>
    <row r="35" spans="1:6" ht="17.25" customHeight="1">
      <c r="A35" s="383"/>
      <c r="B35" s="8" t="s">
        <v>196</v>
      </c>
      <c r="C35" s="130"/>
      <c r="D35" s="130"/>
      <c r="E35" s="142" t="str">
        <f>IF(ISERR(C35/様式１5!$E$38*様式１5!$O$38),"",C35/様式１5!$E$38*様式１5!$O$38)</f>
        <v/>
      </c>
      <c r="F35" s="195" t="str">
        <f>IF(ISERR(D35/様式１5!$E$40*様式１5!$O$40),"",D35/様式１5!$E$40*様式１5!$O$40)</f>
        <v/>
      </c>
    </row>
    <row r="36" spans="1:6" ht="17.25" customHeight="1">
      <c r="A36" s="383"/>
      <c r="B36" s="8" t="s">
        <v>197</v>
      </c>
      <c r="C36" s="130"/>
      <c r="D36" s="130"/>
      <c r="E36" s="142" t="str">
        <f>IF(ISERR(C36/様式１5!$E$38*様式１5!$O$38),"",C36/様式１5!$E$38*様式１5!$O$38)</f>
        <v/>
      </c>
      <c r="F36" s="195" t="str">
        <f>IF(ISERR(D36/様式１5!$E$40*様式１5!$O$40),"",D36/様式１5!$E$40*様式１5!$O$40)</f>
        <v/>
      </c>
    </row>
    <row r="37" spans="1:6" ht="17.25" customHeight="1">
      <c r="A37" s="383"/>
      <c r="B37" s="8" t="s">
        <v>198</v>
      </c>
      <c r="C37" s="130"/>
      <c r="D37" s="130"/>
      <c r="E37" s="142" t="str">
        <f>IF(ISERR(C37/様式１5!$E$38*様式１5!$O$38),"",C37/様式１5!$E$38*様式１5!$O$38)</f>
        <v/>
      </c>
      <c r="F37" s="195" t="str">
        <f>IF(ISERR(D37/様式１5!$E$40*様式１5!$O$40),"",D37/様式１5!$E$40*様式１5!$O$40)</f>
        <v/>
      </c>
    </row>
    <row r="38" spans="1:6" ht="17.25" customHeight="1">
      <c r="A38" s="383"/>
      <c r="B38" s="8" t="s">
        <v>199</v>
      </c>
      <c r="C38" s="130"/>
      <c r="D38" s="130"/>
      <c r="E38" s="142" t="str">
        <f>IF(ISERR(C38/様式１5!$E$38*様式１5!$O$38),"",C38/様式１5!$E$38*様式１5!$O$38)</f>
        <v/>
      </c>
      <c r="F38" s="195" t="str">
        <f>IF(ISERR(D38/様式１5!$E$40*様式１5!$O$40),"",D38/様式１5!$E$40*様式１5!$O$40)</f>
        <v/>
      </c>
    </row>
    <row r="39" spans="1:6" ht="17.25" customHeight="1">
      <c r="A39" s="383"/>
      <c r="B39" s="8" t="s">
        <v>200</v>
      </c>
      <c r="C39" s="130"/>
      <c r="D39" s="130"/>
      <c r="E39" s="142" t="str">
        <f>IF(ISERR(C39/様式１5!$E$38*様式１5!$O$38),"",C39/様式１5!$E$38*様式１5!$O$38)</f>
        <v/>
      </c>
      <c r="F39" s="195" t="str">
        <f>IF(ISERR(D39/様式１5!$E$40*様式１5!$O$40),"",D39/様式１5!$E$40*様式１5!$O$40)</f>
        <v/>
      </c>
    </row>
    <row r="40" spans="1:6" ht="17.25" customHeight="1">
      <c r="A40" s="383"/>
      <c r="B40" s="8" t="s">
        <v>201</v>
      </c>
      <c r="C40" s="130"/>
      <c r="D40" s="130"/>
      <c r="E40" s="142" t="str">
        <f>IF(ISERR(C40/様式１5!$E$38*様式１5!$O$38),"",C40/様式１5!$E$38*様式１5!$O$38)</f>
        <v/>
      </c>
      <c r="F40" s="195" t="str">
        <f>IF(ISERR(D40/様式１5!$E$40*様式１5!$O$40),"",D40/様式１5!$E$40*様式１5!$O$40)</f>
        <v/>
      </c>
    </row>
    <row r="41" spans="1:6" ht="17.25" customHeight="1">
      <c r="A41" s="383"/>
      <c r="B41" s="8" t="s">
        <v>202</v>
      </c>
      <c r="C41" s="130"/>
      <c r="D41" s="130"/>
      <c r="E41" s="142" t="str">
        <f>IF(ISERR(C41/様式１5!$E$38*様式１5!$O$38),"",C41/様式１5!$E$38*様式１5!$O$38)</f>
        <v/>
      </c>
      <c r="F41" s="195" t="str">
        <f>IF(ISERR(D41/様式１5!$E$40*様式１5!$O$40),"",D41/様式１5!$E$40*様式１5!$O$40)</f>
        <v/>
      </c>
    </row>
    <row r="42" spans="1:6" ht="17.25" customHeight="1">
      <c r="A42" s="383"/>
      <c r="B42" s="8" t="s">
        <v>203</v>
      </c>
      <c r="C42" s="130"/>
      <c r="D42" s="130"/>
      <c r="E42" s="142" t="str">
        <f>IF(ISERR(C42/様式１5!$E$38*様式１5!$O$38),"",C42/様式１5!$E$38*様式１5!$O$38)</f>
        <v/>
      </c>
      <c r="F42" s="195" t="str">
        <f>IF(ISERR(D42/様式１5!$E$40*様式１5!$O$40),"",D42/様式１5!$E$40*様式１5!$O$40)</f>
        <v/>
      </c>
    </row>
    <row r="43" spans="1:6" ht="17.25" customHeight="1">
      <c r="A43" s="346"/>
      <c r="B43" s="8" t="s">
        <v>204</v>
      </c>
      <c r="C43" s="130"/>
      <c r="D43" s="130"/>
      <c r="E43" s="142" t="str">
        <f>IF(ISERR(C43/様式１5!$E$38*様式１5!$O$38),"",C43/様式１5!$E$38*様式１5!$O$38)</f>
        <v/>
      </c>
      <c r="F43" s="195" t="str">
        <f>IF(ISERR(D43/様式１5!$E$40*様式１5!$O$40),"",D43/様式１5!$E$40*様式１5!$O$40)</f>
        <v/>
      </c>
    </row>
    <row r="44" spans="1:6" ht="25.5" customHeight="1">
      <c r="A44" s="15" t="s">
        <v>206</v>
      </c>
      <c r="B44" s="14"/>
      <c r="C44" s="130"/>
      <c r="D44" s="130"/>
      <c r="E44" s="142" t="str">
        <f>IF(ISERR(C44/様式１5!$E$38*様式１5!$O$38),"",C44/様式１5!$E$38*様式１5!$O$38)</f>
        <v/>
      </c>
      <c r="F44" s="195" t="str">
        <f>IF(ISERR(D44/様式１5!$E$40*様式１5!$O$40),"",D44/様式１5!$E$40*様式１5!$O$40)</f>
        <v/>
      </c>
    </row>
    <row r="45" spans="1:6" s="150" customFormat="1" ht="21.75" customHeight="1" thickBot="1">
      <c r="A45" s="387"/>
      <c r="B45" s="388"/>
      <c r="C45" s="159">
        <f>SUM(C11:C44)</f>
        <v>0</v>
      </c>
      <c r="D45" s="159">
        <f>SUM(D11:D44)</f>
        <v>0</v>
      </c>
      <c r="E45" s="78">
        <f>SUM(E11:E44)</f>
        <v>0</v>
      </c>
      <c r="F45" s="196">
        <f>SUM(F11:F44)</f>
        <v>0</v>
      </c>
    </row>
    <row r="46" spans="1:6">
      <c r="A46" t="s">
        <v>253</v>
      </c>
    </row>
  </sheetData>
  <mergeCells count="16">
    <mergeCell ref="A31:A33"/>
    <mergeCell ref="A34:A43"/>
    <mergeCell ref="A45:B45"/>
    <mergeCell ref="C9:D9"/>
    <mergeCell ref="A11:A14"/>
    <mergeCell ref="A15:A18"/>
    <mergeCell ref="A19:A25"/>
    <mergeCell ref="A26:A30"/>
    <mergeCell ref="A1:B1"/>
    <mergeCell ref="A8:A10"/>
    <mergeCell ref="B8:B10"/>
    <mergeCell ref="A2:F2"/>
    <mergeCell ref="E4:F4"/>
    <mergeCell ref="E9:F9"/>
    <mergeCell ref="E8:F8"/>
    <mergeCell ref="C8:D8"/>
  </mergeCells>
  <phoneticPr fontId="2"/>
  <conditionalFormatting sqref="C11:D44">
    <cfRule type="cellIs" dxfId="13" priority="3" stopIfTrue="1" operator="notEqual">
      <formula>""</formula>
    </cfRule>
  </conditionalFormatting>
  <conditionalFormatting sqref="C45:F45">
    <cfRule type="cellIs" dxfId="12" priority="2" stopIfTrue="1" operator="equal">
      <formula>0</formula>
    </cfRule>
  </conditionalFormatting>
  <conditionalFormatting sqref="E11:F44">
    <cfRule type="containsBlanks" dxfId="11" priority="1">
      <formula>LEN(TRIM(E11))=0</formula>
    </cfRule>
    <cfRule type="cellIs" dxfId="10" priority="4" stopIfTrue="1" operator="greaterThan">
      <formula>0</formula>
    </cfRule>
  </conditionalFormatting>
  <pageMargins left="0.78740157480314965" right="0.43307086614173229" top="0.55118110236220474" bottom="0.39370078740157483" header="0.51181102362204722" footer="0.1968503937007874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6"/>
  <sheetViews>
    <sheetView view="pageBreakPreview" zoomScaleNormal="100" zoomScaleSheetLayoutView="100" workbookViewId="0">
      <pane xSplit="6" ySplit="10" topLeftCell="G11" activePane="bottomRight" state="frozen"/>
      <selection activeCell="C49" sqref="C49"/>
      <selection pane="topRight" activeCell="C49" sqref="C49"/>
      <selection pane="bottomLeft" activeCell="C49" sqref="C49"/>
      <selection pane="bottomRight" activeCell="C11" sqref="C11"/>
    </sheetView>
  </sheetViews>
  <sheetFormatPr defaultRowHeight="13.5"/>
  <cols>
    <col min="1" max="1" width="11.875" customWidth="1"/>
    <col min="2" max="2" width="14" customWidth="1"/>
    <col min="3" max="6" width="15.625" customWidth="1"/>
  </cols>
  <sheetData>
    <row r="1" spans="1:7" ht="17.25">
      <c r="A1" s="354" t="s">
        <v>237</v>
      </c>
      <c r="B1" s="355"/>
      <c r="C1" s="13"/>
    </row>
    <row r="2" spans="1:7" ht="17.25">
      <c r="A2" s="389" t="s">
        <v>238</v>
      </c>
      <c r="B2" s="401"/>
      <c r="C2" s="401"/>
      <c r="D2" s="401"/>
      <c r="E2" s="401"/>
      <c r="F2" s="401"/>
    </row>
    <row r="3" spans="1:7" ht="17.25">
      <c r="A3" s="34"/>
      <c r="C3" s="13"/>
    </row>
    <row r="4" spans="1:7">
      <c r="A4" s="2"/>
      <c r="B4" s="1"/>
      <c r="C4" s="1"/>
      <c r="D4" s="279" t="s">
        <v>52</v>
      </c>
      <c r="E4" s="402" t="str">
        <f>IF(初めにお読みください!C8="","",初めにお読みください!C8)</f>
        <v/>
      </c>
      <c r="F4" s="402"/>
      <c r="G4" s="6"/>
    </row>
    <row r="6" spans="1:7" ht="9" customHeight="1"/>
    <row r="7" spans="1:7" ht="9.75" customHeight="1" thickBot="1"/>
    <row r="8" spans="1:7" ht="28.5" customHeight="1">
      <c r="A8" s="384" t="s">
        <v>77</v>
      </c>
      <c r="B8" s="378" t="s">
        <v>172</v>
      </c>
      <c r="C8" s="408" t="s">
        <v>55</v>
      </c>
      <c r="D8" s="410"/>
      <c r="E8" s="396" t="s">
        <v>80</v>
      </c>
      <c r="F8" s="398"/>
    </row>
    <row r="9" spans="1:7" ht="24.75" customHeight="1">
      <c r="A9" s="384"/>
      <c r="B9" s="378"/>
      <c r="C9" s="418" t="s">
        <v>507</v>
      </c>
      <c r="D9" s="419"/>
      <c r="E9" s="403" t="s">
        <v>389</v>
      </c>
      <c r="F9" s="406"/>
    </row>
    <row r="10" spans="1:7" ht="33.75">
      <c r="A10" s="384"/>
      <c r="B10" s="378"/>
      <c r="C10" s="161" t="s">
        <v>239</v>
      </c>
      <c r="D10" s="162" t="s">
        <v>240</v>
      </c>
      <c r="E10" s="187" t="s">
        <v>390</v>
      </c>
      <c r="F10" s="194" t="s">
        <v>391</v>
      </c>
      <c r="G10" s="206"/>
    </row>
    <row r="11" spans="1:7" ht="17.25" customHeight="1">
      <c r="A11" s="382" t="s">
        <v>212</v>
      </c>
      <c r="B11" s="8" t="s">
        <v>173</v>
      </c>
      <c r="C11" s="130"/>
      <c r="D11" s="130"/>
      <c r="E11" s="218" t="str">
        <f>IF(ISERR(C11/様式１5!$E$42*様式１5!$O$42),"",C11/様式１5!$E$42*様式１5!$O$42)</f>
        <v/>
      </c>
      <c r="F11" s="144" t="str">
        <f>IF(ISERR(D11/様式１5!$E$44*様式１5!$O$44),"",D11/様式１5!$E$44*様式１5!$O$44)</f>
        <v/>
      </c>
    </row>
    <row r="12" spans="1:7" ht="17.25" customHeight="1">
      <c r="A12" s="383"/>
      <c r="B12" s="8" t="s">
        <v>174</v>
      </c>
      <c r="C12" s="130"/>
      <c r="D12" s="130"/>
      <c r="E12" s="218" t="str">
        <f>IF(ISERR(C12/様式１5!$E$42*様式１5!$O$42),"",C12/様式１5!$E$42*様式１5!$O$42)</f>
        <v/>
      </c>
      <c r="F12" s="144" t="str">
        <f>IF(ISERR(D12/様式１5!$E$44*様式１5!$O$44),"",D12/様式１5!$E$44*様式１5!$O$44)</f>
        <v/>
      </c>
    </row>
    <row r="13" spans="1:7" ht="17.25" customHeight="1">
      <c r="A13" s="383"/>
      <c r="B13" s="8" t="s">
        <v>231</v>
      </c>
      <c r="C13" s="130"/>
      <c r="D13" s="130"/>
      <c r="E13" s="218" t="str">
        <f>IF(ISERR(C13/様式１5!$E$42*様式１5!$O$42),"",C13/様式１5!$E$42*様式１5!$O$42)</f>
        <v/>
      </c>
      <c r="F13" s="144" t="str">
        <f>IF(ISERR(D13/様式１5!$E$44*様式１5!$O$44),"",D13/様式１5!$E$44*様式１5!$O$44)</f>
        <v/>
      </c>
    </row>
    <row r="14" spans="1:7" ht="17.25" customHeight="1">
      <c r="A14" s="346"/>
      <c r="B14" s="8" t="s">
        <v>175</v>
      </c>
      <c r="C14" s="130"/>
      <c r="D14" s="130"/>
      <c r="E14" s="218" t="str">
        <f>IF(ISERR(C14/様式１5!$E$42*様式１5!$O$42),"",C14/様式１5!$E$42*様式１5!$O$42)</f>
        <v/>
      </c>
      <c r="F14" s="144" t="str">
        <f>IF(ISERR(D14/様式１5!$E$44*様式１5!$O$44),"",D14/様式１5!$E$44*様式１5!$O$44)</f>
        <v/>
      </c>
    </row>
    <row r="15" spans="1:7" ht="17.25" customHeight="1">
      <c r="A15" s="382" t="s">
        <v>211</v>
      </c>
      <c r="B15" s="8" t="s">
        <v>176</v>
      </c>
      <c r="C15" s="130"/>
      <c r="D15" s="130"/>
      <c r="E15" s="218" t="str">
        <f>IF(ISERR(C15/様式１5!$E$42*様式１5!$O$42),"",C15/様式１5!$E$42*様式１5!$O$42)</f>
        <v/>
      </c>
      <c r="F15" s="144" t="str">
        <f>IF(ISERR(D15/様式１5!$E$44*様式１5!$O$44),"",D15/様式１5!$E$44*様式１5!$O$44)</f>
        <v/>
      </c>
    </row>
    <row r="16" spans="1:7" ht="17.25" customHeight="1">
      <c r="A16" s="383"/>
      <c r="B16" s="8" t="s">
        <v>177</v>
      </c>
      <c r="C16" s="130"/>
      <c r="D16" s="130"/>
      <c r="E16" s="218" t="str">
        <f>IF(ISERR(C16/様式１5!$E$42*様式１5!$O$42),"",C16/様式１5!$E$42*様式１5!$O$42)</f>
        <v/>
      </c>
      <c r="F16" s="144" t="str">
        <f>IF(ISERR(D16/様式１5!$E$44*様式１5!$O$44),"",D16/様式１5!$E$44*様式１5!$O$44)</f>
        <v/>
      </c>
    </row>
    <row r="17" spans="1:6" ht="17.25" customHeight="1">
      <c r="A17" s="383"/>
      <c r="B17" s="8" t="s">
        <v>178</v>
      </c>
      <c r="C17" s="130"/>
      <c r="D17" s="130"/>
      <c r="E17" s="218" t="str">
        <f>IF(ISERR(C17/様式１5!$E$42*様式１5!$O$42),"",C17/様式１5!$E$42*様式１5!$O$42)</f>
        <v/>
      </c>
      <c r="F17" s="144" t="str">
        <f>IF(ISERR(D17/様式１5!$E$44*様式１5!$O$44),"",D17/様式１5!$E$44*様式１5!$O$44)</f>
        <v/>
      </c>
    </row>
    <row r="18" spans="1:6" ht="17.25" customHeight="1">
      <c r="A18" s="346"/>
      <c r="B18" s="8" t="s">
        <v>179</v>
      </c>
      <c r="C18" s="130"/>
      <c r="D18" s="130"/>
      <c r="E18" s="218" t="str">
        <f>IF(ISERR(C18/様式１5!$E$42*様式１5!$O$42),"",C18/様式１5!$E$42*様式１5!$O$42)</f>
        <v/>
      </c>
      <c r="F18" s="144" t="str">
        <f>IF(ISERR(D18/様式１5!$E$44*様式１5!$O$44),"",D18/様式１5!$E$44*様式１5!$O$44)</f>
        <v/>
      </c>
    </row>
    <row r="19" spans="1:6" ht="17.25" customHeight="1">
      <c r="A19" s="382" t="s">
        <v>210</v>
      </c>
      <c r="B19" s="8" t="s">
        <v>180</v>
      </c>
      <c r="C19" s="130"/>
      <c r="D19" s="130"/>
      <c r="E19" s="218" t="str">
        <f>IF(ISERR(C19/様式１5!$E$42*様式１5!$O$42),"",C19/様式１5!$E$42*様式１5!$O$42)</f>
        <v/>
      </c>
      <c r="F19" s="144" t="str">
        <f>IF(ISERR(D19/様式１5!$E$44*様式１5!$O$44),"",D19/様式１5!$E$44*様式１5!$O$44)</f>
        <v/>
      </c>
    </row>
    <row r="20" spans="1:6" ht="17.25" customHeight="1">
      <c r="A20" s="383"/>
      <c r="B20" s="8" t="s">
        <v>181</v>
      </c>
      <c r="C20" s="130"/>
      <c r="D20" s="130"/>
      <c r="E20" s="218" t="str">
        <f>IF(ISERR(C20/様式１5!$E$42*様式１5!$O$42),"",C20/様式１5!$E$42*様式１5!$O$42)</f>
        <v/>
      </c>
      <c r="F20" s="144" t="str">
        <f>IF(ISERR(D20/様式１5!$E$44*様式１5!$O$44),"",D20/様式１5!$E$44*様式１5!$O$44)</f>
        <v/>
      </c>
    </row>
    <row r="21" spans="1:6" ht="17.25" customHeight="1">
      <c r="A21" s="383"/>
      <c r="B21" s="8" t="s">
        <v>182</v>
      </c>
      <c r="C21" s="130"/>
      <c r="D21" s="130"/>
      <c r="E21" s="218" t="str">
        <f>IF(ISERR(C21/様式１5!$E$42*様式１5!$O$42),"",C21/様式１5!$E$42*様式１5!$O$42)</f>
        <v/>
      </c>
      <c r="F21" s="144" t="str">
        <f>IF(ISERR(D21/様式１5!$E$44*様式１5!$O$44),"",D21/様式１5!$E$44*様式１5!$O$44)</f>
        <v/>
      </c>
    </row>
    <row r="22" spans="1:6" ht="17.25" customHeight="1">
      <c r="A22" s="383"/>
      <c r="B22" s="8" t="s">
        <v>183</v>
      </c>
      <c r="C22" s="130"/>
      <c r="D22" s="130"/>
      <c r="E22" s="218" t="str">
        <f>IF(ISERR(C22/様式１5!$E$42*様式１5!$O$42),"",C22/様式１5!$E$42*様式１5!$O$42)</f>
        <v/>
      </c>
      <c r="F22" s="144" t="str">
        <f>IF(ISERR(D22/様式１5!$E$44*様式１5!$O$44),"",D22/様式１5!$E$44*様式１5!$O$44)</f>
        <v/>
      </c>
    </row>
    <row r="23" spans="1:6" ht="17.25" customHeight="1">
      <c r="A23" s="383"/>
      <c r="B23" s="8" t="s">
        <v>184</v>
      </c>
      <c r="C23" s="130"/>
      <c r="D23" s="130"/>
      <c r="E23" s="218" t="str">
        <f>IF(ISERR(C23/様式１5!$E$42*様式１5!$O$42),"",C23/様式１5!$E$42*様式１5!$O$42)</f>
        <v/>
      </c>
      <c r="F23" s="144" t="str">
        <f>IF(ISERR(D23/様式１5!$E$44*様式１5!$O$44),"",D23/様式１5!$E$44*様式１5!$O$44)</f>
        <v/>
      </c>
    </row>
    <row r="24" spans="1:6" ht="17.25" customHeight="1">
      <c r="A24" s="383"/>
      <c r="B24" s="8" t="s">
        <v>185</v>
      </c>
      <c r="C24" s="130"/>
      <c r="D24" s="130"/>
      <c r="E24" s="218" t="str">
        <f>IF(ISERR(C24/様式１5!$E$42*様式１5!$O$42),"",C24/様式１5!$E$42*様式１5!$O$42)</f>
        <v/>
      </c>
      <c r="F24" s="144" t="str">
        <f>IF(ISERR(D24/様式１5!$E$44*様式１5!$O$44),"",D24/様式１5!$E$44*様式１5!$O$44)</f>
        <v/>
      </c>
    </row>
    <row r="25" spans="1:6" ht="17.25" customHeight="1">
      <c r="A25" s="346"/>
      <c r="B25" s="8" t="s">
        <v>186</v>
      </c>
      <c r="C25" s="130"/>
      <c r="D25" s="130"/>
      <c r="E25" s="218" t="str">
        <f>IF(ISERR(C25/様式１5!$E$42*様式１5!$O$42),"",C25/様式１5!$E$42*様式１5!$O$42)</f>
        <v/>
      </c>
      <c r="F25" s="144" t="str">
        <f>IF(ISERR(D25/様式１5!$E$44*様式１5!$O$44),"",D25/様式１5!$E$44*様式１5!$O$44)</f>
        <v/>
      </c>
    </row>
    <row r="26" spans="1:6" ht="17.25" customHeight="1">
      <c r="A26" s="382" t="s">
        <v>209</v>
      </c>
      <c r="B26" s="8" t="s">
        <v>187</v>
      </c>
      <c r="C26" s="130"/>
      <c r="D26" s="130"/>
      <c r="E26" s="218" t="str">
        <f>IF(ISERR(C26/様式１5!$E$42*様式１5!$O$42),"",C26/様式１5!$E$42*様式１5!$O$42)</f>
        <v/>
      </c>
      <c r="F26" s="144" t="str">
        <f>IF(ISERR(D26/様式１5!$E$44*様式１5!$O$44),"",D26/様式１5!$E$44*様式１5!$O$44)</f>
        <v/>
      </c>
    </row>
    <row r="27" spans="1:6" ht="17.25" customHeight="1">
      <c r="A27" s="383"/>
      <c r="B27" s="8" t="s">
        <v>188</v>
      </c>
      <c r="C27" s="130"/>
      <c r="D27" s="130"/>
      <c r="E27" s="218" t="str">
        <f>IF(ISERR(C27/様式１5!$E$42*様式１5!$O$42),"",C27/様式１5!$E$42*様式１5!$O$42)</f>
        <v/>
      </c>
      <c r="F27" s="144" t="str">
        <f>IF(ISERR(D27/様式１5!$E$44*様式１5!$O$44),"",D27/様式１5!$E$44*様式１5!$O$44)</f>
        <v/>
      </c>
    </row>
    <row r="28" spans="1:6" ht="17.25" customHeight="1">
      <c r="A28" s="383"/>
      <c r="B28" s="8" t="s">
        <v>189</v>
      </c>
      <c r="C28" s="130"/>
      <c r="D28" s="130"/>
      <c r="E28" s="218" t="str">
        <f>IF(ISERR(C28/様式１5!$E$42*様式１5!$O$42),"",C28/様式１5!$E$42*様式１5!$O$42)</f>
        <v/>
      </c>
      <c r="F28" s="144" t="str">
        <f>IF(ISERR(D28/様式１5!$E$44*様式１5!$O$44),"",D28/様式１5!$E$44*様式１5!$O$44)</f>
        <v/>
      </c>
    </row>
    <row r="29" spans="1:6" ht="17.25" customHeight="1">
      <c r="A29" s="383"/>
      <c r="B29" s="8" t="s">
        <v>190</v>
      </c>
      <c r="C29" s="130"/>
      <c r="D29" s="130"/>
      <c r="E29" s="218" t="str">
        <f>IF(ISERR(C29/様式１5!$E$42*様式１5!$O$42),"",C29/様式１5!$E$42*様式１5!$O$42)</f>
        <v/>
      </c>
      <c r="F29" s="144" t="str">
        <f>IF(ISERR(D29/様式１5!$E$44*様式１5!$O$44),"",D29/様式１5!$E$44*様式１5!$O$44)</f>
        <v/>
      </c>
    </row>
    <row r="30" spans="1:6" ht="17.25" customHeight="1">
      <c r="A30" s="346"/>
      <c r="B30" s="8" t="s">
        <v>191</v>
      </c>
      <c r="C30" s="130"/>
      <c r="D30" s="130"/>
      <c r="E30" s="218" t="str">
        <f>IF(ISERR(C30/様式１5!$E$42*様式１5!$O$42),"",C30/様式１5!$E$42*様式１5!$O$42)</f>
        <v/>
      </c>
      <c r="F30" s="144" t="str">
        <f>IF(ISERR(D30/様式１5!$E$44*様式１5!$O$44),"",D30/様式１5!$E$44*様式１5!$O$44)</f>
        <v/>
      </c>
    </row>
    <row r="31" spans="1:6" ht="17.25" customHeight="1">
      <c r="A31" s="382" t="s">
        <v>208</v>
      </c>
      <c r="B31" s="8" t="s">
        <v>192</v>
      </c>
      <c r="C31" s="130"/>
      <c r="D31" s="130"/>
      <c r="E31" s="218" t="str">
        <f>IF(ISERR(C31/様式１5!$E$42*様式１5!$O$42),"",C31/様式１5!$E$42*様式１5!$O$42)</f>
        <v/>
      </c>
      <c r="F31" s="144" t="str">
        <f>IF(ISERR(D31/様式１5!$E$44*様式１5!$O$44),"",D31/様式１5!$E$44*様式１5!$O$44)</f>
        <v/>
      </c>
    </row>
    <row r="32" spans="1:6" ht="17.25" customHeight="1">
      <c r="A32" s="383"/>
      <c r="B32" s="8" t="s">
        <v>193</v>
      </c>
      <c r="C32" s="130"/>
      <c r="D32" s="130"/>
      <c r="E32" s="218" t="str">
        <f>IF(ISERR(C32/様式１5!$E$42*様式１5!$O$42),"",C32/様式１5!$E$42*様式１5!$O$42)</f>
        <v/>
      </c>
      <c r="F32" s="144" t="str">
        <f>IF(ISERR(D32/様式１5!$E$44*様式１5!$O$44),"",D32/様式１5!$E$44*様式１5!$O$44)</f>
        <v/>
      </c>
    </row>
    <row r="33" spans="1:6" ht="17.25" customHeight="1">
      <c r="A33" s="346"/>
      <c r="B33" s="8" t="s">
        <v>194</v>
      </c>
      <c r="C33" s="130"/>
      <c r="D33" s="130"/>
      <c r="E33" s="218" t="str">
        <f>IF(ISERR(C33/様式１5!$E$42*様式１5!$O$42),"",C33/様式１5!$E$42*様式１5!$O$42)</f>
        <v/>
      </c>
      <c r="F33" s="144" t="str">
        <f>IF(ISERR(D33/様式１5!$E$44*様式１5!$O$44),"",D33/様式１5!$E$44*様式１5!$O$44)</f>
        <v/>
      </c>
    </row>
    <row r="34" spans="1:6" ht="17.25" customHeight="1">
      <c r="A34" s="382" t="s">
        <v>207</v>
      </c>
      <c r="B34" s="8" t="s">
        <v>195</v>
      </c>
      <c r="C34" s="130"/>
      <c r="D34" s="130"/>
      <c r="E34" s="218" t="str">
        <f>IF(ISERR(C34/様式１5!$E$42*様式１5!$O$42),"",C34/様式１5!$E$42*様式１5!$O$42)</f>
        <v/>
      </c>
      <c r="F34" s="144" t="str">
        <f>IF(ISERR(D34/様式１5!$E$44*様式１5!$O$44),"",D34/様式１5!$E$44*様式１5!$O$44)</f>
        <v/>
      </c>
    </row>
    <row r="35" spans="1:6" ht="17.25" customHeight="1">
      <c r="A35" s="383"/>
      <c r="B35" s="8" t="s">
        <v>196</v>
      </c>
      <c r="C35" s="130"/>
      <c r="D35" s="130"/>
      <c r="E35" s="218" t="str">
        <f>IF(ISERR(C35/様式１5!$E$42*様式１5!$O$42),"",C35/様式１5!$E$42*様式１5!$O$42)</f>
        <v/>
      </c>
      <c r="F35" s="144" t="str">
        <f>IF(ISERR(D35/様式１5!$E$44*様式１5!$O$44),"",D35/様式１5!$E$44*様式１5!$O$44)</f>
        <v/>
      </c>
    </row>
    <row r="36" spans="1:6" ht="17.25" customHeight="1">
      <c r="A36" s="383"/>
      <c r="B36" s="8" t="s">
        <v>197</v>
      </c>
      <c r="C36" s="130"/>
      <c r="D36" s="130"/>
      <c r="E36" s="218" t="str">
        <f>IF(ISERR(C36/様式１5!$E$42*様式１5!$O$42),"",C36/様式１5!$E$42*様式１5!$O$42)</f>
        <v/>
      </c>
      <c r="F36" s="144" t="str">
        <f>IF(ISERR(D36/様式１5!$E$44*様式１5!$O$44),"",D36/様式１5!$E$44*様式１5!$O$44)</f>
        <v/>
      </c>
    </row>
    <row r="37" spans="1:6" ht="17.25" customHeight="1">
      <c r="A37" s="383"/>
      <c r="B37" s="8" t="s">
        <v>198</v>
      </c>
      <c r="C37" s="130"/>
      <c r="D37" s="130"/>
      <c r="E37" s="218" t="str">
        <f>IF(ISERR(C37/様式１5!$E$42*様式１5!$O$42),"",C37/様式１5!$E$42*様式１5!$O$42)</f>
        <v/>
      </c>
      <c r="F37" s="144" t="str">
        <f>IF(ISERR(D37/様式１5!$E$44*様式１5!$O$44),"",D37/様式１5!$E$44*様式１5!$O$44)</f>
        <v/>
      </c>
    </row>
    <row r="38" spans="1:6" ht="17.25" customHeight="1">
      <c r="A38" s="383"/>
      <c r="B38" s="8" t="s">
        <v>199</v>
      </c>
      <c r="C38" s="130"/>
      <c r="D38" s="130"/>
      <c r="E38" s="218" t="str">
        <f>IF(ISERR(C38/様式１5!$E$42*様式１5!$O$42),"",C38/様式１5!$E$42*様式１5!$O$42)</f>
        <v/>
      </c>
      <c r="F38" s="144" t="str">
        <f>IF(ISERR(D38/様式１5!$E$44*様式１5!$O$44),"",D38/様式１5!$E$44*様式１5!$O$44)</f>
        <v/>
      </c>
    </row>
    <row r="39" spans="1:6" ht="17.25" customHeight="1">
      <c r="A39" s="383"/>
      <c r="B39" s="8" t="s">
        <v>200</v>
      </c>
      <c r="C39" s="130"/>
      <c r="D39" s="130"/>
      <c r="E39" s="218" t="str">
        <f>IF(ISERR(C39/様式１5!$E$42*様式１5!$O$42),"",C39/様式１5!$E$42*様式１5!$O$42)</f>
        <v/>
      </c>
      <c r="F39" s="144" t="str">
        <f>IF(ISERR(D39/様式１5!$E$44*様式１5!$O$44),"",D39/様式１5!$E$44*様式１5!$O$44)</f>
        <v/>
      </c>
    </row>
    <row r="40" spans="1:6" ht="17.25" customHeight="1">
      <c r="A40" s="383"/>
      <c r="B40" s="8" t="s">
        <v>201</v>
      </c>
      <c r="C40" s="130"/>
      <c r="D40" s="130"/>
      <c r="E40" s="218" t="str">
        <f>IF(ISERR(C40/様式１5!$E$42*様式１5!$O$42),"",C40/様式１5!$E$42*様式１5!$O$42)</f>
        <v/>
      </c>
      <c r="F40" s="144" t="str">
        <f>IF(ISERR(D40/様式１5!$E$44*様式１5!$O$44),"",D40/様式１5!$E$44*様式１5!$O$44)</f>
        <v/>
      </c>
    </row>
    <row r="41" spans="1:6" ht="17.25" customHeight="1">
      <c r="A41" s="383"/>
      <c r="B41" s="8" t="s">
        <v>202</v>
      </c>
      <c r="C41" s="130"/>
      <c r="D41" s="130"/>
      <c r="E41" s="218" t="str">
        <f>IF(ISERR(C41/様式１5!$E$42*様式１5!$O$42),"",C41/様式１5!$E$42*様式１5!$O$42)</f>
        <v/>
      </c>
      <c r="F41" s="144" t="str">
        <f>IF(ISERR(D41/様式１5!$E$44*様式１5!$O$44),"",D41/様式１5!$E$44*様式１5!$O$44)</f>
        <v/>
      </c>
    </row>
    <row r="42" spans="1:6" ht="17.25" customHeight="1">
      <c r="A42" s="383"/>
      <c r="B42" s="8" t="s">
        <v>203</v>
      </c>
      <c r="C42" s="130"/>
      <c r="D42" s="130"/>
      <c r="E42" s="218" t="str">
        <f>IF(ISERR(C42/様式１5!$E$42*様式１5!$O$42),"",C42/様式１5!$E$42*様式１5!$O$42)</f>
        <v/>
      </c>
      <c r="F42" s="144" t="str">
        <f>IF(ISERR(D42/様式１5!$E$44*様式１5!$O$44),"",D42/様式１5!$E$44*様式１5!$O$44)</f>
        <v/>
      </c>
    </row>
    <row r="43" spans="1:6" ht="17.25" customHeight="1">
      <c r="A43" s="346"/>
      <c r="B43" s="8" t="s">
        <v>204</v>
      </c>
      <c r="C43" s="130"/>
      <c r="D43" s="130"/>
      <c r="E43" s="218" t="str">
        <f>IF(ISERR(C43/様式１5!$E$42*様式１5!$O$42),"",C43/様式１5!$E$42*様式１5!$O$42)</f>
        <v/>
      </c>
      <c r="F43" s="144" t="str">
        <f>IF(ISERR(D43/様式１5!$E$44*様式１5!$O$44),"",D43/様式１5!$E$44*様式１5!$O$44)</f>
        <v/>
      </c>
    </row>
    <row r="44" spans="1:6" ht="25.5" customHeight="1">
      <c r="A44" s="15" t="s">
        <v>206</v>
      </c>
      <c r="B44" s="14"/>
      <c r="C44" s="130"/>
      <c r="D44" s="130"/>
      <c r="E44" s="218" t="str">
        <f>IF(ISERR(C44/様式１5!$E$42*様式１5!$O$42),"",C44/様式１5!$E$42*様式１5!$O$42)</f>
        <v/>
      </c>
      <c r="F44" s="144" t="str">
        <f>IF(ISERR(D44/様式１5!$E$44*様式１5!$O$44),"",D44/様式１5!$E$44*様式１5!$O$44)</f>
        <v/>
      </c>
    </row>
    <row r="45" spans="1:6" s="150" customFormat="1" ht="21.75" customHeight="1" thickBot="1">
      <c r="A45" s="387"/>
      <c r="B45" s="388"/>
      <c r="C45" s="159">
        <f>SUM(C11:C44)</f>
        <v>0</v>
      </c>
      <c r="D45" s="160">
        <f>SUM(D11:D44)</f>
        <v>0</v>
      </c>
      <c r="E45" s="78">
        <f>SUM(E11:E44)</f>
        <v>0</v>
      </c>
      <c r="F45" s="196">
        <f>SUM(F11:F44)</f>
        <v>0</v>
      </c>
    </row>
    <row r="46" spans="1:6">
      <c r="A46" t="s">
        <v>252</v>
      </c>
    </row>
  </sheetData>
  <mergeCells count="16">
    <mergeCell ref="A31:A33"/>
    <mergeCell ref="A34:A43"/>
    <mergeCell ref="A45:B45"/>
    <mergeCell ref="A1:B1"/>
    <mergeCell ref="A8:A10"/>
    <mergeCell ref="B8:B10"/>
    <mergeCell ref="A2:F2"/>
    <mergeCell ref="E4:F4"/>
    <mergeCell ref="E9:F9"/>
    <mergeCell ref="E8:F8"/>
    <mergeCell ref="A19:A25"/>
    <mergeCell ref="A26:A30"/>
    <mergeCell ref="C8:D8"/>
    <mergeCell ref="C9:D9"/>
    <mergeCell ref="A11:A14"/>
    <mergeCell ref="A15:A18"/>
  </mergeCells>
  <phoneticPr fontId="2"/>
  <conditionalFormatting sqref="C11:D44">
    <cfRule type="cellIs" dxfId="9" priority="4" stopIfTrue="1" operator="notEqual">
      <formula>""</formula>
    </cfRule>
  </conditionalFormatting>
  <conditionalFormatting sqref="C45:F45">
    <cfRule type="cellIs" dxfId="8" priority="3" stopIfTrue="1" operator="equal">
      <formula>0</formula>
    </cfRule>
  </conditionalFormatting>
  <conditionalFormatting sqref="E11:F44">
    <cfRule type="containsBlanks" dxfId="7" priority="1">
      <formula>LEN(TRIM(E11))=0</formula>
    </cfRule>
    <cfRule type="cellIs" dxfId="6" priority="2" stopIfTrue="1" operator="greaterThan">
      <formula>0</formula>
    </cfRule>
  </conditionalFormatting>
  <pageMargins left="0.78740157480314965" right="0.43307086614173229" top="0.55118110236220474" bottom="0.39370078740157483" header="0.51181102362204722" footer="0.1968503937007874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65"/>
  <sheetViews>
    <sheetView view="pageBreakPreview" zoomScaleNormal="70" zoomScaleSheetLayoutView="100" workbookViewId="0">
      <selection activeCell="A2" sqref="A2"/>
    </sheetView>
  </sheetViews>
  <sheetFormatPr defaultColWidth="9" defaultRowHeight="13.5"/>
  <cols>
    <col min="1" max="1" width="19.625" style="102" customWidth="1"/>
    <col min="2" max="2" width="5" style="102" bestFit="1" customWidth="1"/>
    <col min="3" max="3" width="16" style="102" customWidth="1"/>
    <col min="4" max="4" width="6.5" style="102" bestFit="1" customWidth="1"/>
    <col min="5" max="5" width="15" style="102" customWidth="1"/>
    <col min="6" max="6" width="6.5" style="102" bestFit="1" customWidth="1"/>
    <col min="7" max="7" width="14.75" style="102" customWidth="1"/>
    <col min="8" max="8" width="6" style="102" bestFit="1" customWidth="1"/>
    <col min="9" max="9" width="13.875" style="102" customWidth="1"/>
    <col min="10" max="10" width="6" style="102" bestFit="1" customWidth="1"/>
    <col min="11" max="11" width="14.25" style="102" customWidth="1"/>
    <col min="12" max="12" width="5.25" style="102" customWidth="1"/>
    <col min="13" max="13" width="15.125" style="102" customWidth="1"/>
    <col min="14" max="14" width="6" style="102" bestFit="1" customWidth="1"/>
    <col min="15" max="15" width="15.25" style="102" customWidth="1"/>
    <col min="16" max="16" width="6.875" style="102" customWidth="1"/>
    <col min="17" max="17" width="16.75" style="102" customWidth="1"/>
    <col min="18" max="18" width="13.625" style="102" customWidth="1"/>
    <col min="19" max="16384" width="9" style="102"/>
  </cols>
  <sheetData>
    <row r="1" spans="1:17" ht="20.25" customHeight="1">
      <c r="A1" s="105"/>
      <c r="B1" s="105"/>
      <c r="C1" s="105"/>
      <c r="D1" s="105"/>
      <c r="E1" s="422" t="s">
        <v>59</v>
      </c>
      <c r="F1" s="422"/>
      <c r="G1" s="422"/>
      <c r="H1" s="422"/>
      <c r="I1" s="422"/>
      <c r="J1" s="103"/>
    </row>
    <row r="2" spans="1:17" ht="15" customHeight="1">
      <c r="A2" s="136" t="s">
        <v>236</v>
      </c>
      <c r="B2" s="92"/>
      <c r="C2" s="106"/>
      <c r="D2" s="106"/>
      <c r="E2" s="107"/>
      <c r="F2" s="107"/>
      <c r="H2" s="108"/>
      <c r="I2" s="107"/>
      <c r="J2" s="107"/>
      <c r="K2" s="107"/>
      <c r="L2" s="107"/>
      <c r="M2" s="107"/>
      <c r="N2" s="107"/>
      <c r="O2" s="107"/>
      <c r="P2" s="107"/>
      <c r="Q2" s="107"/>
    </row>
    <row r="3" spans="1:17" ht="14.25" customHeight="1">
      <c r="A3" s="110"/>
      <c r="B3" s="110"/>
      <c r="C3" s="111"/>
      <c r="D3" s="111"/>
      <c r="I3" s="427" t="s">
        <v>52</v>
      </c>
      <c r="J3" s="109"/>
      <c r="K3" s="109"/>
      <c r="L3" s="109"/>
      <c r="M3" s="109"/>
      <c r="N3" s="109"/>
      <c r="O3" s="109"/>
      <c r="P3" s="110"/>
      <c r="Q3" s="112"/>
    </row>
    <row r="4" spans="1:17" ht="11.25" customHeight="1">
      <c r="A4" s="113"/>
      <c r="B4" s="113"/>
      <c r="C4" s="103"/>
      <c r="D4" s="103"/>
      <c r="E4" s="114"/>
      <c r="F4" s="114"/>
      <c r="G4" s="114"/>
      <c r="H4" s="114"/>
      <c r="I4" s="428"/>
      <c r="J4" s="429" t="str">
        <f>IF(初めにお読みください!C8="","",初めにお読みください!C8)</f>
        <v/>
      </c>
      <c r="K4" s="429"/>
      <c r="L4" s="429"/>
      <c r="M4" s="429"/>
      <c r="N4" s="429"/>
      <c r="O4" s="429"/>
    </row>
    <row r="5" spans="1:17" ht="15" thickBot="1">
      <c r="A5" s="113"/>
      <c r="B5" s="113"/>
      <c r="C5" s="103"/>
      <c r="D5" s="103"/>
      <c r="E5" s="114"/>
      <c r="F5" s="114"/>
      <c r="G5" s="114"/>
      <c r="H5" s="114"/>
      <c r="O5" s="112"/>
      <c r="P5" s="110"/>
    </row>
    <row r="6" spans="1:17" ht="21">
      <c r="A6" s="433" t="s">
        <v>31</v>
      </c>
      <c r="B6" s="51" t="s">
        <v>32</v>
      </c>
      <c r="C6" s="435" t="s">
        <v>214</v>
      </c>
      <c r="D6" s="51" t="s">
        <v>33</v>
      </c>
      <c r="E6" s="435" t="s">
        <v>60</v>
      </c>
      <c r="F6" s="51" t="s">
        <v>34</v>
      </c>
      <c r="G6" s="435" t="s">
        <v>56</v>
      </c>
      <c r="H6" s="50" t="s">
        <v>35</v>
      </c>
      <c r="I6" s="435" t="s">
        <v>36</v>
      </c>
      <c r="J6" s="51" t="s">
        <v>37</v>
      </c>
      <c r="K6" s="435" t="s">
        <v>38</v>
      </c>
      <c r="L6" s="50" t="s">
        <v>39</v>
      </c>
      <c r="M6" s="158" t="s">
        <v>40</v>
      </c>
      <c r="N6" s="51" t="s">
        <v>41</v>
      </c>
      <c r="O6" s="435" t="s">
        <v>82</v>
      </c>
      <c r="P6" s="51" t="s">
        <v>123</v>
      </c>
      <c r="Q6" s="440" t="s">
        <v>247</v>
      </c>
    </row>
    <row r="7" spans="1:17" ht="13.5" customHeight="1">
      <c r="A7" s="434"/>
      <c r="B7" s="66"/>
      <c r="C7" s="436"/>
      <c r="D7" s="66"/>
      <c r="E7" s="436"/>
      <c r="F7" s="66"/>
      <c r="G7" s="436"/>
      <c r="H7" s="67"/>
      <c r="I7" s="436"/>
      <c r="J7" s="66"/>
      <c r="K7" s="436"/>
      <c r="L7" s="457" t="s">
        <v>121</v>
      </c>
      <c r="M7" s="458"/>
      <c r="N7" s="66"/>
      <c r="O7" s="455"/>
      <c r="P7" s="66"/>
      <c r="Q7" s="441"/>
    </row>
    <row r="8" spans="1:17" ht="23.25" customHeight="1">
      <c r="A8" s="176"/>
      <c r="B8" s="177"/>
      <c r="C8" s="437"/>
      <c r="D8" s="115"/>
      <c r="E8" s="208" t="s">
        <v>42</v>
      </c>
      <c r="F8" s="423" t="s">
        <v>118</v>
      </c>
      <c r="G8" s="424"/>
      <c r="H8" s="445" t="s">
        <v>119</v>
      </c>
      <c r="I8" s="446"/>
      <c r="J8" s="423" t="s">
        <v>120</v>
      </c>
      <c r="K8" s="424"/>
      <c r="L8" s="445"/>
      <c r="M8" s="446"/>
      <c r="N8" s="430" t="s">
        <v>122</v>
      </c>
      <c r="O8" s="431"/>
      <c r="P8" s="430" t="s">
        <v>122</v>
      </c>
      <c r="Q8" s="442"/>
    </row>
    <row r="9" spans="1:17" ht="24" customHeight="1">
      <c r="A9" s="172" t="s">
        <v>83</v>
      </c>
      <c r="B9" s="55" t="s">
        <v>43</v>
      </c>
      <c r="C9" s="82"/>
      <c r="D9" s="55" t="s">
        <v>44</v>
      </c>
      <c r="E9" s="82">
        <f>入所減免額推計</f>
        <v>0</v>
      </c>
      <c r="F9" s="54" t="s">
        <v>15</v>
      </c>
      <c r="G9" s="82">
        <f>ROUNDDOWN(C9*10%,0)</f>
        <v>0</v>
      </c>
      <c r="H9" s="54" t="s">
        <v>16</v>
      </c>
      <c r="I9" s="82">
        <f>IF(E9&lt;G9,0,E9-G9)</f>
        <v>0</v>
      </c>
      <c r="J9" s="55" t="s">
        <v>17</v>
      </c>
      <c r="K9" s="82">
        <f>ROUNDDOWN(C9*1%,0)</f>
        <v>0</v>
      </c>
      <c r="L9" s="54" t="s">
        <v>18</v>
      </c>
      <c r="M9" s="84">
        <f>ROUNDDOWN(IF(E9&lt;K9,0,IF(E9&lt;G9,(E9-K9),(G9-K9))/2),0)</f>
        <v>0</v>
      </c>
      <c r="N9" s="55" t="s">
        <v>19</v>
      </c>
      <c r="O9" s="84">
        <f>I9+M9</f>
        <v>0</v>
      </c>
      <c r="P9" s="55" t="s">
        <v>124</v>
      </c>
      <c r="Q9" s="212" t="str">
        <f>様式8!D8</f>
        <v/>
      </c>
    </row>
    <row r="10" spans="1:17" ht="15" customHeight="1">
      <c r="A10" s="171" t="s">
        <v>51</v>
      </c>
      <c r="B10" s="64"/>
      <c r="C10" s="65"/>
      <c r="D10" s="210"/>
      <c r="E10" s="211">
        <f>様式1!C36</f>
        <v>0</v>
      </c>
      <c r="F10" s="63"/>
      <c r="G10" s="65"/>
      <c r="H10" s="63"/>
      <c r="I10" s="68"/>
      <c r="J10" s="64"/>
      <c r="K10" s="65"/>
      <c r="L10" s="64"/>
      <c r="M10" s="65"/>
      <c r="N10" s="63"/>
      <c r="O10" s="68"/>
      <c r="P10" s="117"/>
      <c r="Q10" s="178"/>
    </row>
    <row r="11" spans="1:17" ht="24">
      <c r="A11" s="170" t="s">
        <v>159</v>
      </c>
      <c r="B11" s="55" t="s">
        <v>86</v>
      </c>
      <c r="C11" s="82"/>
      <c r="D11" s="54" t="s">
        <v>4</v>
      </c>
      <c r="E11" s="82">
        <f>様式9!入所減免額推計</f>
        <v>0</v>
      </c>
      <c r="F11" s="55" t="s">
        <v>87</v>
      </c>
      <c r="G11" s="82">
        <f>ROUNDDOWN(C11*10%,0)</f>
        <v>0</v>
      </c>
      <c r="H11" s="54" t="s">
        <v>24</v>
      </c>
      <c r="I11" s="82">
        <f>IF(E11&lt;G11,0,E11-G11)</f>
        <v>0</v>
      </c>
      <c r="J11" s="55" t="s">
        <v>8</v>
      </c>
      <c r="K11" s="82">
        <f>ROUNDDOWN(C11*1%,0)</f>
        <v>0</v>
      </c>
      <c r="L11" s="54" t="s">
        <v>9</v>
      </c>
      <c r="M11" s="84">
        <f>ROUNDDOWN(IF(E11&lt;K11,0,IF(E11&lt;G11,(E11-K11),(G11-K11))/2),0)</f>
        <v>0</v>
      </c>
      <c r="N11" s="55" t="s">
        <v>88</v>
      </c>
      <c r="O11" s="84">
        <f>I11+M11</f>
        <v>0</v>
      </c>
      <c r="P11" s="55" t="s">
        <v>125</v>
      </c>
      <c r="Q11" s="212" t="str">
        <f>様式9!D8</f>
        <v/>
      </c>
    </row>
    <row r="12" spans="1:17" ht="19.5" customHeight="1" thickBot="1">
      <c r="A12" s="169" t="s">
        <v>51</v>
      </c>
      <c r="B12" s="66"/>
      <c r="C12" s="62"/>
      <c r="D12" s="210"/>
      <c r="E12" s="211">
        <f>様式２!C36</f>
        <v>0</v>
      </c>
      <c r="F12" s="66"/>
      <c r="G12" s="62"/>
      <c r="H12" s="67"/>
      <c r="I12" s="87"/>
      <c r="J12" s="66"/>
      <c r="K12" s="62"/>
      <c r="L12" s="66"/>
      <c r="M12" s="62"/>
      <c r="N12" s="67"/>
      <c r="O12" s="87"/>
      <c r="P12" s="104"/>
      <c r="Q12" s="179"/>
    </row>
    <row r="13" spans="1:17" ht="19.5" customHeight="1">
      <c r="A13" s="118" t="s">
        <v>30</v>
      </c>
      <c r="B13" s="51" t="s">
        <v>89</v>
      </c>
      <c r="C13" s="173">
        <f>C9+C11</f>
        <v>0</v>
      </c>
      <c r="D13" s="51" t="s">
        <v>90</v>
      </c>
      <c r="E13" s="173">
        <f>E9+E11</f>
        <v>0</v>
      </c>
      <c r="F13" s="51" t="s">
        <v>91</v>
      </c>
      <c r="G13" s="438"/>
      <c r="H13" s="51" t="s">
        <v>92</v>
      </c>
      <c r="I13" s="438"/>
      <c r="J13" s="51" t="s">
        <v>93</v>
      </c>
      <c r="K13" s="173">
        <f>K9+K11</f>
        <v>0</v>
      </c>
      <c r="L13" s="51" t="s">
        <v>94</v>
      </c>
      <c r="M13" s="173">
        <f>M9+M11</f>
        <v>0</v>
      </c>
      <c r="N13" s="51" t="s">
        <v>95</v>
      </c>
      <c r="O13" s="173">
        <f>O9+O11</f>
        <v>0</v>
      </c>
      <c r="P13" s="66" t="s">
        <v>126</v>
      </c>
      <c r="Q13" s="213">
        <f>SUM(Q9,Q11)</f>
        <v>0</v>
      </c>
    </row>
    <row r="14" spans="1:17" ht="19.5" customHeight="1" thickBot="1">
      <c r="A14" s="116"/>
      <c r="B14" s="53"/>
      <c r="C14" s="69"/>
      <c r="D14" s="222"/>
      <c r="E14" s="221">
        <f>E10+E12</f>
        <v>0</v>
      </c>
      <c r="F14" s="52"/>
      <c r="G14" s="439"/>
      <c r="H14" s="53"/>
      <c r="I14" s="439"/>
      <c r="J14" s="53"/>
      <c r="K14" s="70"/>
      <c r="L14" s="53"/>
      <c r="M14" s="69"/>
      <c r="N14" s="53"/>
      <c r="O14" s="69"/>
      <c r="P14" s="104"/>
      <c r="Q14" s="174"/>
    </row>
    <row r="15" spans="1:17" ht="14.25" customHeight="1" thickBot="1">
      <c r="A15" s="164"/>
      <c r="B15" s="67"/>
      <c r="C15" s="83"/>
      <c r="D15" s="67"/>
      <c r="E15" s="67"/>
      <c r="F15" s="67"/>
      <c r="G15" s="83"/>
      <c r="H15" s="50"/>
      <c r="I15" s="81"/>
      <c r="J15" s="67"/>
      <c r="K15" s="83"/>
      <c r="L15" s="50"/>
      <c r="M15" s="83"/>
      <c r="N15" s="50"/>
      <c r="O15" s="83"/>
      <c r="P15" s="103"/>
      <c r="Q15" s="103"/>
    </row>
    <row r="16" spans="1:17" ht="24" customHeight="1">
      <c r="A16" s="175" t="s">
        <v>31</v>
      </c>
      <c r="B16" s="51" t="s">
        <v>32</v>
      </c>
      <c r="C16" s="435" t="s">
        <v>213</v>
      </c>
      <c r="D16" s="50" t="s">
        <v>33</v>
      </c>
      <c r="E16" s="166" t="s">
        <v>60</v>
      </c>
      <c r="F16" s="51" t="s">
        <v>34</v>
      </c>
      <c r="G16" s="167" t="s">
        <v>57</v>
      </c>
      <c r="H16" s="50" t="s">
        <v>35</v>
      </c>
      <c r="I16" s="168" t="s">
        <v>36</v>
      </c>
      <c r="J16" s="51" t="s">
        <v>37</v>
      </c>
      <c r="K16" s="165" t="s">
        <v>38</v>
      </c>
      <c r="L16" s="50" t="s">
        <v>39</v>
      </c>
      <c r="M16" s="158" t="s">
        <v>40</v>
      </c>
      <c r="N16" s="51" t="s">
        <v>41</v>
      </c>
      <c r="O16" s="165" t="s">
        <v>62</v>
      </c>
      <c r="P16" s="51" t="s">
        <v>123</v>
      </c>
      <c r="Q16" s="188" t="s">
        <v>248</v>
      </c>
    </row>
    <row r="17" spans="1:17" ht="24" customHeight="1">
      <c r="A17" s="185"/>
      <c r="B17" s="117"/>
      <c r="C17" s="437"/>
      <c r="D17" s="56"/>
      <c r="E17" s="208" t="s">
        <v>42</v>
      </c>
      <c r="F17" s="57"/>
      <c r="G17" s="58" t="s">
        <v>58</v>
      </c>
      <c r="H17" s="59"/>
      <c r="I17" s="60" t="s">
        <v>45</v>
      </c>
      <c r="J17" s="61"/>
      <c r="K17" s="58" t="s">
        <v>46</v>
      </c>
      <c r="L17" s="445" t="s">
        <v>396</v>
      </c>
      <c r="M17" s="456"/>
      <c r="N17" s="430" t="s">
        <v>122</v>
      </c>
      <c r="O17" s="431"/>
      <c r="P17" s="189" t="s">
        <v>122</v>
      </c>
      <c r="Q17" s="190"/>
    </row>
    <row r="18" spans="1:17" ht="21.75" customHeight="1">
      <c r="A18" s="199" t="s">
        <v>47</v>
      </c>
      <c r="B18" s="55" t="s">
        <v>96</v>
      </c>
      <c r="C18" s="82"/>
      <c r="D18" s="209" t="s">
        <v>101</v>
      </c>
      <c r="E18" s="82">
        <f>訪問推計減免額</f>
        <v>0</v>
      </c>
      <c r="F18" s="55" t="s">
        <v>106</v>
      </c>
      <c r="G18" s="425"/>
      <c r="H18" s="54" t="s">
        <v>111</v>
      </c>
      <c r="I18" s="425"/>
      <c r="J18" s="55" t="s">
        <v>129</v>
      </c>
      <c r="K18" s="82">
        <f>ROUNDDOWN(C18*1%,0)</f>
        <v>0</v>
      </c>
      <c r="L18" s="54" t="s">
        <v>135</v>
      </c>
      <c r="M18" s="82">
        <f>IF(E18&lt;K18,0,ROUNDDOWN((E18-K18)/2,0))</f>
        <v>0</v>
      </c>
      <c r="N18" s="55" t="s">
        <v>140</v>
      </c>
      <c r="O18" s="82">
        <f>M18</f>
        <v>0</v>
      </c>
      <c r="P18" s="66" t="s">
        <v>127</v>
      </c>
      <c r="Q18" s="214" t="str">
        <f>様式10!F11</f>
        <v/>
      </c>
    </row>
    <row r="19" spans="1:17" ht="21.75" customHeight="1">
      <c r="A19" s="200" t="s">
        <v>51</v>
      </c>
      <c r="B19" s="64"/>
      <c r="C19" s="62"/>
      <c r="D19" s="63"/>
      <c r="E19" s="211">
        <f>様式3!D34</f>
        <v>0</v>
      </c>
      <c r="F19" s="64"/>
      <c r="G19" s="426"/>
      <c r="H19" s="63"/>
      <c r="I19" s="426"/>
      <c r="J19" s="64"/>
      <c r="K19" s="65"/>
      <c r="L19" s="63"/>
      <c r="M19" s="65"/>
      <c r="N19" s="64"/>
      <c r="O19" s="65"/>
      <c r="P19" s="115"/>
      <c r="Q19" s="178"/>
    </row>
    <row r="20" spans="1:17" ht="21.75" customHeight="1">
      <c r="A20" s="199" t="s">
        <v>48</v>
      </c>
      <c r="B20" s="55" t="s">
        <v>97</v>
      </c>
      <c r="C20" s="82"/>
      <c r="D20" s="54" t="s">
        <v>102</v>
      </c>
      <c r="E20" s="82">
        <f>通所推計減免額</f>
        <v>0</v>
      </c>
      <c r="F20" s="55" t="s">
        <v>107</v>
      </c>
      <c r="G20" s="425"/>
      <c r="H20" s="54" t="s">
        <v>112</v>
      </c>
      <c r="I20" s="425"/>
      <c r="J20" s="55" t="s">
        <v>130</v>
      </c>
      <c r="K20" s="82">
        <f>ROUNDDOWN(C20*1%,0)</f>
        <v>0</v>
      </c>
      <c r="L20" s="54" t="s">
        <v>136</v>
      </c>
      <c r="M20" s="82">
        <f>IF(E20&lt;K20,0,ROUNDDOWN((E20-K20)/2,0))</f>
        <v>0</v>
      </c>
      <c r="N20" s="55" t="s">
        <v>141</v>
      </c>
      <c r="O20" s="82">
        <f>M20</f>
        <v>0</v>
      </c>
      <c r="P20" s="55" t="s">
        <v>128</v>
      </c>
      <c r="Q20" s="214" t="str">
        <f>様式10!G11</f>
        <v/>
      </c>
    </row>
    <row r="21" spans="1:17" ht="21.75" customHeight="1">
      <c r="A21" s="200" t="s">
        <v>51</v>
      </c>
      <c r="B21" s="64"/>
      <c r="C21" s="65"/>
      <c r="D21" s="210"/>
      <c r="E21" s="211">
        <f>様式3!G34</f>
        <v>0</v>
      </c>
      <c r="F21" s="64"/>
      <c r="G21" s="426"/>
      <c r="H21" s="63"/>
      <c r="I21" s="426"/>
      <c r="J21" s="64"/>
      <c r="K21" s="65"/>
      <c r="L21" s="63"/>
      <c r="M21" s="65"/>
      <c r="N21" s="64"/>
      <c r="O21" s="65"/>
      <c r="P21" s="115"/>
      <c r="Q21" s="178"/>
    </row>
    <row r="22" spans="1:17" ht="21.75" customHeight="1">
      <c r="A22" s="199" t="s">
        <v>49</v>
      </c>
      <c r="B22" s="66" t="s">
        <v>98</v>
      </c>
      <c r="C22" s="83"/>
      <c r="D22" s="55" t="s">
        <v>103</v>
      </c>
      <c r="E22" s="82">
        <f>短期推計減免額</f>
        <v>0</v>
      </c>
      <c r="F22" s="66" t="s">
        <v>108</v>
      </c>
      <c r="G22" s="425"/>
      <c r="H22" s="67" t="s">
        <v>113</v>
      </c>
      <c r="I22" s="425"/>
      <c r="J22" s="66" t="s">
        <v>131</v>
      </c>
      <c r="K22" s="85">
        <f>ROUNDDOWN(C22*1%,0)</f>
        <v>0</v>
      </c>
      <c r="L22" s="67" t="s">
        <v>137</v>
      </c>
      <c r="M22" s="85">
        <f>IF(E22&lt;K22,0,ROUNDDOWN((E22-K22)/2,0))</f>
        <v>0</v>
      </c>
      <c r="N22" s="66" t="s">
        <v>142</v>
      </c>
      <c r="O22" s="82">
        <f>M22</f>
        <v>0</v>
      </c>
      <c r="P22" s="55" t="s">
        <v>145</v>
      </c>
      <c r="Q22" s="214" t="str">
        <f>様式10!H11</f>
        <v/>
      </c>
    </row>
    <row r="23" spans="1:17" ht="21.75" customHeight="1">
      <c r="A23" s="201" t="s">
        <v>51</v>
      </c>
      <c r="B23" s="64"/>
      <c r="C23" s="68"/>
      <c r="D23" s="210"/>
      <c r="E23" s="211">
        <f>様式3!K34</f>
        <v>0</v>
      </c>
      <c r="F23" s="64"/>
      <c r="G23" s="426"/>
      <c r="H23" s="63"/>
      <c r="I23" s="426"/>
      <c r="J23" s="64"/>
      <c r="K23" s="65"/>
      <c r="L23" s="63"/>
      <c r="M23" s="68"/>
      <c r="N23" s="64"/>
      <c r="O23" s="65"/>
      <c r="P23" s="115"/>
      <c r="Q23" s="178"/>
    </row>
    <row r="24" spans="1:17" ht="21.75" customHeight="1">
      <c r="A24" s="199" t="s">
        <v>154</v>
      </c>
      <c r="B24" s="55" t="s">
        <v>99</v>
      </c>
      <c r="C24" s="82"/>
      <c r="D24" s="54" t="s">
        <v>104</v>
      </c>
      <c r="E24" s="82">
        <f>様式11!訪問推計減免額</f>
        <v>0</v>
      </c>
      <c r="F24" s="55" t="s">
        <v>109</v>
      </c>
      <c r="G24" s="425"/>
      <c r="H24" s="54" t="s">
        <v>114</v>
      </c>
      <c r="I24" s="425"/>
      <c r="J24" s="55" t="s">
        <v>132</v>
      </c>
      <c r="K24" s="82">
        <f>ROUNDDOWN(C24*1%,0)</f>
        <v>0</v>
      </c>
      <c r="L24" s="54" t="s">
        <v>138</v>
      </c>
      <c r="M24" s="82">
        <f>IF(E24&lt;K24,0,ROUNDDOWN((E24-K24)/2,0))</f>
        <v>0</v>
      </c>
      <c r="N24" s="55" t="s">
        <v>143</v>
      </c>
      <c r="O24" s="82">
        <f>M24</f>
        <v>0</v>
      </c>
      <c r="P24" s="55" t="s">
        <v>146</v>
      </c>
      <c r="Q24" s="214" t="str">
        <f>様式11!G11</f>
        <v/>
      </c>
    </row>
    <row r="25" spans="1:17" ht="21.75" customHeight="1">
      <c r="A25" s="200" t="s">
        <v>51</v>
      </c>
      <c r="B25" s="64"/>
      <c r="C25" s="62"/>
      <c r="D25" s="210"/>
      <c r="E25" s="211">
        <f>様式4!D34</f>
        <v>0</v>
      </c>
      <c r="F25" s="64"/>
      <c r="G25" s="426"/>
      <c r="H25" s="63"/>
      <c r="I25" s="426"/>
      <c r="J25" s="64"/>
      <c r="K25" s="65"/>
      <c r="L25" s="63"/>
      <c r="M25" s="65"/>
      <c r="N25" s="64"/>
      <c r="O25" s="65"/>
      <c r="P25" s="115"/>
      <c r="Q25" s="178"/>
    </row>
    <row r="26" spans="1:17" ht="21.75" customHeight="1">
      <c r="A26" s="199" t="s">
        <v>262</v>
      </c>
      <c r="B26" s="55" t="s">
        <v>100</v>
      </c>
      <c r="C26" s="82"/>
      <c r="D26" s="54" t="s">
        <v>105</v>
      </c>
      <c r="E26" s="82">
        <f>様式11!D45</f>
        <v>0</v>
      </c>
      <c r="F26" s="55" t="s">
        <v>110</v>
      </c>
      <c r="G26" s="425"/>
      <c r="H26" s="54" t="s">
        <v>134</v>
      </c>
      <c r="I26" s="425"/>
      <c r="J26" s="55" t="s">
        <v>133</v>
      </c>
      <c r="K26" s="82">
        <f>ROUNDDOWN(C26*1%,0)</f>
        <v>0</v>
      </c>
      <c r="L26" s="54" t="s">
        <v>139</v>
      </c>
      <c r="M26" s="82">
        <f>IF(E26&lt;K26,0,ROUNDDOWN((E26-K26)/2,0))</f>
        <v>0</v>
      </c>
      <c r="N26" s="55" t="s">
        <v>144</v>
      </c>
      <c r="O26" s="82">
        <f>M26</f>
        <v>0</v>
      </c>
      <c r="P26" s="55" t="s">
        <v>147</v>
      </c>
      <c r="Q26" s="214" t="str">
        <f>様式11!H11</f>
        <v/>
      </c>
    </row>
    <row r="27" spans="1:17" ht="21.75" customHeight="1">
      <c r="A27" s="200" t="s">
        <v>51</v>
      </c>
      <c r="B27" s="64"/>
      <c r="C27" s="65"/>
      <c r="D27" s="210"/>
      <c r="E27" s="211">
        <f>様式4!G34</f>
        <v>0</v>
      </c>
      <c r="F27" s="64"/>
      <c r="G27" s="426"/>
      <c r="H27" s="63"/>
      <c r="I27" s="426"/>
      <c r="J27" s="64"/>
      <c r="K27" s="65"/>
      <c r="L27" s="63"/>
      <c r="M27" s="65"/>
      <c r="N27" s="64"/>
      <c r="O27" s="65"/>
      <c r="P27" s="115"/>
      <c r="Q27" s="178"/>
    </row>
    <row r="28" spans="1:17" ht="21.75" customHeight="1">
      <c r="A28" s="199" t="s">
        <v>69</v>
      </c>
      <c r="B28" s="55" t="s">
        <v>287</v>
      </c>
      <c r="C28" s="82"/>
      <c r="D28" s="54" t="s">
        <v>297</v>
      </c>
      <c r="E28" s="82">
        <f>様式11!通所推計減免額</f>
        <v>0</v>
      </c>
      <c r="F28" s="55" t="s">
        <v>307</v>
      </c>
      <c r="G28" s="425"/>
      <c r="H28" s="54" t="s">
        <v>315</v>
      </c>
      <c r="I28" s="425"/>
      <c r="J28" s="55" t="s">
        <v>325</v>
      </c>
      <c r="K28" s="82">
        <f>ROUNDDOWN(C28*1%,0)</f>
        <v>0</v>
      </c>
      <c r="L28" s="54" t="s">
        <v>335</v>
      </c>
      <c r="M28" s="82">
        <f>IF(E28&lt;K28,0,ROUNDDOWN((E28-K28)/2,0))</f>
        <v>0</v>
      </c>
      <c r="N28" s="55" t="s">
        <v>345</v>
      </c>
      <c r="O28" s="82">
        <f>M28</f>
        <v>0</v>
      </c>
      <c r="P28" s="55" t="s">
        <v>355</v>
      </c>
      <c r="Q28" s="214" t="str">
        <f>様式11!I11</f>
        <v/>
      </c>
    </row>
    <row r="29" spans="1:17" ht="21.75" customHeight="1">
      <c r="A29" s="200" t="s">
        <v>51</v>
      </c>
      <c r="B29" s="64"/>
      <c r="C29" s="65"/>
      <c r="D29" s="210"/>
      <c r="E29" s="211">
        <f>様式4!J34</f>
        <v>0</v>
      </c>
      <c r="F29" s="64"/>
      <c r="G29" s="426"/>
      <c r="H29" s="63"/>
      <c r="I29" s="426"/>
      <c r="J29" s="64"/>
      <c r="K29" s="65"/>
      <c r="L29" s="63"/>
      <c r="M29" s="65"/>
      <c r="N29" s="64"/>
      <c r="O29" s="65"/>
      <c r="P29" s="115"/>
      <c r="Q29" s="178"/>
    </row>
    <row r="30" spans="1:17" ht="21.75" customHeight="1">
      <c r="A30" s="199" t="s">
        <v>84</v>
      </c>
      <c r="B30" s="66" t="s">
        <v>288</v>
      </c>
      <c r="C30" s="83"/>
      <c r="D30" s="55" t="s">
        <v>298</v>
      </c>
      <c r="E30" s="82">
        <f>様式11!短期推計減免額</f>
        <v>0</v>
      </c>
      <c r="F30" s="66" t="s">
        <v>308</v>
      </c>
      <c r="G30" s="425"/>
      <c r="H30" s="67" t="s">
        <v>316</v>
      </c>
      <c r="I30" s="425"/>
      <c r="J30" s="66" t="s">
        <v>326</v>
      </c>
      <c r="K30" s="85">
        <f>ROUNDDOWN(C30*1%,0)</f>
        <v>0</v>
      </c>
      <c r="L30" s="67" t="s">
        <v>336</v>
      </c>
      <c r="M30" s="85">
        <f>IF(E30&lt;K30,0,ROUNDDOWN((E30-K30)/2,0))</f>
        <v>0</v>
      </c>
      <c r="N30" s="66" t="s">
        <v>346</v>
      </c>
      <c r="O30" s="82">
        <f>M30</f>
        <v>0</v>
      </c>
      <c r="P30" s="55" t="s">
        <v>356</v>
      </c>
      <c r="Q30" s="214" t="str">
        <f>様式11!J11</f>
        <v/>
      </c>
    </row>
    <row r="31" spans="1:17" ht="21.75" customHeight="1">
      <c r="A31" s="201" t="s">
        <v>51</v>
      </c>
      <c r="B31" s="64"/>
      <c r="C31" s="68"/>
      <c r="D31" s="210"/>
      <c r="E31" s="211">
        <f>様式4!N34</f>
        <v>0</v>
      </c>
      <c r="F31" s="64"/>
      <c r="G31" s="426"/>
      <c r="H31" s="63"/>
      <c r="I31" s="426"/>
      <c r="J31" s="64"/>
      <c r="K31" s="65"/>
      <c r="L31" s="63"/>
      <c r="M31" s="68"/>
      <c r="N31" s="64"/>
      <c r="O31" s="65"/>
      <c r="P31" s="115"/>
      <c r="Q31" s="178"/>
    </row>
    <row r="32" spans="1:17" ht="31.5">
      <c r="A32" s="231" t="s">
        <v>405</v>
      </c>
      <c r="B32" s="55" t="s">
        <v>289</v>
      </c>
      <c r="C32" s="82"/>
      <c r="D32" s="54" t="s">
        <v>299</v>
      </c>
      <c r="E32" s="82">
        <f>様式12!訪問推計減免額</f>
        <v>0</v>
      </c>
      <c r="F32" s="55" t="s">
        <v>309</v>
      </c>
      <c r="G32" s="425"/>
      <c r="H32" s="54" t="s">
        <v>317</v>
      </c>
      <c r="I32" s="425"/>
      <c r="J32" s="55" t="s">
        <v>327</v>
      </c>
      <c r="K32" s="82">
        <f>ROUNDDOWN(C32*1%,0)</f>
        <v>0</v>
      </c>
      <c r="L32" s="54" t="s">
        <v>337</v>
      </c>
      <c r="M32" s="82">
        <f>IF(E32&lt;K32,0,ROUNDDOWN((E32-K32)/2,0))</f>
        <v>0</v>
      </c>
      <c r="N32" s="55" t="s">
        <v>347</v>
      </c>
      <c r="O32" s="82">
        <f>M32</f>
        <v>0</v>
      </c>
      <c r="P32" s="55" t="s">
        <v>357</v>
      </c>
      <c r="Q32" s="214" t="str">
        <f>様式12!F11</f>
        <v/>
      </c>
    </row>
    <row r="33" spans="1:17" ht="21.75" customHeight="1">
      <c r="A33" s="232" t="s">
        <v>51</v>
      </c>
      <c r="B33" s="64"/>
      <c r="C33" s="62"/>
      <c r="D33" s="210"/>
      <c r="E33" s="211">
        <f>様式5!D34</f>
        <v>0</v>
      </c>
      <c r="F33" s="64"/>
      <c r="G33" s="426"/>
      <c r="H33" s="63"/>
      <c r="I33" s="426"/>
      <c r="J33" s="64"/>
      <c r="K33" s="65"/>
      <c r="L33" s="63"/>
      <c r="M33" s="65"/>
      <c r="N33" s="64"/>
      <c r="O33" s="65"/>
      <c r="P33" s="115"/>
      <c r="Q33" s="178"/>
    </row>
    <row r="34" spans="1:17" ht="31.5">
      <c r="A34" s="231" t="s">
        <v>409</v>
      </c>
      <c r="B34" s="55" t="s">
        <v>290</v>
      </c>
      <c r="C34" s="82"/>
      <c r="D34" s="54" t="s">
        <v>300</v>
      </c>
      <c r="E34" s="82">
        <f>様式12!通所推計減免額</f>
        <v>0</v>
      </c>
      <c r="F34" s="55" t="s">
        <v>300</v>
      </c>
      <c r="G34" s="425"/>
      <c r="H34" s="54" t="s">
        <v>318</v>
      </c>
      <c r="I34" s="425"/>
      <c r="J34" s="55" t="s">
        <v>328</v>
      </c>
      <c r="K34" s="82">
        <f>ROUNDDOWN(C34*1%,0)</f>
        <v>0</v>
      </c>
      <c r="L34" s="54" t="s">
        <v>338</v>
      </c>
      <c r="M34" s="82">
        <f>IF(E34&lt;K34,0,ROUNDDOWN((E34-K34)/2,0))</f>
        <v>0</v>
      </c>
      <c r="N34" s="55" t="s">
        <v>348</v>
      </c>
      <c r="O34" s="82">
        <f>M34</f>
        <v>0</v>
      </c>
      <c r="P34" s="55" t="s">
        <v>358</v>
      </c>
      <c r="Q34" s="214" t="str">
        <f>様式12!G11</f>
        <v/>
      </c>
    </row>
    <row r="35" spans="1:17" ht="21.75" customHeight="1">
      <c r="A35" s="233" t="s">
        <v>51</v>
      </c>
      <c r="B35" s="64"/>
      <c r="C35" s="65"/>
      <c r="D35" s="210"/>
      <c r="E35" s="211">
        <f>様式5!G34</f>
        <v>0</v>
      </c>
      <c r="F35" s="64"/>
      <c r="G35" s="426"/>
      <c r="H35" s="63"/>
      <c r="I35" s="426"/>
      <c r="J35" s="64"/>
      <c r="K35" s="65"/>
      <c r="L35" s="63"/>
      <c r="M35" s="65"/>
      <c r="N35" s="64"/>
      <c r="O35" s="65"/>
      <c r="P35" s="115"/>
      <c r="Q35" s="178"/>
    </row>
    <row r="36" spans="1:17" ht="21.75" customHeight="1">
      <c r="A36" s="180" t="s">
        <v>75</v>
      </c>
      <c r="B36" s="66" t="s">
        <v>291</v>
      </c>
      <c r="C36" s="83"/>
      <c r="D36" s="55" t="s">
        <v>301</v>
      </c>
      <c r="E36" s="82">
        <f>様式12!短期推計減免額</f>
        <v>0</v>
      </c>
      <c r="F36" s="66" t="s">
        <v>301</v>
      </c>
      <c r="G36" s="425"/>
      <c r="H36" s="67" t="s">
        <v>319</v>
      </c>
      <c r="I36" s="425"/>
      <c r="J36" s="66" t="s">
        <v>329</v>
      </c>
      <c r="K36" s="85">
        <f>ROUNDDOWN(C36*1%,0)</f>
        <v>0</v>
      </c>
      <c r="L36" s="67" t="s">
        <v>339</v>
      </c>
      <c r="M36" s="85">
        <f>IF(E36&lt;K36,0,ROUNDDOWN((E36-K36)/2,0))</f>
        <v>0</v>
      </c>
      <c r="N36" s="66" t="s">
        <v>349</v>
      </c>
      <c r="O36" s="82">
        <f>M36</f>
        <v>0</v>
      </c>
      <c r="P36" s="55" t="s">
        <v>359</v>
      </c>
      <c r="Q36" s="214" t="str">
        <f>様式12!H11</f>
        <v/>
      </c>
    </row>
    <row r="37" spans="1:17" ht="21.75" customHeight="1">
      <c r="A37" s="181" t="s">
        <v>51</v>
      </c>
      <c r="B37" s="64"/>
      <c r="C37" s="68"/>
      <c r="D37" s="210"/>
      <c r="E37" s="211">
        <f>様式5!K34</f>
        <v>0</v>
      </c>
      <c r="F37" s="64"/>
      <c r="G37" s="426"/>
      <c r="H37" s="63"/>
      <c r="I37" s="426"/>
      <c r="J37" s="64"/>
      <c r="K37" s="65"/>
      <c r="L37" s="63"/>
      <c r="M37" s="68"/>
      <c r="N37" s="64"/>
      <c r="O37" s="65"/>
      <c r="P37" s="115"/>
      <c r="Q37" s="178"/>
    </row>
    <row r="38" spans="1:17" ht="21.75" customHeight="1">
      <c r="A38" s="180" t="s">
        <v>156</v>
      </c>
      <c r="B38" s="55" t="s">
        <v>292</v>
      </c>
      <c r="C38" s="82"/>
      <c r="D38" s="54" t="s">
        <v>302</v>
      </c>
      <c r="E38" s="82">
        <f>様式13!訪問推計減免額</f>
        <v>0</v>
      </c>
      <c r="F38" s="55" t="s">
        <v>310</v>
      </c>
      <c r="G38" s="425"/>
      <c r="H38" s="54" t="s">
        <v>321</v>
      </c>
      <c r="I38" s="425"/>
      <c r="J38" s="55" t="s">
        <v>330</v>
      </c>
      <c r="K38" s="82">
        <f>ROUNDDOWN(C38*1%,0)</f>
        <v>0</v>
      </c>
      <c r="L38" s="54" t="s">
        <v>340</v>
      </c>
      <c r="M38" s="82">
        <f>IF(E38&lt;K38,0,ROUNDDOWN((E38-K38)/2,0))</f>
        <v>0</v>
      </c>
      <c r="N38" s="55" t="s">
        <v>350</v>
      </c>
      <c r="O38" s="82">
        <f>M38</f>
        <v>0</v>
      </c>
      <c r="P38" s="55" t="s">
        <v>360</v>
      </c>
      <c r="Q38" s="214" t="str">
        <f>様式13!E11</f>
        <v/>
      </c>
    </row>
    <row r="39" spans="1:17" ht="21.75" customHeight="1">
      <c r="A39" s="182" t="s">
        <v>51</v>
      </c>
      <c r="B39" s="64"/>
      <c r="C39" s="65"/>
      <c r="D39" s="210"/>
      <c r="E39" s="211">
        <f>様式6!F34</f>
        <v>0</v>
      </c>
      <c r="F39" s="64"/>
      <c r="G39" s="426"/>
      <c r="H39" s="63"/>
      <c r="I39" s="426"/>
      <c r="J39" s="64"/>
      <c r="K39" s="65"/>
      <c r="L39" s="63"/>
      <c r="M39" s="65"/>
      <c r="N39" s="64"/>
      <c r="O39" s="65"/>
      <c r="P39" s="115"/>
      <c r="Q39" s="178"/>
    </row>
    <row r="40" spans="1:17" ht="21.75" customHeight="1">
      <c r="A40" s="180" t="s">
        <v>85</v>
      </c>
      <c r="B40" s="66" t="s">
        <v>293</v>
      </c>
      <c r="C40" s="83"/>
      <c r="D40" s="55" t="s">
        <v>303</v>
      </c>
      <c r="E40" s="82">
        <f>様式13!通所推計減免額</f>
        <v>0</v>
      </c>
      <c r="F40" s="66" t="s">
        <v>311</v>
      </c>
      <c r="G40" s="425"/>
      <c r="H40" s="67" t="s">
        <v>320</v>
      </c>
      <c r="I40" s="425"/>
      <c r="J40" s="66" t="s">
        <v>331</v>
      </c>
      <c r="K40" s="85">
        <f>ROUNDDOWN(C40*1%,0)</f>
        <v>0</v>
      </c>
      <c r="L40" s="67" t="s">
        <v>341</v>
      </c>
      <c r="M40" s="85">
        <f>IF(E40&lt;K40,0,ROUNDDOWN((E40-K40)/2,0))</f>
        <v>0</v>
      </c>
      <c r="N40" s="66" t="s">
        <v>351</v>
      </c>
      <c r="O40" s="82">
        <f>M40</f>
        <v>0</v>
      </c>
      <c r="P40" s="55" t="s">
        <v>361</v>
      </c>
      <c r="Q40" s="214" t="str">
        <f>様式13!F11</f>
        <v/>
      </c>
    </row>
    <row r="41" spans="1:17" ht="21.75" customHeight="1">
      <c r="A41" s="181" t="s">
        <v>51</v>
      </c>
      <c r="B41" s="64"/>
      <c r="C41" s="68"/>
      <c r="D41" s="210"/>
      <c r="E41" s="211">
        <f>様式6!J34</f>
        <v>0</v>
      </c>
      <c r="F41" s="64"/>
      <c r="G41" s="426"/>
      <c r="H41" s="63"/>
      <c r="I41" s="426"/>
      <c r="J41" s="64"/>
      <c r="K41" s="65"/>
      <c r="L41" s="63"/>
      <c r="M41" s="68"/>
      <c r="N41" s="64"/>
      <c r="O41" s="65"/>
      <c r="P41" s="115"/>
      <c r="Q41" s="179"/>
    </row>
    <row r="42" spans="1:17" ht="21.75" customHeight="1">
      <c r="A42" s="180" t="s">
        <v>234</v>
      </c>
      <c r="B42" s="55" t="s">
        <v>294</v>
      </c>
      <c r="C42" s="82"/>
      <c r="D42" s="54" t="s">
        <v>304</v>
      </c>
      <c r="E42" s="82">
        <f>様式14!訪問推計減免額</f>
        <v>0</v>
      </c>
      <c r="F42" s="55" t="s">
        <v>312</v>
      </c>
      <c r="G42" s="425"/>
      <c r="H42" s="54" t="s">
        <v>322</v>
      </c>
      <c r="I42" s="425"/>
      <c r="J42" s="55" t="s">
        <v>332</v>
      </c>
      <c r="K42" s="82">
        <f>ROUNDDOWN(C42*1%,0)</f>
        <v>0</v>
      </c>
      <c r="L42" s="54" t="s">
        <v>342</v>
      </c>
      <c r="M42" s="82">
        <f>IF(E42&lt;K42,0,ROUNDDOWN((E42-K42)/2,0))</f>
        <v>0</v>
      </c>
      <c r="N42" s="55" t="s">
        <v>352</v>
      </c>
      <c r="O42" s="82">
        <f>M42</f>
        <v>0</v>
      </c>
      <c r="P42" s="55" t="s">
        <v>362</v>
      </c>
      <c r="Q42" s="215" t="str">
        <f>様式14!E11</f>
        <v/>
      </c>
    </row>
    <row r="43" spans="1:17" ht="21.75" customHeight="1">
      <c r="A43" s="182" t="s">
        <v>51</v>
      </c>
      <c r="B43" s="64"/>
      <c r="C43" s="65"/>
      <c r="D43" s="210"/>
      <c r="E43" s="211">
        <f>様式7!D34</f>
        <v>0</v>
      </c>
      <c r="F43" s="64"/>
      <c r="G43" s="432"/>
      <c r="H43" s="63"/>
      <c r="I43" s="432"/>
      <c r="J43" s="64"/>
      <c r="K43" s="65"/>
      <c r="L43" s="63"/>
      <c r="M43" s="65"/>
      <c r="N43" s="64"/>
      <c r="O43" s="65"/>
      <c r="P43" s="117"/>
      <c r="Q43" s="207"/>
    </row>
    <row r="44" spans="1:17" ht="21.75" customHeight="1">
      <c r="A44" s="180" t="s">
        <v>233</v>
      </c>
      <c r="B44" s="66" t="s">
        <v>295</v>
      </c>
      <c r="C44" s="83"/>
      <c r="D44" s="55" t="s">
        <v>305</v>
      </c>
      <c r="E44" s="82">
        <f>様式14!短期推計減免額</f>
        <v>0</v>
      </c>
      <c r="F44" s="66" t="s">
        <v>313</v>
      </c>
      <c r="G44" s="420"/>
      <c r="H44" s="67" t="s">
        <v>323</v>
      </c>
      <c r="I44" s="420"/>
      <c r="J44" s="67" t="s">
        <v>333</v>
      </c>
      <c r="K44" s="85">
        <f>ROUNDDOWN(C44*1%,0)</f>
        <v>0</v>
      </c>
      <c r="L44" s="67" t="s">
        <v>343</v>
      </c>
      <c r="M44" s="85">
        <f>IF(E44&lt;K44,0,ROUNDDOWN((E44-K44)/2,0))</f>
        <v>0</v>
      </c>
      <c r="N44" s="66" t="s">
        <v>353</v>
      </c>
      <c r="O44" s="82">
        <f>M44</f>
        <v>0</v>
      </c>
      <c r="P44" s="55" t="s">
        <v>363</v>
      </c>
      <c r="Q44" s="214" t="str">
        <f>様式14!F11</f>
        <v/>
      </c>
    </row>
    <row r="45" spans="1:17" ht="21.75" customHeight="1" thickBot="1">
      <c r="A45" s="182" t="s">
        <v>51</v>
      </c>
      <c r="B45" s="64"/>
      <c r="C45" s="65"/>
      <c r="D45" s="210"/>
      <c r="E45" s="211">
        <f>様式7!H34</f>
        <v>0</v>
      </c>
      <c r="F45" s="64"/>
      <c r="G45" s="421"/>
      <c r="H45" s="63"/>
      <c r="I45" s="421"/>
      <c r="J45" s="63"/>
      <c r="K45" s="65"/>
      <c r="L45" s="63"/>
      <c r="M45" s="65"/>
      <c r="N45" s="64"/>
      <c r="O45" s="65"/>
      <c r="P45" s="117"/>
      <c r="Q45" s="207"/>
    </row>
    <row r="46" spans="1:17" ht="16.5" customHeight="1">
      <c r="A46" s="183" t="s">
        <v>30</v>
      </c>
      <c r="B46" s="51" t="s">
        <v>296</v>
      </c>
      <c r="C46" s="173">
        <f>SUM(C18,C20,C22,C24,C28,C30,C32,C34,C36,C38,C40,C42,C44,C26)</f>
        <v>0</v>
      </c>
      <c r="D46" s="51" t="s">
        <v>306</v>
      </c>
      <c r="E46" s="173">
        <f>SUM(E18,E20,E22,E24,E28,E30,E32,E34,E36,E38,E40,E42,E44,E26)</f>
        <v>0</v>
      </c>
      <c r="F46" s="51" t="s">
        <v>314</v>
      </c>
      <c r="G46" s="432"/>
      <c r="H46" s="51" t="s">
        <v>324</v>
      </c>
      <c r="I46" s="432"/>
      <c r="J46" s="51" t="s">
        <v>334</v>
      </c>
      <c r="K46" s="173">
        <f>SUM(K18,K20,K22,K24,K28,K30,K32,K34,K36,K38,K40,K42,K44,K26)</f>
        <v>0</v>
      </c>
      <c r="L46" s="51" t="s">
        <v>344</v>
      </c>
      <c r="M46" s="173">
        <f>SUM(M18,M20,M22,M24,M28,M30,M32,M34,M36,M38,M40,M42,M44,M26)</f>
        <v>0</v>
      </c>
      <c r="N46" s="51" t="s">
        <v>354</v>
      </c>
      <c r="O46" s="173">
        <f>SUM(O18,O20,O22,O24,O28,O30,O32,O34,O36,O38,O40,O42,O44,O26)</f>
        <v>0</v>
      </c>
      <c r="P46" s="51" t="s">
        <v>364</v>
      </c>
      <c r="Q46" s="173">
        <f>SUM(Q18,Q20,Q22,Q24,Q26,Q28,Q30,Q32,Q34,Q36,Q38,Q40,Q42,Q44)</f>
        <v>0</v>
      </c>
    </row>
    <row r="47" spans="1:17" ht="16.5" customHeight="1" thickBot="1">
      <c r="A47" s="184"/>
      <c r="B47" s="53"/>
      <c r="C47" s="69"/>
      <c r="D47" s="222"/>
      <c r="E47" s="281">
        <f>SUM(E19,E21,E23,E25,E27,E29,E31,E33,E35,E37,E39,E41,E43,E45)</f>
        <v>0</v>
      </c>
      <c r="F47" s="52"/>
      <c r="G47" s="439"/>
      <c r="H47" s="53"/>
      <c r="I47" s="439"/>
      <c r="J47" s="53"/>
      <c r="K47" s="70"/>
      <c r="L47" s="53"/>
      <c r="M47" s="69"/>
      <c r="N47" s="53"/>
      <c r="O47" s="69"/>
      <c r="P47" s="104"/>
      <c r="Q47" s="174"/>
    </row>
    <row r="48" spans="1:17" ht="6.75" customHeight="1" thickBot="1">
      <c r="A48" s="77"/>
      <c r="E48" s="103"/>
      <c r="F48" s="103"/>
      <c r="N48" s="67"/>
    </row>
    <row r="49" spans="1:17" ht="29.25" customHeight="1">
      <c r="A49" s="119"/>
      <c r="B49" s="71" t="s">
        <v>392</v>
      </c>
      <c r="C49" s="443" t="s">
        <v>400</v>
      </c>
      <c r="D49" s="447">
        <f>E13+E46</f>
        <v>0</v>
      </c>
      <c r="E49" s="448"/>
      <c r="F49" s="449" t="s">
        <v>393</v>
      </c>
      <c r="G49" s="450"/>
      <c r="H49" s="451"/>
      <c r="I49" s="86">
        <f>D49-(様式8!D43+様式9!D43+様式10!F45+様式10!G45+様式10!H45+様式11!G45+様式11!H45+様式11!I45+様式11!J45+様式12!F45+様式12!G45+様式12!H45+様式13!E45+様式13!F45+様式14!E45+様式14!F45)</f>
        <v>0</v>
      </c>
      <c r="J49" s="103"/>
      <c r="K49" s="103"/>
      <c r="L49" s="71" t="s">
        <v>394</v>
      </c>
      <c r="M49" s="462" t="s">
        <v>395</v>
      </c>
      <c r="N49" s="464"/>
      <c r="O49" s="465"/>
      <c r="P49" s="71"/>
      <c r="Q49" s="270">
        <f>ROUNDDOWN(Q13+Q46,-3)</f>
        <v>0</v>
      </c>
    </row>
    <row r="50" spans="1:17" ht="34.5" customHeight="1" thickBot="1">
      <c r="A50" s="119"/>
      <c r="B50" s="73"/>
      <c r="C50" s="444"/>
      <c r="D50" s="223"/>
      <c r="E50" s="224">
        <f>E14+E47</f>
        <v>0</v>
      </c>
      <c r="F50" s="452"/>
      <c r="G50" s="453"/>
      <c r="H50" s="454"/>
      <c r="I50" s="72"/>
      <c r="J50" s="103"/>
      <c r="K50" s="103"/>
      <c r="L50" s="73"/>
      <c r="M50" s="463"/>
      <c r="N50" s="466"/>
      <c r="O50" s="467"/>
      <c r="P50" s="271"/>
      <c r="Q50" s="272" t="s">
        <v>488</v>
      </c>
    </row>
    <row r="51" spans="1:17">
      <c r="A51" s="103"/>
      <c r="B51" s="103"/>
      <c r="C51" s="103"/>
      <c r="D51" s="103"/>
      <c r="E51" s="103"/>
      <c r="F51" s="103"/>
      <c r="G51" s="103"/>
      <c r="H51" s="103"/>
      <c r="I51" s="103"/>
      <c r="J51" s="103"/>
      <c r="K51" s="103"/>
      <c r="L51" s="103"/>
      <c r="M51" s="103"/>
      <c r="N51" s="103"/>
      <c r="O51" s="103"/>
    </row>
    <row r="52" spans="1:17">
      <c r="A52" s="74" t="s">
        <v>50</v>
      </c>
      <c r="B52" s="76"/>
      <c r="C52" s="74"/>
      <c r="D52" s="74"/>
      <c r="E52" s="74"/>
      <c r="F52" s="74"/>
      <c r="G52" s="74"/>
      <c r="H52" s="74"/>
      <c r="I52" s="74"/>
      <c r="J52" s="75"/>
      <c r="K52" s="103"/>
      <c r="L52" s="67"/>
      <c r="M52" s="135"/>
      <c r="N52" s="103"/>
      <c r="O52" s="87"/>
    </row>
    <row r="53" spans="1:17" ht="12" customHeight="1">
      <c r="A53" s="76" t="s">
        <v>148</v>
      </c>
      <c r="B53" s="76"/>
      <c r="C53" s="76"/>
      <c r="D53" s="76"/>
      <c r="E53" s="76"/>
      <c r="F53" s="76"/>
      <c r="G53" s="76"/>
      <c r="H53" s="76"/>
      <c r="I53" s="76"/>
      <c r="J53" s="77"/>
      <c r="L53" s="103"/>
      <c r="M53" s="103"/>
      <c r="N53" s="103"/>
      <c r="O53" s="75"/>
    </row>
    <row r="54" spans="1:17" ht="12" customHeight="1">
      <c r="A54" s="76" t="s">
        <v>149</v>
      </c>
      <c r="B54" s="76"/>
      <c r="C54" s="76"/>
      <c r="D54" s="76"/>
      <c r="E54" s="76"/>
      <c r="F54" s="76"/>
      <c r="G54" s="76"/>
      <c r="H54" s="76"/>
      <c r="I54" s="76"/>
      <c r="J54" s="77"/>
      <c r="L54" s="459"/>
      <c r="M54" s="459"/>
      <c r="N54" s="460"/>
      <c r="O54" s="461"/>
    </row>
    <row r="55" spans="1:17" ht="12" customHeight="1">
      <c r="A55" s="76" t="s">
        <v>150</v>
      </c>
      <c r="B55" s="76"/>
      <c r="C55" s="76"/>
      <c r="D55" s="76"/>
      <c r="E55" s="76"/>
      <c r="F55" s="76"/>
      <c r="G55" s="76"/>
      <c r="H55" s="76"/>
      <c r="I55" s="76"/>
      <c r="J55" s="77"/>
      <c r="L55" s="459"/>
      <c r="M55" s="459"/>
      <c r="N55" s="460"/>
      <c r="O55" s="461"/>
    </row>
    <row r="56" spans="1:17" ht="12" customHeight="1">
      <c r="A56" s="76" t="s">
        <v>151</v>
      </c>
      <c r="B56" s="76"/>
      <c r="C56" s="76"/>
      <c r="D56" s="76"/>
      <c r="E56" s="76"/>
      <c r="F56" s="76"/>
      <c r="G56" s="76"/>
      <c r="H56" s="76"/>
      <c r="I56" s="76"/>
      <c r="J56" s="77"/>
    </row>
    <row r="57" spans="1:17" ht="12" customHeight="1">
      <c r="A57" s="76" t="s">
        <v>153</v>
      </c>
      <c r="B57" s="76"/>
      <c r="C57" s="76"/>
      <c r="D57" s="76"/>
      <c r="E57" s="76"/>
      <c r="F57" s="76"/>
      <c r="G57" s="76"/>
      <c r="H57" s="76"/>
      <c r="I57" s="76"/>
      <c r="J57" s="87"/>
      <c r="K57" s="103"/>
      <c r="L57" s="103"/>
      <c r="M57" s="103"/>
      <c r="N57" s="103"/>
      <c r="O57" s="103"/>
    </row>
    <row r="58" spans="1:17" ht="12" customHeight="1">
      <c r="A58" s="120" t="s">
        <v>152</v>
      </c>
      <c r="B58" s="76"/>
      <c r="C58" s="76"/>
      <c r="D58" s="76"/>
      <c r="E58" s="76"/>
      <c r="F58" s="76"/>
      <c r="G58" s="76"/>
      <c r="H58" s="76"/>
      <c r="I58" s="76"/>
      <c r="J58" s="87"/>
      <c r="K58" s="103"/>
      <c r="L58" s="103"/>
      <c r="M58" s="103"/>
      <c r="N58" s="103"/>
      <c r="O58" s="103"/>
    </row>
    <row r="59" spans="1:17" ht="12" customHeight="1">
      <c r="A59" s="120" t="s">
        <v>249</v>
      </c>
      <c r="B59" s="76"/>
      <c r="C59" s="76"/>
      <c r="D59" s="76"/>
      <c r="E59" s="76"/>
      <c r="F59" s="76"/>
      <c r="G59" s="76"/>
      <c r="H59" s="76"/>
      <c r="I59" s="76"/>
      <c r="J59" s="75"/>
      <c r="K59" s="103"/>
      <c r="L59" s="103"/>
      <c r="M59" s="103"/>
      <c r="N59" s="103"/>
      <c r="O59" s="103"/>
    </row>
    <row r="60" spans="1:17" ht="12" customHeight="1">
      <c r="A60" s="120" t="s">
        <v>250</v>
      </c>
      <c r="B60" s="76"/>
      <c r="C60" s="76"/>
      <c r="D60" s="76"/>
      <c r="E60" s="76"/>
      <c r="F60" s="76"/>
      <c r="G60" s="76"/>
      <c r="H60" s="76"/>
      <c r="I60" s="76"/>
      <c r="J60" s="103"/>
      <c r="K60" s="103"/>
      <c r="L60" s="103"/>
      <c r="M60" s="103"/>
      <c r="N60" s="103"/>
      <c r="O60" s="114"/>
    </row>
    <row r="61" spans="1:17" ht="12" customHeight="1">
      <c r="A61" s="120" t="s">
        <v>29</v>
      </c>
      <c r="B61" s="121"/>
      <c r="C61" s="76"/>
      <c r="D61" s="76"/>
      <c r="E61" s="76"/>
      <c r="F61" s="76"/>
      <c r="G61" s="76"/>
      <c r="H61" s="76"/>
      <c r="I61" s="76"/>
      <c r="J61" s="75"/>
      <c r="K61" s="103"/>
      <c r="L61" s="103"/>
      <c r="M61" s="103"/>
      <c r="N61" s="103"/>
      <c r="O61" s="114"/>
    </row>
    <row r="62" spans="1:17">
      <c r="A62" s="95"/>
      <c r="B62" s="95"/>
    </row>
    <row r="63" spans="1:17">
      <c r="A63" s="95"/>
      <c r="B63" s="95"/>
    </row>
    <row r="64" spans="1:17">
      <c r="A64" s="95"/>
      <c r="B64" s="95"/>
    </row>
    <row r="65" spans="1:2">
      <c r="A65" s="95"/>
      <c r="B65" s="95"/>
    </row>
  </sheetData>
  <mergeCells count="60">
    <mergeCell ref="L54:M55"/>
    <mergeCell ref="N54:N55"/>
    <mergeCell ref="O54:O55"/>
    <mergeCell ref="M49:M50"/>
    <mergeCell ref="N49:O50"/>
    <mergeCell ref="Q6:Q7"/>
    <mergeCell ref="P8:Q8"/>
    <mergeCell ref="C49:C50"/>
    <mergeCell ref="N8:O8"/>
    <mergeCell ref="H8:I8"/>
    <mergeCell ref="J8:K8"/>
    <mergeCell ref="D49:E49"/>
    <mergeCell ref="F49:H50"/>
    <mergeCell ref="I46:I47"/>
    <mergeCell ref="G46:G47"/>
    <mergeCell ref="G20:G21"/>
    <mergeCell ref="I20:I21"/>
    <mergeCell ref="O6:O7"/>
    <mergeCell ref="L17:M17"/>
    <mergeCell ref="L7:M8"/>
    <mergeCell ref="K6:K7"/>
    <mergeCell ref="J4:O4"/>
    <mergeCell ref="N17:O17"/>
    <mergeCell ref="G42:G43"/>
    <mergeCell ref="I42:I43"/>
    <mergeCell ref="A6:A7"/>
    <mergeCell ref="I22:I23"/>
    <mergeCell ref="E6:E7"/>
    <mergeCell ref="C6:C8"/>
    <mergeCell ref="G18:G19"/>
    <mergeCell ref="I18:I19"/>
    <mergeCell ref="I6:I7"/>
    <mergeCell ref="G6:G7"/>
    <mergeCell ref="G13:G14"/>
    <mergeCell ref="I13:I14"/>
    <mergeCell ref="C16:C17"/>
    <mergeCell ref="G40:G41"/>
    <mergeCell ref="G38:G39"/>
    <mergeCell ref="I38:I39"/>
    <mergeCell ref="I34:I35"/>
    <mergeCell ref="G26:G27"/>
    <mergeCell ref="I26:I27"/>
    <mergeCell ref="G36:G37"/>
    <mergeCell ref="I36:I37"/>
    <mergeCell ref="I44:I45"/>
    <mergeCell ref="G44:G45"/>
    <mergeCell ref="E1:I1"/>
    <mergeCell ref="F8:G8"/>
    <mergeCell ref="G22:G23"/>
    <mergeCell ref="G24:G25"/>
    <mergeCell ref="I24:I25"/>
    <mergeCell ref="G28:G29"/>
    <mergeCell ref="I3:I4"/>
    <mergeCell ref="I40:I41"/>
    <mergeCell ref="I28:I29"/>
    <mergeCell ref="G30:G31"/>
    <mergeCell ref="I30:I31"/>
    <mergeCell ref="G32:G33"/>
    <mergeCell ref="I32:I33"/>
    <mergeCell ref="G34:G35"/>
  </mergeCells>
  <phoneticPr fontId="2"/>
  <conditionalFormatting sqref="E9 G9 I9 K9 M9 O9 E11 G11 I11 K11 M11 O11 C13 K13 M13 O13 E13:E14 K18 M18 O18 E20 K20 M20 O20 E22 K22 M22 O22 E24 K24 M24 O24 E28 K28 M28 O28 E30 K30 M30 O30 E32 K32 M32 O32 E34 K34 M34 O34 E36 K36 M36 O36 E38 K38 M38 O38 E40 K40 M40 O40 E42 K42 M42 O42 E44 K44 M44 O44 C46 K46 M46 O46 Q46 E46:E47 D49:E49 I49 E50">
    <cfRule type="cellIs" dxfId="5" priority="6" stopIfTrue="1" operator="equal">
      <formula>0</formula>
    </cfRule>
  </conditionalFormatting>
  <conditionalFormatting sqref="E18">
    <cfRule type="cellIs" dxfId="4" priority="2" stopIfTrue="1" operator="equal">
      <formula>0</formula>
    </cfRule>
  </conditionalFormatting>
  <conditionalFormatting sqref="E25:E27 C9 E10 C11 E12 C18 E19 C20 E21 C22 E23 C24 C26 C28 E29 C30 E31 C32 E33 C34 E35 C36 E37 C38 E39 C40 E41 C42 E43 C44">
    <cfRule type="cellIs" dxfId="3" priority="5" stopIfTrue="1" operator="equal">
      <formula>""</formula>
    </cfRule>
  </conditionalFormatting>
  <conditionalFormatting sqref="E26 K26 M26 O26">
    <cfRule type="cellIs" dxfId="2" priority="4" stopIfTrue="1" operator="equal">
      <formula>0</formula>
    </cfRule>
  </conditionalFormatting>
  <conditionalFormatting sqref="E45">
    <cfRule type="cellIs" dxfId="1" priority="3" stopIfTrue="1" operator="equal">
      <formula>""</formula>
    </cfRule>
  </conditionalFormatting>
  <conditionalFormatting sqref="Q49">
    <cfRule type="cellIs" dxfId="0" priority="1" operator="equal">
      <formula>0</formula>
    </cfRule>
  </conditionalFormatting>
  <printOptions horizontalCentered="1" verticalCentered="1"/>
  <pageMargins left="0.39370078740157483" right="0.39370078740157483" top="0.39370078740157483" bottom="0.11811023622047245" header="0.51181102362204722" footer="0"/>
  <pageSetup paperSize="9" scale="49"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7E3E1-EFA2-46CB-9BD5-83EAFE50F503}">
  <dimension ref="A1:J35"/>
  <sheetViews>
    <sheetView view="pageBreakPreview" zoomScaleNormal="100" zoomScaleSheetLayoutView="100" workbookViewId="0">
      <selection sqref="A1:D1"/>
    </sheetView>
  </sheetViews>
  <sheetFormatPr defaultRowHeight="13.5"/>
  <cols>
    <col min="1" max="1" width="4.25" customWidth="1"/>
    <col min="2" max="2" width="27.875" customWidth="1"/>
    <col min="3" max="3" width="6.125" customWidth="1"/>
    <col min="4" max="6" width="8.625" customWidth="1"/>
    <col min="7" max="7" width="5.625" customWidth="1"/>
    <col min="8" max="10" width="8.625" customWidth="1"/>
    <col min="257" max="257" width="4.25" customWidth="1"/>
    <col min="258" max="258" width="27.875" customWidth="1"/>
    <col min="259" max="259" width="6.125" customWidth="1"/>
    <col min="260" max="262" width="8.625" customWidth="1"/>
    <col min="263" max="263" width="5.625" customWidth="1"/>
    <col min="264" max="266" width="8.625" customWidth="1"/>
    <col min="513" max="513" width="4.25" customWidth="1"/>
    <col min="514" max="514" width="27.875" customWidth="1"/>
    <col min="515" max="515" width="6.125" customWidth="1"/>
    <col min="516" max="518" width="8.625" customWidth="1"/>
    <col min="519" max="519" width="5.625" customWidth="1"/>
    <col min="520" max="522" width="8.625" customWidth="1"/>
    <col min="769" max="769" width="4.25" customWidth="1"/>
    <col min="770" max="770" width="27.875" customWidth="1"/>
    <col min="771" max="771" width="6.125" customWidth="1"/>
    <col min="772" max="774" width="8.625" customWidth="1"/>
    <col min="775" max="775" width="5.625" customWidth="1"/>
    <col min="776" max="778" width="8.625" customWidth="1"/>
    <col min="1025" max="1025" width="4.25" customWidth="1"/>
    <col min="1026" max="1026" width="27.875" customWidth="1"/>
    <col min="1027" max="1027" width="6.125" customWidth="1"/>
    <col min="1028" max="1030" width="8.625" customWidth="1"/>
    <col min="1031" max="1031" width="5.625" customWidth="1"/>
    <col min="1032" max="1034" width="8.625" customWidth="1"/>
    <col min="1281" max="1281" width="4.25" customWidth="1"/>
    <col min="1282" max="1282" width="27.875" customWidth="1"/>
    <col min="1283" max="1283" width="6.125" customWidth="1"/>
    <col min="1284" max="1286" width="8.625" customWidth="1"/>
    <col min="1287" max="1287" width="5.625" customWidth="1"/>
    <col min="1288" max="1290" width="8.625" customWidth="1"/>
    <col min="1537" max="1537" width="4.25" customWidth="1"/>
    <col min="1538" max="1538" width="27.875" customWidth="1"/>
    <col min="1539" max="1539" width="6.125" customWidth="1"/>
    <col min="1540" max="1542" width="8.625" customWidth="1"/>
    <col min="1543" max="1543" width="5.625" customWidth="1"/>
    <col min="1544" max="1546" width="8.625" customWidth="1"/>
    <col min="1793" max="1793" width="4.25" customWidth="1"/>
    <col min="1794" max="1794" width="27.875" customWidth="1"/>
    <col min="1795" max="1795" width="6.125" customWidth="1"/>
    <col min="1796" max="1798" width="8.625" customWidth="1"/>
    <col min="1799" max="1799" width="5.625" customWidth="1"/>
    <col min="1800" max="1802" width="8.625" customWidth="1"/>
    <col min="2049" max="2049" width="4.25" customWidth="1"/>
    <col min="2050" max="2050" width="27.875" customWidth="1"/>
    <col min="2051" max="2051" width="6.125" customWidth="1"/>
    <col min="2052" max="2054" width="8.625" customWidth="1"/>
    <col min="2055" max="2055" width="5.625" customWidth="1"/>
    <col min="2056" max="2058" width="8.625" customWidth="1"/>
    <col min="2305" max="2305" width="4.25" customWidth="1"/>
    <col min="2306" max="2306" width="27.875" customWidth="1"/>
    <col min="2307" max="2307" width="6.125" customWidth="1"/>
    <col min="2308" max="2310" width="8.625" customWidth="1"/>
    <col min="2311" max="2311" width="5.625" customWidth="1"/>
    <col min="2312" max="2314" width="8.625" customWidth="1"/>
    <col min="2561" max="2561" width="4.25" customWidth="1"/>
    <col min="2562" max="2562" width="27.875" customWidth="1"/>
    <col min="2563" max="2563" width="6.125" customWidth="1"/>
    <col min="2564" max="2566" width="8.625" customWidth="1"/>
    <col min="2567" max="2567" width="5.625" customWidth="1"/>
    <col min="2568" max="2570" width="8.625" customWidth="1"/>
    <col min="2817" max="2817" width="4.25" customWidth="1"/>
    <col min="2818" max="2818" width="27.875" customWidth="1"/>
    <col min="2819" max="2819" width="6.125" customWidth="1"/>
    <col min="2820" max="2822" width="8.625" customWidth="1"/>
    <col min="2823" max="2823" width="5.625" customWidth="1"/>
    <col min="2824" max="2826" width="8.625" customWidth="1"/>
    <col min="3073" max="3073" width="4.25" customWidth="1"/>
    <col min="3074" max="3074" width="27.875" customWidth="1"/>
    <col min="3075" max="3075" width="6.125" customWidth="1"/>
    <col min="3076" max="3078" width="8.625" customWidth="1"/>
    <col min="3079" max="3079" width="5.625" customWidth="1"/>
    <col min="3080" max="3082" width="8.625" customWidth="1"/>
    <col min="3329" max="3329" width="4.25" customWidth="1"/>
    <col min="3330" max="3330" width="27.875" customWidth="1"/>
    <col min="3331" max="3331" width="6.125" customWidth="1"/>
    <col min="3332" max="3334" width="8.625" customWidth="1"/>
    <col min="3335" max="3335" width="5.625" customWidth="1"/>
    <col min="3336" max="3338" width="8.625" customWidth="1"/>
    <col min="3585" max="3585" width="4.25" customWidth="1"/>
    <col min="3586" max="3586" width="27.875" customWidth="1"/>
    <col min="3587" max="3587" width="6.125" customWidth="1"/>
    <col min="3588" max="3590" width="8.625" customWidth="1"/>
    <col min="3591" max="3591" width="5.625" customWidth="1"/>
    <col min="3592" max="3594" width="8.625" customWidth="1"/>
    <col min="3841" max="3841" width="4.25" customWidth="1"/>
    <col min="3842" max="3842" width="27.875" customWidth="1"/>
    <col min="3843" max="3843" width="6.125" customWidth="1"/>
    <col min="3844" max="3846" width="8.625" customWidth="1"/>
    <col min="3847" max="3847" width="5.625" customWidth="1"/>
    <col min="3848" max="3850" width="8.625" customWidth="1"/>
    <col min="4097" max="4097" width="4.25" customWidth="1"/>
    <col min="4098" max="4098" width="27.875" customWidth="1"/>
    <col min="4099" max="4099" width="6.125" customWidth="1"/>
    <col min="4100" max="4102" width="8.625" customWidth="1"/>
    <col min="4103" max="4103" width="5.625" customWidth="1"/>
    <col min="4104" max="4106" width="8.625" customWidth="1"/>
    <col min="4353" max="4353" width="4.25" customWidth="1"/>
    <col min="4354" max="4354" width="27.875" customWidth="1"/>
    <col min="4355" max="4355" width="6.125" customWidth="1"/>
    <col min="4356" max="4358" width="8.625" customWidth="1"/>
    <col min="4359" max="4359" width="5.625" customWidth="1"/>
    <col min="4360" max="4362" width="8.625" customWidth="1"/>
    <col min="4609" max="4609" width="4.25" customWidth="1"/>
    <col min="4610" max="4610" width="27.875" customWidth="1"/>
    <col min="4611" max="4611" width="6.125" customWidth="1"/>
    <col min="4612" max="4614" width="8.625" customWidth="1"/>
    <col min="4615" max="4615" width="5.625" customWidth="1"/>
    <col min="4616" max="4618" width="8.625" customWidth="1"/>
    <col min="4865" max="4865" width="4.25" customWidth="1"/>
    <col min="4866" max="4866" width="27.875" customWidth="1"/>
    <col min="4867" max="4867" width="6.125" customWidth="1"/>
    <col min="4868" max="4870" width="8.625" customWidth="1"/>
    <col min="4871" max="4871" width="5.625" customWidth="1"/>
    <col min="4872" max="4874" width="8.625" customWidth="1"/>
    <col min="5121" max="5121" width="4.25" customWidth="1"/>
    <col min="5122" max="5122" width="27.875" customWidth="1"/>
    <col min="5123" max="5123" width="6.125" customWidth="1"/>
    <col min="5124" max="5126" width="8.625" customWidth="1"/>
    <col min="5127" max="5127" width="5.625" customWidth="1"/>
    <col min="5128" max="5130" width="8.625" customWidth="1"/>
    <col min="5377" max="5377" width="4.25" customWidth="1"/>
    <col min="5378" max="5378" width="27.875" customWidth="1"/>
    <col min="5379" max="5379" width="6.125" customWidth="1"/>
    <col min="5380" max="5382" width="8.625" customWidth="1"/>
    <col min="5383" max="5383" width="5.625" customWidth="1"/>
    <col min="5384" max="5386" width="8.625" customWidth="1"/>
    <col min="5633" max="5633" width="4.25" customWidth="1"/>
    <col min="5634" max="5634" width="27.875" customWidth="1"/>
    <col min="5635" max="5635" width="6.125" customWidth="1"/>
    <col min="5636" max="5638" width="8.625" customWidth="1"/>
    <col min="5639" max="5639" width="5.625" customWidth="1"/>
    <col min="5640" max="5642" width="8.625" customWidth="1"/>
    <col min="5889" max="5889" width="4.25" customWidth="1"/>
    <col min="5890" max="5890" width="27.875" customWidth="1"/>
    <col min="5891" max="5891" width="6.125" customWidth="1"/>
    <col min="5892" max="5894" width="8.625" customWidth="1"/>
    <col min="5895" max="5895" width="5.625" customWidth="1"/>
    <col min="5896" max="5898" width="8.625" customWidth="1"/>
    <col min="6145" max="6145" width="4.25" customWidth="1"/>
    <col min="6146" max="6146" width="27.875" customWidth="1"/>
    <col min="6147" max="6147" width="6.125" customWidth="1"/>
    <col min="6148" max="6150" width="8.625" customWidth="1"/>
    <col min="6151" max="6151" width="5.625" customWidth="1"/>
    <col min="6152" max="6154" width="8.625" customWidth="1"/>
    <col min="6401" max="6401" width="4.25" customWidth="1"/>
    <col min="6402" max="6402" width="27.875" customWidth="1"/>
    <col min="6403" max="6403" width="6.125" customWidth="1"/>
    <col min="6404" max="6406" width="8.625" customWidth="1"/>
    <col min="6407" max="6407" width="5.625" customWidth="1"/>
    <col min="6408" max="6410" width="8.625" customWidth="1"/>
    <col min="6657" max="6657" width="4.25" customWidth="1"/>
    <col min="6658" max="6658" width="27.875" customWidth="1"/>
    <col min="6659" max="6659" width="6.125" customWidth="1"/>
    <col min="6660" max="6662" width="8.625" customWidth="1"/>
    <col min="6663" max="6663" width="5.625" customWidth="1"/>
    <col min="6664" max="6666" width="8.625" customWidth="1"/>
    <col min="6913" max="6913" width="4.25" customWidth="1"/>
    <col min="6914" max="6914" width="27.875" customWidth="1"/>
    <col min="6915" max="6915" width="6.125" customWidth="1"/>
    <col min="6916" max="6918" width="8.625" customWidth="1"/>
    <col min="6919" max="6919" width="5.625" customWidth="1"/>
    <col min="6920" max="6922" width="8.625" customWidth="1"/>
    <col min="7169" max="7169" width="4.25" customWidth="1"/>
    <col min="7170" max="7170" width="27.875" customWidth="1"/>
    <col min="7171" max="7171" width="6.125" customWidth="1"/>
    <col min="7172" max="7174" width="8.625" customWidth="1"/>
    <col min="7175" max="7175" width="5.625" customWidth="1"/>
    <col min="7176" max="7178" width="8.625" customWidth="1"/>
    <col min="7425" max="7425" width="4.25" customWidth="1"/>
    <col min="7426" max="7426" width="27.875" customWidth="1"/>
    <col min="7427" max="7427" width="6.125" customWidth="1"/>
    <col min="7428" max="7430" width="8.625" customWidth="1"/>
    <col min="7431" max="7431" width="5.625" customWidth="1"/>
    <col min="7432" max="7434" width="8.625" customWidth="1"/>
    <col min="7681" max="7681" width="4.25" customWidth="1"/>
    <col min="7682" max="7682" width="27.875" customWidth="1"/>
    <col min="7683" max="7683" width="6.125" customWidth="1"/>
    <col min="7684" max="7686" width="8.625" customWidth="1"/>
    <col min="7687" max="7687" width="5.625" customWidth="1"/>
    <col min="7688" max="7690" width="8.625" customWidth="1"/>
    <col min="7937" max="7937" width="4.25" customWidth="1"/>
    <col min="7938" max="7938" width="27.875" customWidth="1"/>
    <col min="7939" max="7939" width="6.125" customWidth="1"/>
    <col min="7940" max="7942" width="8.625" customWidth="1"/>
    <col min="7943" max="7943" width="5.625" customWidth="1"/>
    <col min="7944" max="7946" width="8.625" customWidth="1"/>
    <col min="8193" max="8193" width="4.25" customWidth="1"/>
    <col min="8194" max="8194" width="27.875" customWidth="1"/>
    <col min="8195" max="8195" width="6.125" customWidth="1"/>
    <col min="8196" max="8198" width="8.625" customWidth="1"/>
    <col min="8199" max="8199" width="5.625" customWidth="1"/>
    <col min="8200" max="8202" width="8.625" customWidth="1"/>
    <col min="8449" max="8449" width="4.25" customWidth="1"/>
    <col min="8450" max="8450" width="27.875" customWidth="1"/>
    <col min="8451" max="8451" width="6.125" customWidth="1"/>
    <col min="8452" max="8454" width="8.625" customWidth="1"/>
    <col min="8455" max="8455" width="5.625" customWidth="1"/>
    <col min="8456" max="8458" width="8.625" customWidth="1"/>
    <col min="8705" max="8705" width="4.25" customWidth="1"/>
    <col min="8706" max="8706" width="27.875" customWidth="1"/>
    <col min="8707" max="8707" width="6.125" customWidth="1"/>
    <col min="8708" max="8710" width="8.625" customWidth="1"/>
    <col min="8711" max="8711" width="5.625" customWidth="1"/>
    <col min="8712" max="8714" width="8.625" customWidth="1"/>
    <col min="8961" max="8961" width="4.25" customWidth="1"/>
    <col min="8962" max="8962" width="27.875" customWidth="1"/>
    <col min="8963" max="8963" width="6.125" customWidth="1"/>
    <col min="8964" max="8966" width="8.625" customWidth="1"/>
    <col min="8967" max="8967" width="5.625" customWidth="1"/>
    <col min="8968" max="8970" width="8.625" customWidth="1"/>
    <col min="9217" max="9217" width="4.25" customWidth="1"/>
    <col min="9218" max="9218" width="27.875" customWidth="1"/>
    <col min="9219" max="9219" width="6.125" customWidth="1"/>
    <col min="9220" max="9222" width="8.625" customWidth="1"/>
    <col min="9223" max="9223" width="5.625" customWidth="1"/>
    <col min="9224" max="9226" width="8.625" customWidth="1"/>
    <col min="9473" max="9473" width="4.25" customWidth="1"/>
    <col min="9474" max="9474" width="27.875" customWidth="1"/>
    <col min="9475" max="9475" width="6.125" customWidth="1"/>
    <col min="9476" max="9478" width="8.625" customWidth="1"/>
    <col min="9479" max="9479" width="5.625" customWidth="1"/>
    <col min="9480" max="9482" width="8.625" customWidth="1"/>
    <col min="9729" max="9729" width="4.25" customWidth="1"/>
    <col min="9730" max="9730" width="27.875" customWidth="1"/>
    <col min="9731" max="9731" width="6.125" customWidth="1"/>
    <col min="9732" max="9734" width="8.625" customWidth="1"/>
    <col min="9735" max="9735" width="5.625" customWidth="1"/>
    <col min="9736" max="9738" width="8.625" customWidth="1"/>
    <col min="9985" max="9985" width="4.25" customWidth="1"/>
    <col min="9986" max="9986" width="27.875" customWidth="1"/>
    <col min="9987" max="9987" width="6.125" customWidth="1"/>
    <col min="9988" max="9990" width="8.625" customWidth="1"/>
    <col min="9991" max="9991" width="5.625" customWidth="1"/>
    <col min="9992" max="9994" width="8.625" customWidth="1"/>
    <col min="10241" max="10241" width="4.25" customWidth="1"/>
    <col min="10242" max="10242" width="27.875" customWidth="1"/>
    <col min="10243" max="10243" width="6.125" customWidth="1"/>
    <col min="10244" max="10246" width="8.625" customWidth="1"/>
    <col min="10247" max="10247" width="5.625" customWidth="1"/>
    <col min="10248" max="10250" width="8.625" customWidth="1"/>
    <col min="10497" max="10497" width="4.25" customWidth="1"/>
    <col min="10498" max="10498" width="27.875" customWidth="1"/>
    <col min="10499" max="10499" width="6.125" customWidth="1"/>
    <col min="10500" max="10502" width="8.625" customWidth="1"/>
    <col min="10503" max="10503" width="5.625" customWidth="1"/>
    <col min="10504" max="10506" width="8.625" customWidth="1"/>
    <col min="10753" max="10753" width="4.25" customWidth="1"/>
    <col min="10754" max="10754" width="27.875" customWidth="1"/>
    <col min="10755" max="10755" width="6.125" customWidth="1"/>
    <col min="10756" max="10758" width="8.625" customWidth="1"/>
    <col min="10759" max="10759" width="5.625" customWidth="1"/>
    <col min="10760" max="10762" width="8.625" customWidth="1"/>
    <col min="11009" max="11009" width="4.25" customWidth="1"/>
    <col min="11010" max="11010" width="27.875" customWidth="1"/>
    <col min="11011" max="11011" width="6.125" customWidth="1"/>
    <col min="11012" max="11014" width="8.625" customWidth="1"/>
    <col min="11015" max="11015" width="5.625" customWidth="1"/>
    <col min="11016" max="11018" width="8.625" customWidth="1"/>
    <col min="11265" max="11265" width="4.25" customWidth="1"/>
    <col min="11266" max="11266" width="27.875" customWidth="1"/>
    <col min="11267" max="11267" width="6.125" customWidth="1"/>
    <col min="11268" max="11270" width="8.625" customWidth="1"/>
    <col min="11271" max="11271" width="5.625" customWidth="1"/>
    <col min="11272" max="11274" width="8.625" customWidth="1"/>
    <col min="11521" max="11521" width="4.25" customWidth="1"/>
    <col min="11522" max="11522" width="27.875" customWidth="1"/>
    <col min="11523" max="11523" width="6.125" customWidth="1"/>
    <col min="11524" max="11526" width="8.625" customWidth="1"/>
    <col min="11527" max="11527" width="5.625" customWidth="1"/>
    <col min="11528" max="11530" width="8.625" customWidth="1"/>
    <col min="11777" max="11777" width="4.25" customWidth="1"/>
    <col min="11778" max="11778" width="27.875" customWidth="1"/>
    <col min="11779" max="11779" width="6.125" customWidth="1"/>
    <col min="11780" max="11782" width="8.625" customWidth="1"/>
    <col min="11783" max="11783" width="5.625" customWidth="1"/>
    <col min="11784" max="11786" width="8.625" customWidth="1"/>
    <col min="12033" max="12033" width="4.25" customWidth="1"/>
    <col min="12034" max="12034" width="27.875" customWidth="1"/>
    <col min="12035" max="12035" width="6.125" customWidth="1"/>
    <col min="12036" max="12038" width="8.625" customWidth="1"/>
    <col min="12039" max="12039" width="5.625" customWidth="1"/>
    <col min="12040" max="12042" width="8.625" customWidth="1"/>
    <col min="12289" max="12289" width="4.25" customWidth="1"/>
    <col min="12290" max="12290" width="27.875" customWidth="1"/>
    <col min="12291" max="12291" width="6.125" customWidth="1"/>
    <col min="12292" max="12294" width="8.625" customWidth="1"/>
    <col min="12295" max="12295" width="5.625" customWidth="1"/>
    <col min="12296" max="12298" width="8.625" customWidth="1"/>
    <col min="12545" max="12545" width="4.25" customWidth="1"/>
    <col min="12546" max="12546" width="27.875" customWidth="1"/>
    <col min="12547" max="12547" width="6.125" customWidth="1"/>
    <col min="12548" max="12550" width="8.625" customWidth="1"/>
    <col min="12551" max="12551" width="5.625" customWidth="1"/>
    <col min="12552" max="12554" width="8.625" customWidth="1"/>
    <col min="12801" max="12801" width="4.25" customWidth="1"/>
    <col min="12802" max="12802" width="27.875" customWidth="1"/>
    <col min="12803" max="12803" width="6.125" customWidth="1"/>
    <col min="12804" max="12806" width="8.625" customWidth="1"/>
    <col min="12807" max="12807" width="5.625" customWidth="1"/>
    <col min="12808" max="12810" width="8.625" customWidth="1"/>
    <col min="13057" max="13057" width="4.25" customWidth="1"/>
    <col min="13058" max="13058" width="27.875" customWidth="1"/>
    <col min="13059" max="13059" width="6.125" customWidth="1"/>
    <col min="13060" max="13062" width="8.625" customWidth="1"/>
    <col min="13063" max="13063" width="5.625" customWidth="1"/>
    <col min="13064" max="13066" width="8.625" customWidth="1"/>
    <col min="13313" max="13313" width="4.25" customWidth="1"/>
    <col min="13314" max="13314" width="27.875" customWidth="1"/>
    <col min="13315" max="13315" width="6.125" customWidth="1"/>
    <col min="13316" max="13318" width="8.625" customWidth="1"/>
    <col min="13319" max="13319" width="5.625" customWidth="1"/>
    <col min="13320" max="13322" width="8.625" customWidth="1"/>
    <col min="13569" max="13569" width="4.25" customWidth="1"/>
    <col min="13570" max="13570" width="27.875" customWidth="1"/>
    <col min="13571" max="13571" width="6.125" customWidth="1"/>
    <col min="13572" max="13574" width="8.625" customWidth="1"/>
    <col min="13575" max="13575" width="5.625" customWidth="1"/>
    <col min="13576" max="13578" width="8.625" customWidth="1"/>
    <col min="13825" max="13825" width="4.25" customWidth="1"/>
    <col min="13826" max="13826" width="27.875" customWidth="1"/>
    <col min="13827" max="13827" width="6.125" customWidth="1"/>
    <col min="13828" max="13830" width="8.625" customWidth="1"/>
    <col min="13831" max="13831" width="5.625" customWidth="1"/>
    <col min="13832" max="13834" width="8.625" customWidth="1"/>
    <col min="14081" max="14081" width="4.25" customWidth="1"/>
    <col min="14082" max="14082" width="27.875" customWidth="1"/>
    <col min="14083" max="14083" width="6.125" customWidth="1"/>
    <col min="14084" max="14086" width="8.625" customWidth="1"/>
    <col min="14087" max="14087" width="5.625" customWidth="1"/>
    <col min="14088" max="14090" width="8.625" customWidth="1"/>
    <col min="14337" max="14337" width="4.25" customWidth="1"/>
    <col min="14338" max="14338" width="27.875" customWidth="1"/>
    <col min="14339" max="14339" width="6.125" customWidth="1"/>
    <col min="14340" max="14342" width="8.625" customWidth="1"/>
    <col min="14343" max="14343" width="5.625" customWidth="1"/>
    <col min="14344" max="14346" width="8.625" customWidth="1"/>
    <col min="14593" max="14593" width="4.25" customWidth="1"/>
    <col min="14594" max="14594" width="27.875" customWidth="1"/>
    <col min="14595" max="14595" width="6.125" customWidth="1"/>
    <col min="14596" max="14598" width="8.625" customWidth="1"/>
    <col min="14599" max="14599" width="5.625" customWidth="1"/>
    <col min="14600" max="14602" width="8.625" customWidth="1"/>
    <col min="14849" max="14849" width="4.25" customWidth="1"/>
    <col min="14850" max="14850" width="27.875" customWidth="1"/>
    <col min="14851" max="14851" width="6.125" customWidth="1"/>
    <col min="14852" max="14854" width="8.625" customWidth="1"/>
    <col min="14855" max="14855" width="5.625" customWidth="1"/>
    <col min="14856" max="14858" width="8.625" customWidth="1"/>
    <col min="15105" max="15105" width="4.25" customWidth="1"/>
    <col min="15106" max="15106" width="27.875" customWidth="1"/>
    <col min="15107" max="15107" width="6.125" customWidth="1"/>
    <col min="15108" max="15110" width="8.625" customWidth="1"/>
    <col min="15111" max="15111" width="5.625" customWidth="1"/>
    <col min="15112" max="15114" width="8.625" customWidth="1"/>
    <col min="15361" max="15361" width="4.25" customWidth="1"/>
    <col min="15362" max="15362" width="27.875" customWidth="1"/>
    <col min="15363" max="15363" width="6.125" customWidth="1"/>
    <col min="15364" max="15366" width="8.625" customWidth="1"/>
    <col min="15367" max="15367" width="5.625" customWidth="1"/>
    <col min="15368" max="15370" width="8.625" customWidth="1"/>
    <col min="15617" max="15617" width="4.25" customWidth="1"/>
    <col min="15618" max="15618" width="27.875" customWidth="1"/>
    <col min="15619" max="15619" width="6.125" customWidth="1"/>
    <col min="15620" max="15622" width="8.625" customWidth="1"/>
    <col min="15623" max="15623" width="5.625" customWidth="1"/>
    <col min="15624" max="15626" width="8.625" customWidth="1"/>
    <col min="15873" max="15873" width="4.25" customWidth="1"/>
    <col min="15874" max="15874" width="27.875" customWidth="1"/>
    <col min="15875" max="15875" width="6.125" customWidth="1"/>
    <col min="15876" max="15878" width="8.625" customWidth="1"/>
    <col min="15879" max="15879" width="5.625" customWidth="1"/>
    <col min="15880" max="15882" width="8.625" customWidth="1"/>
    <col min="16129" max="16129" width="4.25" customWidth="1"/>
    <col min="16130" max="16130" width="27.875" customWidth="1"/>
    <col min="16131" max="16131" width="6.125" customWidth="1"/>
    <col min="16132" max="16134" width="8.625" customWidth="1"/>
    <col min="16135" max="16135" width="5.625" customWidth="1"/>
    <col min="16136" max="16138" width="8.625" customWidth="1"/>
  </cols>
  <sheetData>
    <row r="1" spans="1:10" ht="29.25" customHeight="1">
      <c r="A1" s="301" t="s">
        <v>440</v>
      </c>
      <c r="B1" s="302"/>
      <c r="C1" s="302"/>
      <c r="D1" s="303"/>
      <c r="E1" s="251"/>
      <c r="F1" s="251"/>
      <c r="G1" s="252" t="s">
        <v>441</v>
      </c>
      <c r="H1" s="253"/>
      <c r="I1" s="254" t="s">
        <v>442</v>
      </c>
      <c r="J1" s="251"/>
    </row>
    <row r="2" spans="1:10" ht="24" customHeight="1">
      <c r="A2" s="251" t="s">
        <v>443</v>
      </c>
      <c r="B2" s="251"/>
      <c r="C2" s="251"/>
      <c r="D2" s="251"/>
      <c r="E2" s="251"/>
      <c r="F2" s="251"/>
      <c r="G2" s="251"/>
      <c r="H2" s="251"/>
      <c r="I2" s="251"/>
      <c r="J2" s="251"/>
    </row>
    <row r="3" spans="1:10" ht="19.5" customHeight="1">
      <c r="A3" s="251" t="s">
        <v>444</v>
      </c>
      <c r="B3" s="251"/>
      <c r="C3" s="251"/>
      <c r="D3" s="297"/>
      <c r="E3" s="251"/>
      <c r="F3" s="251"/>
      <c r="G3" s="251"/>
      <c r="H3" s="251" t="s">
        <v>445</v>
      </c>
      <c r="I3" s="304" t="s">
        <v>446</v>
      </c>
      <c r="J3" s="304"/>
    </row>
    <row r="4" spans="1:10" ht="24.75" customHeight="1">
      <c r="A4" s="251"/>
      <c r="B4" s="254" t="s">
        <v>489</v>
      </c>
      <c r="C4" s="251"/>
      <c r="D4" s="251"/>
      <c r="E4" s="251"/>
      <c r="F4" s="305" t="s">
        <v>447</v>
      </c>
      <c r="G4" s="306"/>
      <c r="H4" s="307" t="str">
        <f>IF(初めにお読みください!C9="","",初めにお読みください!C9)</f>
        <v/>
      </c>
      <c r="I4" s="307"/>
      <c r="J4" s="307"/>
    </row>
    <row r="5" spans="1:10" ht="24.75" customHeight="1" thickBot="1">
      <c r="A5" s="273"/>
      <c r="B5" s="274" t="s">
        <v>493</v>
      </c>
      <c r="C5" s="275"/>
      <c r="D5" s="275"/>
      <c r="E5" s="251"/>
      <c r="F5" s="318" t="s">
        <v>487</v>
      </c>
      <c r="G5" s="320" t="str">
        <f>IF(初めにお読みください!C8="","",初めにお読みください!C8)</f>
        <v/>
      </c>
      <c r="H5" s="321"/>
      <c r="I5" s="321"/>
      <c r="J5" s="321"/>
    </row>
    <row r="6" spans="1:10" ht="24.75" customHeight="1">
      <c r="A6" s="276" t="s">
        <v>490</v>
      </c>
      <c r="B6" s="277"/>
      <c r="C6" s="278"/>
      <c r="D6" s="291" t="str">
        <f>SUM(様式１5!E50)&amp;"人"</f>
        <v>0人</v>
      </c>
      <c r="E6" s="251"/>
      <c r="F6" s="319"/>
      <c r="G6" s="322"/>
      <c r="H6" s="323"/>
      <c r="I6" s="323"/>
      <c r="J6" s="323"/>
    </row>
    <row r="7" spans="1:10" ht="24.75" customHeight="1">
      <c r="A7" s="312" t="s">
        <v>492</v>
      </c>
      <c r="B7" s="313"/>
      <c r="C7" s="314"/>
      <c r="D7" s="292" t="s">
        <v>491</v>
      </c>
      <c r="E7" s="251"/>
      <c r="F7" s="269" t="s">
        <v>448</v>
      </c>
      <c r="G7" s="324"/>
      <c r="H7" s="324"/>
      <c r="I7" s="324"/>
      <c r="J7" s="325"/>
    </row>
    <row r="8" spans="1:10" ht="24.75" customHeight="1" thickBot="1">
      <c r="A8" s="309" t="s">
        <v>496</v>
      </c>
      <c r="B8" s="310"/>
      <c r="C8" s="311"/>
      <c r="D8" s="293" t="s">
        <v>491</v>
      </c>
      <c r="E8" s="251"/>
      <c r="F8" s="255" t="s">
        <v>449</v>
      </c>
      <c r="G8" s="326"/>
      <c r="H8" s="326"/>
      <c r="I8" s="326"/>
      <c r="J8" s="327"/>
    </row>
    <row r="9" spans="1:10" ht="24.75" customHeight="1">
      <c r="A9" s="282"/>
      <c r="B9" s="282"/>
      <c r="C9" s="282"/>
      <c r="D9" s="282"/>
      <c r="E9" s="282"/>
      <c r="F9" s="255" t="s">
        <v>450</v>
      </c>
      <c r="G9" s="326"/>
      <c r="H9" s="326"/>
      <c r="I9" s="326"/>
      <c r="J9" s="327"/>
    </row>
    <row r="10" spans="1:10" ht="14.25">
      <c r="A10" s="251"/>
      <c r="B10" s="251"/>
      <c r="C10" s="282"/>
      <c r="D10" s="282"/>
      <c r="E10" s="282"/>
      <c r="F10" s="251"/>
      <c r="G10" s="251"/>
      <c r="H10" s="251"/>
      <c r="I10" s="251"/>
      <c r="J10" s="251"/>
    </row>
    <row r="11" spans="1:10" ht="28.5" customHeight="1">
      <c r="A11" s="251"/>
      <c r="B11" s="251"/>
      <c r="C11" s="251"/>
      <c r="D11" s="251"/>
      <c r="E11" s="251"/>
      <c r="F11" s="251"/>
      <c r="G11" s="251"/>
      <c r="H11" s="251"/>
      <c r="I11" s="251"/>
      <c r="J11" s="251"/>
    </row>
    <row r="12" spans="1:10" ht="19.5" customHeight="1">
      <c r="A12" s="308" t="s">
        <v>510</v>
      </c>
      <c r="B12" s="308"/>
      <c r="C12" s="308"/>
      <c r="D12" s="308"/>
      <c r="E12" s="308"/>
      <c r="F12" s="308"/>
      <c r="G12" s="308"/>
      <c r="H12" s="308"/>
      <c r="I12" s="308"/>
      <c r="J12" s="308"/>
    </row>
    <row r="13" spans="1:10" ht="19.5" customHeight="1">
      <c r="A13" s="308" t="s">
        <v>509</v>
      </c>
      <c r="B13" s="308"/>
      <c r="C13" s="308"/>
      <c r="D13" s="308"/>
      <c r="E13" s="308"/>
      <c r="F13" s="308"/>
      <c r="G13" s="308"/>
      <c r="H13" s="308"/>
      <c r="I13" s="308"/>
      <c r="J13" s="308"/>
    </row>
    <row r="14" spans="1:10" ht="19.5" customHeight="1">
      <c r="A14" s="251"/>
      <c r="B14" s="256" t="s">
        <v>451</v>
      </c>
      <c r="C14" s="308" t="s">
        <v>494</v>
      </c>
      <c r="D14" s="308"/>
      <c r="E14" s="308"/>
      <c r="F14" s="308"/>
      <c r="G14" s="308"/>
      <c r="H14" s="251" t="s">
        <v>452</v>
      </c>
      <c r="I14" s="251"/>
      <c r="J14" s="251"/>
    </row>
    <row r="15" spans="1:10" ht="19.5" customHeight="1">
      <c r="A15" s="251"/>
      <c r="B15" s="251"/>
      <c r="C15" s="251"/>
      <c r="D15" s="251"/>
      <c r="E15" s="251"/>
      <c r="F15" s="251"/>
      <c r="G15" s="251"/>
      <c r="H15" s="251"/>
      <c r="I15" s="251"/>
      <c r="J15" s="251"/>
    </row>
    <row r="16" spans="1:10" ht="19.5" customHeight="1" thickBot="1">
      <c r="A16" s="251"/>
      <c r="B16" s="251"/>
      <c r="C16" s="251"/>
      <c r="D16" s="251"/>
      <c r="E16" s="251"/>
      <c r="F16" s="251"/>
      <c r="G16" s="251"/>
      <c r="H16" s="251"/>
      <c r="I16" s="251"/>
      <c r="J16" s="251"/>
    </row>
    <row r="17" spans="1:10" ht="19.5" customHeight="1" thickBot="1">
      <c r="A17" s="251" t="s">
        <v>453</v>
      </c>
      <c r="B17" s="251"/>
      <c r="C17" s="315" t="s">
        <v>454</v>
      </c>
      <c r="D17" s="316"/>
      <c r="E17" s="316"/>
      <c r="F17" s="316"/>
      <c r="G17" s="317"/>
      <c r="H17" s="251"/>
      <c r="I17" s="251"/>
      <c r="J17" s="251"/>
    </row>
    <row r="18" spans="1:10" ht="19.5" customHeight="1">
      <c r="A18" s="251"/>
      <c r="B18" s="251"/>
      <c r="C18" s="251"/>
      <c r="D18" s="251"/>
      <c r="E18" s="251"/>
      <c r="F18" s="251"/>
      <c r="G18" s="251"/>
      <c r="H18" s="251"/>
      <c r="I18" s="251"/>
      <c r="J18" s="251"/>
    </row>
    <row r="19" spans="1:10" ht="19.5" customHeight="1">
      <c r="A19" s="251" t="s">
        <v>455</v>
      </c>
      <c r="B19" s="251"/>
      <c r="C19" s="251"/>
      <c r="D19" s="251"/>
      <c r="E19" s="251"/>
      <c r="F19" s="251"/>
      <c r="G19" s="251"/>
      <c r="H19" s="251"/>
      <c r="I19" s="251"/>
      <c r="J19" s="251"/>
    </row>
    <row r="20" spans="1:10" ht="19.5" customHeight="1">
      <c r="A20" s="254" t="s">
        <v>456</v>
      </c>
      <c r="B20" s="251"/>
      <c r="C20" s="251"/>
      <c r="D20" s="251"/>
      <c r="E20" s="251"/>
      <c r="F20" s="251"/>
      <c r="G20" s="251"/>
      <c r="H20" s="251"/>
      <c r="I20" s="251"/>
      <c r="J20" s="251"/>
    </row>
    <row r="21" spans="1:10" ht="17.25" customHeight="1">
      <c r="A21" s="295" t="b">
        <v>0</v>
      </c>
      <c r="B21" s="257" t="s">
        <v>457</v>
      </c>
      <c r="C21" s="254" t="s">
        <v>458</v>
      </c>
      <c r="D21" s="251"/>
      <c r="E21" s="251"/>
      <c r="F21" s="251"/>
      <c r="G21" s="251"/>
      <c r="H21" s="251"/>
      <c r="I21" s="251"/>
      <c r="J21" s="251"/>
    </row>
    <row r="22" spans="1:10" ht="17.25" customHeight="1">
      <c r="A22" s="295" t="b">
        <v>0</v>
      </c>
      <c r="B22" s="257" t="s">
        <v>459</v>
      </c>
      <c r="C22" s="254" t="s">
        <v>460</v>
      </c>
      <c r="D22" s="251"/>
      <c r="E22" s="251"/>
      <c r="F22" s="251"/>
      <c r="G22" s="251"/>
      <c r="H22" s="251"/>
      <c r="I22" s="251"/>
      <c r="J22" s="251"/>
    </row>
    <row r="23" spans="1:10" ht="17.25" customHeight="1">
      <c r="A23" s="295" t="b">
        <v>0</v>
      </c>
      <c r="B23" s="257" t="s">
        <v>461</v>
      </c>
      <c r="C23" s="254" t="s">
        <v>462</v>
      </c>
      <c r="D23" s="251"/>
      <c r="E23" s="251"/>
      <c r="F23" s="251"/>
      <c r="G23" s="251"/>
      <c r="H23" s="251"/>
      <c r="I23" s="251"/>
      <c r="J23" s="251"/>
    </row>
    <row r="24" spans="1:10" ht="17.25" customHeight="1">
      <c r="A24" s="295" t="b">
        <v>0</v>
      </c>
      <c r="B24" s="257" t="s">
        <v>463</v>
      </c>
      <c r="C24" s="254" t="s">
        <v>464</v>
      </c>
      <c r="D24" s="251"/>
      <c r="E24" s="251"/>
      <c r="F24" s="251"/>
      <c r="G24" s="257"/>
      <c r="H24" s="251"/>
      <c r="I24" s="251"/>
      <c r="J24" s="251"/>
    </row>
    <row r="25" spans="1:10" ht="17.25" customHeight="1">
      <c r="A25" s="295" t="b">
        <v>0</v>
      </c>
      <c r="B25" s="257" t="s">
        <v>465</v>
      </c>
      <c r="C25" s="254" t="s">
        <v>466</v>
      </c>
      <c r="D25" s="251"/>
      <c r="E25" s="251"/>
      <c r="F25" s="251"/>
      <c r="G25" s="257"/>
      <c r="H25" s="251"/>
      <c r="I25" s="251"/>
      <c r="J25" s="251"/>
    </row>
    <row r="26" spans="1:10" ht="17.25" customHeight="1">
      <c r="A26" s="256"/>
      <c r="B26" s="257"/>
      <c r="C26" s="254" t="s">
        <v>467</v>
      </c>
      <c r="D26" s="251"/>
      <c r="E26" s="251"/>
      <c r="F26" s="251"/>
      <c r="G26" s="257"/>
      <c r="H26" s="251"/>
      <c r="I26" s="251"/>
      <c r="J26" s="251"/>
    </row>
    <row r="27" spans="1:10" ht="17.25" customHeight="1">
      <c r="A27" s="295" t="b">
        <v>0</v>
      </c>
      <c r="B27" s="257" t="s">
        <v>468</v>
      </c>
      <c r="C27" s="254" t="s">
        <v>469</v>
      </c>
      <c r="D27" s="251"/>
      <c r="E27" s="251"/>
      <c r="F27" s="251"/>
      <c r="G27" s="251"/>
      <c r="H27" s="251"/>
      <c r="I27" s="251"/>
      <c r="J27" s="251"/>
    </row>
    <row r="28" spans="1:10" ht="17.25" customHeight="1">
      <c r="A28" s="295" t="b">
        <v>0</v>
      </c>
      <c r="B28" s="257" t="s">
        <v>470</v>
      </c>
      <c r="C28" s="254" t="s">
        <v>471</v>
      </c>
    </row>
    <row r="29" spans="1:10" ht="17.25" customHeight="1">
      <c r="A29" s="296" t="b">
        <v>1</v>
      </c>
      <c r="B29" s="258" t="s">
        <v>472</v>
      </c>
      <c r="C29" s="257" t="s">
        <v>473</v>
      </c>
    </row>
    <row r="31" spans="1:10" ht="14.25">
      <c r="A31" s="259" t="s">
        <v>474</v>
      </c>
      <c r="B31" s="260"/>
      <c r="C31" s="260"/>
      <c r="D31" s="260"/>
      <c r="E31" s="260"/>
      <c r="F31" s="260"/>
      <c r="G31" s="260"/>
      <c r="H31" s="260"/>
      <c r="I31" s="260"/>
      <c r="J31" s="261"/>
    </row>
    <row r="32" spans="1:10" ht="14.25" customHeight="1">
      <c r="A32" s="262"/>
      <c r="B32" s="251"/>
      <c r="C32" s="251"/>
      <c r="D32" s="251"/>
      <c r="E32" s="251"/>
      <c r="F32" s="251"/>
      <c r="G32" s="251"/>
      <c r="H32" s="251"/>
      <c r="I32" s="251"/>
      <c r="J32" s="263"/>
    </row>
    <row r="33" spans="1:10" ht="14.25" customHeight="1">
      <c r="A33" s="262"/>
      <c r="B33" s="251"/>
      <c r="C33" s="251"/>
      <c r="D33" s="251"/>
      <c r="E33" s="251"/>
      <c r="F33" s="251"/>
      <c r="G33" s="251"/>
      <c r="H33" s="251"/>
      <c r="I33" s="251"/>
      <c r="J33" s="263"/>
    </row>
    <row r="34" spans="1:10" ht="14.25" customHeight="1">
      <c r="A34" s="262"/>
      <c r="B34" s="251"/>
      <c r="C34" s="251"/>
      <c r="D34" s="251"/>
      <c r="E34" s="251"/>
      <c r="F34" s="251"/>
      <c r="G34" s="251"/>
      <c r="H34" s="251"/>
      <c r="I34" s="251"/>
      <c r="J34" s="263"/>
    </row>
    <row r="35" spans="1:10" ht="14.25" customHeight="1">
      <c r="A35" s="264"/>
      <c r="B35" s="265"/>
      <c r="C35" s="265"/>
      <c r="D35" s="265"/>
      <c r="E35" s="265"/>
      <c r="F35" s="265"/>
      <c r="G35" s="265"/>
      <c r="H35" s="265"/>
      <c r="I35" s="265"/>
      <c r="J35" s="266"/>
    </row>
  </sheetData>
  <mergeCells count="15">
    <mergeCell ref="C17:G17"/>
    <mergeCell ref="F5:F6"/>
    <mergeCell ref="G5:J6"/>
    <mergeCell ref="G7:J7"/>
    <mergeCell ref="G8:J8"/>
    <mergeCell ref="G9:J9"/>
    <mergeCell ref="A12:J12"/>
    <mergeCell ref="A13:J13"/>
    <mergeCell ref="A1:D1"/>
    <mergeCell ref="I3:J3"/>
    <mergeCell ref="F4:G4"/>
    <mergeCell ref="H4:J4"/>
    <mergeCell ref="C14:G14"/>
    <mergeCell ref="A8:C8"/>
    <mergeCell ref="A7:C7"/>
  </mergeCells>
  <phoneticPr fontId="28"/>
  <conditionalFormatting sqref="D25:J26 C25:C27">
    <cfRule type="expression" dxfId="57" priority="5" stopIfTrue="1">
      <formula>$C$14="交付申請"</formula>
    </cfRule>
  </conditionalFormatting>
  <conditionalFormatting sqref="G7:J9">
    <cfRule type="cellIs" dxfId="56" priority="6" stopIfTrue="1" operator="notEqual">
      <formula>""</formula>
    </cfRule>
  </conditionalFormatting>
  <conditionalFormatting sqref="H1">
    <cfRule type="cellIs" dxfId="55" priority="4" operator="equal">
      <formula>""</formula>
    </cfRule>
  </conditionalFormatting>
  <pageMargins left="0.7" right="0.7" top="0.75" bottom="0.75" header="0.3" footer="0.3"/>
  <pageSetup paperSize="9" scale="91"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9"/>
  <sheetViews>
    <sheetView view="pageBreakPreview" zoomScaleNormal="100" zoomScaleSheetLayoutView="100" workbookViewId="0">
      <pane ySplit="11" topLeftCell="A12" activePane="bottomLeft" state="frozen"/>
      <selection sqref="A1:D1"/>
      <selection pane="bottomLeft" activeCell="E7" sqref="E7:G7"/>
    </sheetView>
  </sheetViews>
  <sheetFormatPr defaultColWidth="9" defaultRowHeight="13.5"/>
  <cols>
    <col min="1" max="1" width="4.125" style="95" customWidth="1"/>
    <col min="2" max="2" width="10.625" style="95" customWidth="1"/>
    <col min="3" max="3" width="19.75" style="95" customWidth="1"/>
    <col min="4" max="6" width="13.375" style="95" customWidth="1"/>
    <col min="7" max="7" width="12.875" style="95" customWidth="1"/>
    <col min="8" max="16384" width="9" style="95"/>
  </cols>
  <sheetData>
    <row r="1" spans="1:9">
      <c r="A1" s="329" t="s">
        <v>506</v>
      </c>
      <c r="B1" s="330"/>
      <c r="C1" s="330"/>
      <c r="D1" s="330"/>
      <c r="E1" s="330"/>
      <c r="F1" s="331"/>
      <c r="G1" s="330"/>
    </row>
    <row r="2" spans="1:9" ht="14.25" customHeight="1">
      <c r="C2" s="26"/>
      <c r="D2" s="26"/>
      <c r="E2" s="26"/>
      <c r="F2" s="26"/>
    </row>
    <row r="3" spans="1:9">
      <c r="A3" s="338" t="s">
        <v>215</v>
      </c>
      <c r="B3" s="339"/>
      <c r="C3" s="92"/>
      <c r="D3" s="92"/>
      <c r="E3" s="92"/>
      <c r="F3" s="92"/>
      <c r="G3" s="92"/>
      <c r="H3" s="92"/>
      <c r="I3" s="92"/>
    </row>
    <row r="4" spans="1:9" ht="17.25">
      <c r="A4" s="3" t="s">
        <v>227</v>
      </c>
      <c r="B4" s="4"/>
      <c r="C4" s="96"/>
      <c r="D4" s="96"/>
      <c r="E4" s="96"/>
      <c r="F4" s="96"/>
      <c r="G4" s="96"/>
    </row>
    <row r="5" spans="1:9" ht="20.100000000000001" customHeight="1">
      <c r="B5" s="97"/>
      <c r="C5" s="26"/>
      <c r="D5" s="26"/>
      <c r="E5" s="26"/>
      <c r="F5" s="26"/>
    </row>
    <row r="6" spans="1:9" ht="14.25" customHeight="1">
      <c r="A6" s="40" t="s">
        <v>439</v>
      </c>
      <c r="B6" s="98"/>
      <c r="C6" s="41"/>
      <c r="D6" s="94"/>
      <c r="E6" s="94"/>
      <c r="F6" s="94"/>
      <c r="G6" s="94"/>
    </row>
    <row r="7" spans="1:9">
      <c r="A7" s="93"/>
      <c r="D7" s="134" t="s">
        <v>52</v>
      </c>
      <c r="E7" s="328" t="str">
        <f>IF(初めにお読みください!C8="","",初めにお読みください!C8)</f>
        <v/>
      </c>
      <c r="F7" s="328"/>
      <c r="G7" s="328"/>
    </row>
    <row r="8" spans="1:9" ht="24.75" customHeight="1">
      <c r="A8" s="93"/>
      <c r="D8" s="93"/>
      <c r="G8" s="99" t="s">
        <v>25</v>
      </c>
    </row>
    <row r="9" spans="1:9" ht="26.25" customHeight="1">
      <c r="A9" s="332" t="s">
        <v>26</v>
      </c>
      <c r="B9" s="335" t="s">
        <v>53</v>
      </c>
      <c r="C9" s="335" t="s">
        <v>63</v>
      </c>
      <c r="D9" s="340" t="s">
        <v>502</v>
      </c>
      <c r="E9" s="341"/>
      <c r="F9" s="342"/>
      <c r="G9" s="343" t="s">
        <v>369</v>
      </c>
    </row>
    <row r="10" spans="1:9">
      <c r="A10" s="333"/>
      <c r="B10" s="336"/>
      <c r="C10" s="336"/>
      <c r="D10" s="343" t="s">
        <v>366</v>
      </c>
      <c r="E10" s="343" t="s">
        <v>367</v>
      </c>
      <c r="F10" s="343" t="s">
        <v>368</v>
      </c>
      <c r="G10" s="344"/>
    </row>
    <row r="11" spans="1:9">
      <c r="A11" s="334"/>
      <c r="B11" s="337"/>
      <c r="C11" s="337"/>
      <c r="D11" s="346"/>
      <c r="E11" s="346"/>
      <c r="F11" s="346"/>
      <c r="G11" s="345"/>
    </row>
    <row r="12" spans="1:9" ht="24.95" customHeight="1">
      <c r="A12" s="127"/>
      <c r="B12" s="127"/>
      <c r="C12" s="125"/>
      <c r="D12" s="128"/>
      <c r="E12" s="129"/>
      <c r="F12" s="128"/>
      <c r="G12" s="145">
        <f>SUM(D12:F12)</f>
        <v>0</v>
      </c>
    </row>
    <row r="13" spans="1:9" ht="24.95" customHeight="1">
      <c r="A13" s="124"/>
      <c r="B13" s="124"/>
      <c r="C13" s="130"/>
      <c r="D13" s="131"/>
      <c r="E13" s="132"/>
      <c r="F13" s="131"/>
      <c r="G13" s="145">
        <f t="shared" ref="G13:G33" si="0">SUM(D13:F13)</f>
        <v>0</v>
      </c>
    </row>
    <row r="14" spans="1:9" ht="24.95" customHeight="1">
      <c r="A14" s="133"/>
      <c r="B14" s="133"/>
      <c r="C14" s="130"/>
      <c r="D14" s="131"/>
      <c r="E14" s="132"/>
      <c r="F14" s="131"/>
      <c r="G14" s="145">
        <f t="shared" si="0"/>
        <v>0</v>
      </c>
    </row>
    <row r="15" spans="1:9" ht="24.95" customHeight="1">
      <c r="A15" s="124"/>
      <c r="B15" s="124"/>
      <c r="C15" s="130"/>
      <c r="D15" s="131"/>
      <c r="E15" s="132"/>
      <c r="F15" s="131"/>
      <c r="G15" s="145">
        <f t="shared" si="0"/>
        <v>0</v>
      </c>
    </row>
    <row r="16" spans="1:9" ht="24.95" customHeight="1">
      <c r="A16" s="124"/>
      <c r="B16" s="124"/>
      <c r="C16" s="130"/>
      <c r="D16" s="131"/>
      <c r="E16" s="132"/>
      <c r="F16" s="131"/>
      <c r="G16" s="145">
        <f t="shared" si="0"/>
        <v>0</v>
      </c>
    </row>
    <row r="17" spans="1:7" ht="24.95" customHeight="1">
      <c r="A17" s="133"/>
      <c r="B17" s="133"/>
      <c r="C17" s="130"/>
      <c r="D17" s="131"/>
      <c r="E17" s="132"/>
      <c r="F17" s="131"/>
      <c r="G17" s="145">
        <f t="shared" si="0"/>
        <v>0</v>
      </c>
    </row>
    <row r="18" spans="1:7" ht="24.95" customHeight="1">
      <c r="A18" s="124"/>
      <c r="B18" s="124"/>
      <c r="C18" s="130"/>
      <c r="D18" s="131"/>
      <c r="E18" s="132"/>
      <c r="F18" s="131"/>
      <c r="G18" s="145">
        <f t="shared" si="0"/>
        <v>0</v>
      </c>
    </row>
    <row r="19" spans="1:7" ht="24.95" customHeight="1">
      <c r="A19" s="133"/>
      <c r="B19" s="133"/>
      <c r="C19" s="286"/>
      <c r="D19" s="131"/>
      <c r="E19" s="132"/>
      <c r="F19" s="131"/>
      <c r="G19" s="145">
        <f t="shared" si="0"/>
        <v>0</v>
      </c>
    </row>
    <row r="20" spans="1:7" ht="24.95" customHeight="1">
      <c r="A20" s="124"/>
      <c r="B20" s="124"/>
      <c r="C20" s="130"/>
      <c r="D20" s="131"/>
      <c r="E20" s="132"/>
      <c r="F20" s="131"/>
      <c r="G20" s="145">
        <f t="shared" si="0"/>
        <v>0</v>
      </c>
    </row>
    <row r="21" spans="1:7" ht="24.95" customHeight="1">
      <c r="A21" s="133"/>
      <c r="B21" s="133"/>
      <c r="C21" s="130"/>
      <c r="D21" s="131"/>
      <c r="E21" s="132"/>
      <c r="F21" s="131"/>
      <c r="G21" s="145">
        <f>SUM(D21:F21)</f>
        <v>0</v>
      </c>
    </row>
    <row r="22" spans="1:7" ht="24.95" customHeight="1">
      <c r="A22" s="133"/>
      <c r="B22" s="133"/>
      <c r="C22" s="130"/>
      <c r="D22" s="131"/>
      <c r="E22" s="132"/>
      <c r="F22" s="131"/>
      <c r="G22" s="145">
        <f t="shared" si="0"/>
        <v>0</v>
      </c>
    </row>
    <row r="23" spans="1:7" ht="24.95" customHeight="1">
      <c r="A23" s="133"/>
      <c r="B23" s="133"/>
      <c r="C23" s="130"/>
      <c r="D23" s="131"/>
      <c r="E23" s="132"/>
      <c r="F23" s="131"/>
      <c r="G23" s="145">
        <f t="shared" si="0"/>
        <v>0</v>
      </c>
    </row>
    <row r="24" spans="1:7" ht="24.95" customHeight="1">
      <c r="A24" s="133"/>
      <c r="B24" s="133"/>
      <c r="C24" s="130"/>
      <c r="D24" s="131"/>
      <c r="E24" s="132"/>
      <c r="F24" s="131"/>
      <c r="G24" s="145">
        <f t="shared" si="0"/>
        <v>0</v>
      </c>
    </row>
    <row r="25" spans="1:7" ht="24.95" customHeight="1">
      <c r="A25" s="133"/>
      <c r="B25" s="133"/>
      <c r="C25" s="130"/>
      <c r="D25" s="131"/>
      <c r="E25" s="132"/>
      <c r="F25" s="131"/>
      <c r="G25" s="145">
        <f t="shared" si="0"/>
        <v>0</v>
      </c>
    </row>
    <row r="26" spans="1:7" ht="24.95" customHeight="1">
      <c r="A26" s="133"/>
      <c r="B26" s="133"/>
      <c r="C26" s="130"/>
      <c r="D26" s="131"/>
      <c r="E26" s="132"/>
      <c r="F26" s="131"/>
      <c r="G26" s="145">
        <f t="shared" si="0"/>
        <v>0</v>
      </c>
    </row>
    <row r="27" spans="1:7" ht="24.95" customHeight="1">
      <c r="A27" s="133"/>
      <c r="B27" s="133"/>
      <c r="C27" s="130"/>
      <c r="D27" s="131"/>
      <c r="E27" s="132"/>
      <c r="F27" s="131"/>
      <c r="G27" s="145">
        <f t="shared" si="0"/>
        <v>0</v>
      </c>
    </row>
    <row r="28" spans="1:7" ht="24.95" customHeight="1">
      <c r="A28" s="133"/>
      <c r="B28" s="133"/>
      <c r="C28" s="130"/>
      <c r="D28" s="131"/>
      <c r="E28" s="132"/>
      <c r="F28" s="131"/>
      <c r="G28" s="145">
        <f t="shared" si="0"/>
        <v>0</v>
      </c>
    </row>
    <row r="29" spans="1:7" ht="24.95" customHeight="1">
      <c r="A29" s="133"/>
      <c r="B29" s="133"/>
      <c r="C29" s="130"/>
      <c r="D29" s="131"/>
      <c r="E29" s="132"/>
      <c r="F29" s="131"/>
      <c r="G29" s="149">
        <f>SUM(D29:F29)</f>
        <v>0</v>
      </c>
    </row>
    <row r="30" spans="1:7" ht="24.95" customHeight="1">
      <c r="A30" s="133"/>
      <c r="B30" s="133"/>
      <c r="C30" s="130"/>
      <c r="D30" s="131"/>
      <c r="E30" s="132"/>
      <c r="F30" s="131"/>
      <c r="G30" s="148">
        <f t="shared" si="0"/>
        <v>0</v>
      </c>
    </row>
    <row r="31" spans="1:7" ht="24.95" customHeight="1">
      <c r="A31" s="124"/>
      <c r="B31" s="124"/>
      <c r="C31" s="130"/>
      <c r="D31" s="131"/>
      <c r="E31" s="132"/>
      <c r="F31" s="131"/>
      <c r="G31" s="145">
        <f t="shared" si="0"/>
        <v>0</v>
      </c>
    </row>
    <row r="32" spans="1:7" ht="24.95" customHeight="1">
      <c r="A32" s="124"/>
      <c r="B32" s="124"/>
      <c r="C32" s="130"/>
      <c r="D32" s="131"/>
      <c r="E32" s="132"/>
      <c r="F32" s="131"/>
      <c r="G32" s="145">
        <f t="shared" si="0"/>
        <v>0</v>
      </c>
    </row>
    <row r="33" spans="1:7" ht="24.95" customHeight="1">
      <c r="A33" s="133"/>
      <c r="B33" s="133"/>
      <c r="C33" s="130"/>
      <c r="D33" s="131"/>
      <c r="E33" s="132"/>
      <c r="F33" s="131"/>
      <c r="G33" s="145">
        <f t="shared" si="0"/>
        <v>0</v>
      </c>
    </row>
    <row r="34" spans="1:7" ht="24.95" customHeight="1" thickBot="1">
      <c r="A34" s="124"/>
      <c r="B34" s="124"/>
      <c r="C34" s="130"/>
      <c r="D34" s="131"/>
      <c r="E34" s="132"/>
      <c r="F34" s="131"/>
      <c r="G34" s="145">
        <f>SUM(D34:F34)</f>
        <v>0</v>
      </c>
    </row>
    <row r="35" spans="1:7" ht="14.25">
      <c r="A35" s="7"/>
      <c r="B35" s="7"/>
      <c r="C35" s="21" t="s">
        <v>27</v>
      </c>
      <c r="D35" s="21" t="s">
        <v>370</v>
      </c>
      <c r="E35" s="22" t="s">
        <v>371</v>
      </c>
      <c r="F35" s="22" t="s">
        <v>372</v>
      </c>
      <c r="G35" s="146" t="s">
        <v>373</v>
      </c>
    </row>
    <row r="36" spans="1:7" ht="24.95" customHeight="1" thickBot="1">
      <c r="A36" s="19"/>
      <c r="B36" s="19" t="s">
        <v>28</v>
      </c>
      <c r="C36" s="27">
        <f>COUNTA(C12:C34)</f>
        <v>0</v>
      </c>
      <c r="D36" s="20">
        <f>SUM(D12:D34)</f>
        <v>0</v>
      </c>
      <c r="E36" s="20">
        <f>SUM(E12:E34)</f>
        <v>0</v>
      </c>
      <c r="F36" s="23">
        <f>SUM(F12:F34)</f>
        <v>0</v>
      </c>
      <c r="G36" s="147">
        <f>SUM(G12:G34)</f>
        <v>0</v>
      </c>
    </row>
    <row r="38" spans="1:7">
      <c r="C38" s="99"/>
      <c r="E38" s="99"/>
    </row>
    <row r="39" spans="1:7" ht="12" customHeight="1"/>
  </sheetData>
  <mergeCells count="11">
    <mergeCell ref="E7:G7"/>
    <mergeCell ref="A1:G1"/>
    <mergeCell ref="A9:A11"/>
    <mergeCell ref="B9:B11"/>
    <mergeCell ref="C9:C11"/>
    <mergeCell ref="A3:B3"/>
    <mergeCell ref="D9:F9"/>
    <mergeCell ref="G9:G11"/>
    <mergeCell ref="D10:D11"/>
    <mergeCell ref="E10:E11"/>
    <mergeCell ref="F10:F11"/>
  </mergeCells>
  <phoneticPr fontId="2"/>
  <conditionalFormatting sqref="A12:F34">
    <cfRule type="cellIs" dxfId="54" priority="3" stopIfTrue="1" operator="notEqual">
      <formula>""</formula>
    </cfRule>
  </conditionalFormatting>
  <conditionalFormatting sqref="C6">
    <cfRule type="cellIs" dxfId="53" priority="1" operator="equal">
      <formula>""</formula>
    </cfRule>
  </conditionalFormatting>
  <conditionalFormatting sqref="G12:G34 C36:G36">
    <cfRule type="cellIs" dxfId="52" priority="2" stopIfTrue="1" operator="equal">
      <formula>0</formula>
    </cfRule>
  </conditionalFormatting>
  <dataValidations count="1">
    <dataValidation imeMode="fullKatakana" allowBlank="1" showInputMessage="1" showErrorMessage="1" sqref="C12:C34" xr:uid="{E9538324-2C00-46E2-9029-FCEFC8A64D98}"/>
  </dataValidations>
  <pageMargins left="0.78740157480314965" right="0.39370078740157483" top="0.39370078740157483" bottom="0.19685039370078741" header="0.51181102362204722" footer="0.35433070866141736"/>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9"/>
  <sheetViews>
    <sheetView view="pageBreakPreview" zoomScaleNormal="100" zoomScaleSheetLayoutView="100" workbookViewId="0">
      <pane ySplit="11" topLeftCell="A12" activePane="bottomLeft" state="frozen"/>
      <selection sqref="A1:D1"/>
      <selection pane="bottomLeft" activeCell="A2" sqref="A2"/>
    </sheetView>
  </sheetViews>
  <sheetFormatPr defaultColWidth="9" defaultRowHeight="13.5"/>
  <cols>
    <col min="1" max="1" width="4.5" style="150" customWidth="1"/>
    <col min="2" max="2" width="11.75" style="150" customWidth="1"/>
    <col min="3" max="3" width="18.5" style="150" customWidth="1"/>
    <col min="4" max="7" width="13.125" style="150" customWidth="1"/>
    <col min="8" max="16384" width="9" style="150"/>
  </cols>
  <sheetData>
    <row r="1" spans="1:9">
      <c r="A1" s="329" t="s">
        <v>506</v>
      </c>
      <c r="B1" s="330"/>
      <c r="C1" s="330"/>
      <c r="D1" s="330"/>
      <c r="E1" s="330"/>
      <c r="F1" s="331"/>
      <c r="G1" s="330"/>
    </row>
    <row r="2" spans="1:9" ht="14.25" customHeight="1">
      <c r="C2" s="26"/>
      <c r="D2" s="26"/>
      <c r="E2" s="26"/>
      <c r="F2" s="26"/>
    </row>
    <row r="3" spans="1:9">
      <c r="A3" s="347" t="s">
        <v>216</v>
      </c>
      <c r="B3" s="348"/>
      <c r="C3" s="151"/>
      <c r="D3" s="151"/>
      <c r="E3" s="151"/>
      <c r="F3" s="151"/>
      <c r="G3" s="151"/>
      <c r="H3" s="151"/>
      <c r="I3" s="151"/>
    </row>
    <row r="4" spans="1:9" ht="17.25">
      <c r="A4" s="3" t="s">
        <v>160</v>
      </c>
      <c r="B4" s="4"/>
      <c r="C4" s="152"/>
      <c r="D4" s="152"/>
      <c r="E4" s="152"/>
      <c r="F4" s="152"/>
      <c r="G4" s="152"/>
    </row>
    <row r="5" spans="1:9" ht="20.100000000000001" customHeight="1">
      <c r="B5" s="153"/>
      <c r="C5" s="26"/>
      <c r="D5" s="26"/>
      <c r="E5" s="26"/>
      <c r="F5" s="26"/>
    </row>
    <row r="6" spans="1:9" ht="14.25" customHeight="1">
      <c r="A6" s="40" t="s">
        <v>439</v>
      </c>
      <c r="B6" s="154"/>
      <c r="C6" s="154"/>
      <c r="D6" s="155"/>
      <c r="E6" s="155"/>
      <c r="F6" s="155"/>
      <c r="G6" s="155"/>
    </row>
    <row r="7" spans="1:9">
      <c r="A7" s="10"/>
      <c r="D7" s="39" t="s">
        <v>52</v>
      </c>
      <c r="E7" s="351" t="str">
        <f>IF(初めにお読みください!C8="","",初めにお読みください!C8)</f>
        <v/>
      </c>
      <c r="F7" s="351"/>
      <c r="G7" s="351"/>
    </row>
    <row r="8" spans="1:9">
      <c r="A8" s="10"/>
      <c r="D8" s="10"/>
      <c r="G8" s="156" t="s">
        <v>25</v>
      </c>
    </row>
    <row r="9" spans="1:9" ht="30.75" customHeight="1">
      <c r="A9" s="332" t="s">
        <v>26</v>
      </c>
      <c r="B9" s="335" t="s">
        <v>53</v>
      </c>
      <c r="C9" s="335" t="s">
        <v>63</v>
      </c>
      <c r="D9" s="340" t="s">
        <v>502</v>
      </c>
      <c r="E9" s="349"/>
      <c r="F9" s="350"/>
      <c r="G9" s="343" t="s">
        <v>369</v>
      </c>
    </row>
    <row r="10" spans="1:9">
      <c r="A10" s="333"/>
      <c r="B10" s="336"/>
      <c r="C10" s="336"/>
      <c r="D10" s="343" t="s">
        <v>366</v>
      </c>
      <c r="E10" s="343" t="s">
        <v>367</v>
      </c>
      <c r="F10" s="343" t="s">
        <v>368</v>
      </c>
      <c r="G10" s="344"/>
    </row>
    <row r="11" spans="1:9">
      <c r="A11" s="334"/>
      <c r="B11" s="337"/>
      <c r="C11" s="337"/>
      <c r="D11" s="346"/>
      <c r="E11" s="346"/>
      <c r="F11" s="346"/>
      <c r="G11" s="345"/>
    </row>
    <row r="12" spans="1:9" ht="24.95" customHeight="1">
      <c r="A12" s="127"/>
      <c r="B12" s="127"/>
      <c r="C12" s="125"/>
      <c r="D12" s="128"/>
      <c r="E12" s="129"/>
      <c r="F12" s="128"/>
      <c r="G12" s="145">
        <f t="shared" ref="G12:G34" si="0">SUM(D12:F12)</f>
        <v>0</v>
      </c>
    </row>
    <row r="13" spans="1:9" ht="24.95" customHeight="1">
      <c r="A13" s="124"/>
      <c r="B13" s="124"/>
      <c r="C13" s="130"/>
      <c r="D13" s="131"/>
      <c r="E13" s="132"/>
      <c r="F13" s="131"/>
      <c r="G13" s="145">
        <f t="shared" si="0"/>
        <v>0</v>
      </c>
    </row>
    <row r="14" spans="1:9" ht="24.95" customHeight="1">
      <c r="A14" s="133"/>
      <c r="B14" s="133"/>
      <c r="C14" s="130"/>
      <c r="D14" s="131"/>
      <c r="E14" s="132"/>
      <c r="F14" s="131"/>
      <c r="G14" s="145">
        <f t="shared" si="0"/>
        <v>0</v>
      </c>
    </row>
    <row r="15" spans="1:9" ht="24.95" customHeight="1">
      <c r="A15" s="124"/>
      <c r="B15" s="124"/>
      <c r="C15" s="130"/>
      <c r="D15" s="131"/>
      <c r="E15" s="132"/>
      <c r="F15" s="131"/>
      <c r="G15" s="145">
        <f t="shared" si="0"/>
        <v>0</v>
      </c>
    </row>
    <row r="16" spans="1:9" ht="24.95" customHeight="1">
      <c r="A16" s="124"/>
      <c r="B16" s="124"/>
      <c r="C16" s="130"/>
      <c r="D16" s="131"/>
      <c r="E16" s="132"/>
      <c r="F16" s="131"/>
      <c r="G16" s="145">
        <f t="shared" si="0"/>
        <v>0</v>
      </c>
    </row>
    <row r="17" spans="1:7" ht="24.95" customHeight="1">
      <c r="A17" s="133"/>
      <c r="B17" s="133"/>
      <c r="C17" s="130"/>
      <c r="D17" s="131"/>
      <c r="E17" s="132"/>
      <c r="F17" s="131"/>
      <c r="G17" s="145">
        <f t="shared" si="0"/>
        <v>0</v>
      </c>
    </row>
    <row r="18" spans="1:7" ht="24.95" customHeight="1">
      <c r="A18" s="124"/>
      <c r="B18" s="124"/>
      <c r="C18" s="130"/>
      <c r="D18" s="131"/>
      <c r="E18" s="132"/>
      <c r="F18" s="131"/>
      <c r="G18" s="145">
        <f t="shared" si="0"/>
        <v>0</v>
      </c>
    </row>
    <row r="19" spans="1:7" ht="24.95" customHeight="1">
      <c r="A19" s="133"/>
      <c r="B19" s="133"/>
      <c r="C19" s="130"/>
      <c r="D19" s="131"/>
      <c r="E19" s="132"/>
      <c r="F19" s="131"/>
      <c r="G19" s="145">
        <f t="shared" si="0"/>
        <v>0</v>
      </c>
    </row>
    <row r="20" spans="1:7" ht="24.95" customHeight="1">
      <c r="A20" s="124"/>
      <c r="B20" s="124"/>
      <c r="C20" s="130"/>
      <c r="D20" s="131"/>
      <c r="E20" s="132"/>
      <c r="F20" s="131"/>
      <c r="G20" s="145">
        <f t="shared" si="0"/>
        <v>0</v>
      </c>
    </row>
    <row r="21" spans="1:7" ht="24.95" customHeight="1">
      <c r="A21" s="133"/>
      <c r="B21" s="133"/>
      <c r="C21" s="130"/>
      <c r="D21" s="131"/>
      <c r="E21" s="132"/>
      <c r="F21" s="131"/>
      <c r="G21" s="145">
        <f t="shared" si="0"/>
        <v>0</v>
      </c>
    </row>
    <row r="22" spans="1:7" ht="24.95" customHeight="1">
      <c r="A22" s="133"/>
      <c r="B22" s="133"/>
      <c r="C22" s="130"/>
      <c r="D22" s="131"/>
      <c r="E22" s="132"/>
      <c r="F22" s="131"/>
      <c r="G22" s="145">
        <f t="shared" si="0"/>
        <v>0</v>
      </c>
    </row>
    <row r="23" spans="1:7" ht="24.95" customHeight="1">
      <c r="A23" s="133"/>
      <c r="B23" s="133"/>
      <c r="C23" s="130"/>
      <c r="D23" s="131"/>
      <c r="E23" s="132"/>
      <c r="F23" s="131"/>
      <c r="G23" s="145">
        <f t="shared" si="0"/>
        <v>0</v>
      </c>
    </row>
    <row r="24" spans="1:7" ht="24.95" customHeight="1">
      <c r="A24" s="133"/>
      <c r="B24" s="133"/>
      <c r="C24" s="130"/>
      <c r="D24" s="131"/>
      <c r="E24" s="132"/>
      <c r="F24" s="131"/>
      <c r="G24" s="145">
        <f t="shared" si="0"/>
        <v>0</v>
      </c>
    </row>
    <row r="25" spans="1:7" ht="24.95" customHeight="1">
      <c r="A25" s="133"/>
      <c r="B25" s="133"/>
      <c r="C25" s="130"/>
      <c r="D25" s="131"/>
      <c r="E25" s="132"/>
      <c r="F25" s="131"/>
      <c r="G25" s="145">
        <f t="shared" si="0"/>
        <v>0</v>
      </c>
    </row>
    <row r="26" spans="1:7" ht="24.95" customHeight="1">
      <c r="A26" s="133"/>
      <c r="B26" s="133"/>
      <c r="C26" s="130"/>
      <c r="D26" s="131"/>
      <c r="E26" s="132"/>
      <c r="F26" s="131"/>
      <c r="G26" s="145">
        <f t="shared" si="0"/>
        <v>0</v>
      </c>
    </row>
    <row r="27" spans="1:7" ht="24.95" customHeight="1">
      <c r="A27" s="133"/>
      <c r="B27" s="133"/>
      <c r="C27" s="130"/>
      <c r="D27" s="131"/>
      <c r="E27" s="132"/>
      <c r="F27" s="131"/>
      <c r="G27" s="145">
        <f t="shared" si="0"/>
        <v>0</v>
      </c>
    </row>
    <row r="28" spans="1:7" ht="24.95" customHeight="1">
      <c r="A28" s="133"/>
      <c r="B28" s="133"/>
      <c r="C28" s="130"/>
      <c r="D28" s="131"/>
      <c r="E28" s="132"/>
      <c r="F28" s="131"/>
      <c r="G28" s="145">
        <f t="shared" si="0"/>
        <v>0</v>
      </c>
    </row>
    <row r="29" spans="1:7" ht="24.95" customHeight="1">
      <c r="A29" s="133"/>
      <c r="B29" s="133"/>
      <c r="C29" s="130"/>
      <c r="D29" s="131"/>
      <c r="E29" s="132"/>
      <c r="F29" s="131"/>
      <c r="G29" s="149">
        <f t="shared" si="0"/>
        <v>0</v>
      </c>
    </row>
    <row r="30" spans="1:7" ht="24.95" customHeight="1">
      <c r="A30" s="133"/>
      <c r="B30" s="133"/>
      <c r="C30" s="130"/>
      <c r="D30" s="131"/>
      <c r="E30" s="132"/>
      <c r="F30" s="131"/>
      <c r="G30" s="148">
        <f t="shared" si="0"/>
        <v>0</v>
      </c>
    </row>
    <row r="31" spans="1:7" ht="24.95" customHeight="1">
      <c r="A31" s="124"/>
      <c r="B31" s="124"/>
      <c r="C31" s="130"/>
      <c r="D31" s="131"/>
      <c r="E31" s="132"/>
      <c r="F31" s="131"/>
      <c r="G31" s="145">
        <f t="shared" si="0"/>
        <v>0</v>
      </c>
    </row>
    <row r="32" spans="1:7" ht="24.95" customHeight="1">
      <c r="A32" s="124"/>
      <c r="B32" s="124"/>
      <c r="C32" s="130"/>
      <c r="D32" s="131"/>
      <c r="E32" s="132"/>
      <c r="F32" s="131"/>
      <c r="G32" s="145">
        <f t="shared" si="0"/>
        <v>0</v>
      </c>
    </row>
    <row r="33" spans="1:7" ht="24.95" customHeight="1">
      <c r="A33" s="133"/>
      <c r="B33" s="133"/>
      <c r="C33" s="130"/>
      <c r="D33" s="131"/>
      <c r="E33" s="132"/>
      <c r="F33" s="131"/>
      <c r="G33" s="145">
        <f t="shared" si="0"/>
        <v>0</v>
      </c>
    </row>
    <row r="34" spans="1:7" ht="24.95" customHeight="1" thickBot="1">
      <c r="A34" s="124"/>
      <c r="B34" s="124"/>
      <c r="C34" s="130"/>
      <c r="D34" s="131"/>
      <c r="E34" s="132"/>
      <c r="F34" s="131"/>
      <c r="G34" s="145">
        <f t="shared" si="0"/>
        <v>0</v>
      </c>
    </row>
    <row r="35" spans="1:7" ht="14.25">
      <c r="A35" s="7"/>
      <c r="B35" s="7"/>
      <c r="C35" s="21" t="s">
        <v>6</v>
      </c>
      <c r="D35" s="21" t="s">
        <v>370</v>
      </c>
      <c r="E35" s="22" t="s">
        <v>371</v>
      </c>
      <c r="F35" s="22" t="s">
        <v>372</v>
      </c>
      <c r="G35" s="146" t="s">
        <v>373</v>
      </c>
    </row>
    <row r="36" spans="1:7" ht="24.95" customHeight="1" thickBot="1">
      <c r="A36" s="19"/>
      <c r="B36" s="19" t="s">
        <v>28</v>
      </c>
      <c r="C36" s="27">
        <f>COUNTA(C12:C34)</f>
        <v>0</v>
      </c>
      <c r="D36" s="20">
        <f>SUM(D12:D34)</f>
        <v>0</v>
      </c>
      <c r="E36" s="20">
        <f>SUM(E12:E34)</f>
        <v>0</v>
      </c>
      <c r="F36" s="23">
        <f>SUM(F12:F34)</f>
        <v>0</v>
      </c>
      <c r="G36" s="147">
        <f>SUM(G12:G34)</f>
        <v>0</v>
      </c>
    </row>
    <row r="38" spans="1:7">
      <c r="C38" s="156"/>
      <c r="E38" s="156"/>
    </row>
    <row r="39" spans="1:7" ht="12" customHeight="1"/>
  </sheetData>
  <mergeCells count="11">
    <mergeCell ref="A1:G1"/>
    <mergeCell ref="A9:A11"/>
    <mergeCell ref="B9:B11"/>
    <mergeCell ref="C9:C11"/>
    <mergeCell ref="A3:B3"/>
    <mergeCell ref="D9:F9"/>
    <mergeCell ref="G9:G11"/>
    <mergeCell ref="D10:D11"/>
    <mergeCell ref="E10:E11"/>
    <mergeCell ref="F10:F11"/>
    <mergeCell ref="E7:G7"/>
  </mergeCells>
  <phoneticPr fontId="2"/>
  <conditionalFormatting sqref="A12:F34">
    <cfRule type="cellIs" dxfId="51" priority="3" stopIfTrue="1" operator="notEqual">
      <formula>""</formula>
    </cfRule>
  </conditionalFormatting>
  <conditionalFormatting sqref="C6">
    <cfRule type="cellIs" dxfId="50" priority="1" operator="equal">
      <formula>""</formula>
    </cfRule>
  </conditionalFormatting>
  <conditionalFormatting sqref="G12:G34 C36:G36">
    <cfRule type="cellIs" dxfId="49" priority="2" stopIfTrue="1" operator="equal">
      <formula>0</formula>
    </cfRule>
  </conditionalFormatting>
  <dataValidations count="1">
    <dataValidation imeMode="fullKatakana" allowBlank="1" showInputMessage="1" showErrorMessage="1" sqref="C12:C34" xr:uid="{327313F4-01E8-48E1-8272-48AFE3B23247}"/>
  </dataValidations>
  <pageMargins left="0.78740157480314965" right="0.39370078740157483" top="0.39370078740157483" bottom="0.19685039370078741" header="0.51181102362204722" footer="0.35433070866141736"/>
  <pageSetup paperSize="9"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6"/>
  <sheetViews>
    <sheetView view="pageBreakPreview" zoomScaleNormal="75" zoomScaleSheetLayoutView="75" workbookViewId="0">
      <pane ySplit="9" topLeftCell="A10" activePane="bottomLeft" state="frozen"/>
      <selection activeCell="H5" sqref="H5:K5"/>
      <selection pane="bottomLeft" sqref="A1:B1"/>
    </sheetView>
  </sheetViews>
  <sheetFormatPr defaultRowHeight="13.5"/>
  <cols>
    <col min="1" max="1" width="3.75" customWidth="1"/>
    <col min="2" max="2" width="10.25" customWidth="1"/>
    <col min="3" max="3" width="12.25" customWidth="1"/>
    <col min="4" max="4" width="8.375" customWidth="1"/>
    <col min="5" max="5" width="9.125" customWidth="1"/>
    <col min="6" max="8" width="8.375" customWidth="1"/>
    <col min="9" max="9" width="8.5" customWidth="1"/>
    <col min="10" max="10" width="8.625" customWidth="1"/>
    <col min="11" max="11" width="7.875" customWidth="1"/>
  </cols>
  <sheetData>
    <row r="1" spans="1:11">
      <c r="A1" s="354" t="s">
        <v>217</v>
      </c>
      <c r="B1" s="355"/>
      <c r="D1" s="9"/>
      <c r="E1" s="9"/>
      <c r="F1" s="9"/>
      <c r="G1" s="9"/>
      <c r="H1" s="9"/>
      <c r="I1" s="9"/>
    </row>
    <row r="2" spans="1:11" ht="17.25">
      <c r="A2" s="360" t="s">
        <v>162</v>
      </c>
      <c r="B2" s="360"/>
      <c r="C2" s="360"/>
      <c r="D2" s="360"/>
      <c r="E2" s="360"/>
      <c r="F2" s="360"/>
      <c r="G2" s="360"/>
      <c r="H2" s="360"/>
      <c r="I2" s="360"/>
      <c r="J2" s="360"/>
      <c r="K2" s="360"/>
    </row>
    <row r="3" spans="1:11" ht="19.5" customHeight="1">
      <c r="A3" s="352"/>
      <c r="B3" s="353"/>
      <c r="C3" s="353"/>
      <c r="D3" s="353"/>
      <c r="E3" s="353"/>
      <c r="F3" s="353"/>
      <c r="G3" s="353"/>
      <c r="H3" s="353"/>
      <c r="I3" s="353"/>
      <c r="J3" s="353"/>
      <c r="K3" s="353"/>
    </row>
    <row r="4" spans="1:11" ht="14.25" customHeight="1">
      <c r="A4" s="40" t="s">
        <v>439</v>
      </c>
      <c r="B4" s="41"/>
      <c r="C4" s="41"/>
      <c r="D4" s="42"/>
      <c r="E4" s="42"/>
      <c r="F4" s="42"/>
      <c r="G4" s="42"/>
      <c r="H4" s="42"/>
      <c r="I4" s="42"/>
      <c r="J4" s="42"/>
      <c r="K4" s="42"/>
    </row>
    <row r="5" spans="1:11" ht="14.25">
      <c r="A5" s="1"/>
      <c r="B5" s="10"/>
      <c r="D5" s="17"/>
      <c r="E5" s="1"/>
      <c r="F5" s="1"/>
      <c r="G5" s="39" t="s">
        <v>52</v>
      </c>
      <c r="H5" s="361" t="str">
        <f>IF(初めにお読みください!C8="","",初めにお読みください!C8)</f>
        <v/>
      </c>
      <c r="I5" s="361"/>
      <c r="J5" s="361"/>
      <c r="K5" s="361"/>
    </row>
    <row r="6" spans="1:11">
      <c r="D6" s="1"/>
      <c r="E6" s="1"/>
      <c r="F6" s="1"/>
      <c r="H6" s="1"/>
      <c r="K6" s="6" t="s">
        <v>3</v>
      </c>
    </row>
    <row r="7" spans="1:11">
      <c r="A7" s="364" t="s">
        <v>23</v>
      </c>
      <c r="B7" s="365" t="s">
        <v>61</v>
      </c>
      <c r="C7" s="335" t="s">
        <v>167</v>
      </c>
      <c r="D7" s="357" t="s">
        <v>504</v>
      </c>
      <c r="E7" s="358"/>
      <c r="F7" s="358"/>
      <c r="G7" s="358"/>
      <c r="H7" s="358"/>
      <c r="I7" s="358"/>
      <c r="J7" s="358"/>
      <c r="K7" s="359"/>
    </row>
    <row r="8" spans="1:11" ht="20.25" customHeight="1">
      <c r="A8" s="364"/>
      <c r="B8" s="365"/>
      <c r="C8" s="336"/>
      <c r="D8" s="44" t="s">
        <v>21</v>
      </c>
      <c r="E8" s="356" t="s">
        <v>20</v>
      </c>
      <c r="F8" s="362"/>
      <c r="G8" s="363"/>
      <c r="H8" s="356" t="s">
        <v>22</v>
      </c>
      <c r="I8" s="341"/>
      <c r="J8" s="341"/>
      <c r="K8" s="342"/>
    </row>
    <row r="9" spans="1:11" ht="24">
      <c r="A9" s="364"/>
      <c r="B9" s="365"/>
      <c r="C9" s="337"/>
      <c r="D9" s="29" t="s">
        <v>12</v>
      </c>
      <c r="E9" s="28" t="s">
        <v>13</v>
      </c>
      <c r="F9" s="16" t="s">
        <v>54</v>
      </c>
      <c r="G9" s="16" t="s">
        <v>272</v>
      </c>
      <c r="H9" s="28" t="s">
        <v>265</v>
      </c>
      <c r="I9" s="16" t="s">
        <v>374</v>
      </c>
      <c r="J9" s="16" t="s">
        <v>404</v>
      </c>
      <c r="K9" s="16" t="s">
        <v>375</v>
      </c>
    </row>
    <row r="10" spans="1:11" s="95" customFormat="1" ht="24.95" customHeight="1">
      <c r="A10" s="124"/>
      <c r="B10" s="124"/>
      <c r="C10" s="125"/>
      <c r="D10" s="126"/>
      <c r="E10" s="126"/>
      <c r="F10" s="126"/>
      <c r="G10" s="43">
        <f t="shared" ref="G10:G32" si="0">SUM(E10:F10)</f>
        <v>0</v>
      </c>
      <c r="H10" s="126"/>
      <c r="I10" s="126"/>
      <c r="J10" s="126"/>
      <c r="K10" s="43">
        <f t="shared" ref="K10:K32" si="1">SUM(H10:J10)</f>
        <v>0</v>
      </c>
    </row>
    <row r="11" spans="1:11" s="95" customFormat="1" ht="24.95" customHeight="1">
      <c r="A11" s="124"/>
      <c r="B11" s="124"/>
      <c r="C11" s="125"/>
      <c r="D11" s="126"/>
      <c r="E11" s="126"/>
      <c r="F11" s="126"/>
      <c r="G11" s="43">
        <f t="shared" si="0"/>
        <v>0</v>
      </c>
      <c r="H11" s="126"/>
      <c r="I11" s="126"/>
      <c r="J11" s="126"/>
      <c r="K11" s="43">
        <f t="shared" si="1"/>
        <v>0</v>
      </c>
    </row>
    <row r="12" spans="1:11" s="95" customFormat="1" ht="24.95" customHeight="1">
      <c r="A12" s="124"/>
      <c r="B12" s="124"/>
      <c r="C12" s="125"/>
      <c r="D12" s="126"/>
      <c r="E12" s="126"/>
      <c r="F12" s="126"/>
      <c r="G12" s="43">
        <f t="shared" si="0"/>
        <v>0</v>
      </c>
      <c r="H12" s="126"/>
      <c r="I12" s="126"/>
      <c r="J12" s="126"/>
      <c r="K12" s="43">
        <f t="shared" si="1"/>
        <v>0</v>
      </c>
    </row>
    <row r="13" spans="1:11" s="95" customFormat="1" ht="24.95" customHeight="1">
      <c r="A13" s="124"/>
      <c r="B13" s="124"/>
      <c r="C13" s="125"/>
      <c r="D13" s="126"/>
      <c r="E13" s="126"/>
      <c r="F13" s="126"/>
      <c r="G13" s="43">
        <f t="shared" si="0"/>
        <v>0</v>
      </c>
      <c r="H13" s="126"/>
      <c r="I13" s="126"/>
      <c r="J13" s="126"/>
      <c r="K13" s="43">
        <f t="shared" si="1"/>
        <v>0</v>
      </c>
    </row>
    <row r="14" spans="1:11" s="95" customFormat="1" ht="24.95" customHeight="1">
      <c r="A14" s="124"/>
      <c r="B14" s="124"/>
      <c r="C14" s="125"/>
      <c r="D14" s="126"/>
      <c r="E14" s="126"/>
      <c r="F14" s="126"/>
      <c r="G14" s="43">
        <f t="shared" si="0"/>
        <v>0</v>
      </c>
      <c r="H14" s="126"/>
      <c r="I14" s="126"/>
      <c r="J14" s="126"/>
      <c r="K14" s="43">
        <f t="shared" si="1"/>
        <v>0</v>
      </c>
    </row>
    <row r="15" spans="1:11" s="95" customFormat="1" ht="24.95" customHeight="1">
      <c r="A15" s="124"/>
      <c r="B15" s="124"/>
      <c r="C15" s="125"/>
      <c r="D15" s="126"/>
      <c r="E15" s="126"/>
      <c r="F15" s="126"/>
      <c r="G15" s="43">
        <f t="shared" si="0"/>
        <v>0</v>
      </c>
      <c r="H15" s="126"/>
      <c r="I15" s="126"/>
      <c r="J15" s="126"/>
      <c r="K15" s="43">
        <f t="shared" si="1"/>
        <v>0</v>
      </c>
    </row>
    <row r="16" spans="1:11" s="95" customFormat="1" ht="24.95" customHeight="1">
      <c r="A16" s="124"/>
      <c r="B16" s="124"/>
      <c r="C16" s="125"/>
      <c r="D16" s="126"/>
      <c r="E16" s="126"/>
      <c r="F16" s="126"/>
      <c r="G16" s="43">
        <f t="shared" si="0"/>
        <v>0</v>
      </c>
      <c r="H16" s="126"/>
      <c r="I16" s="126"/>
      <c r="J16" s="126"/>
      <c r="K16" s="43">
        <f t="shared" si="1"/>
        <v>0</v>
      </c>
    </row>
    <row r="17" spans="1:11" s="95" customFormat="1" ht="24.95" customHeight="1">
      <c r="A17" s="124"/>
      <c r="B17" s="124"/>
      <c r="C17" s="125"/>
      <c r="D17" s="126"/>
      <c r="E17" s="126"/>
      <c r="F17" s="126"/>
      <c r="G17" s="43">
        <f t="shared" si="0"/>
        <v>0</v>
      </c>
      <c r="H17" s="126"/>
      <c r="I17" s="126"/>
      <c r="J17" s="126"/>
      <c r="K17" s="43">
        <f t="shared" si="1"/>
        <v>0</v>
      </c>
    </row>
    <row r="18" spans="1:11" s="95" customFormat="1" ht="24.95" customHeight="1">
      <c r="A18" s="124"/>
      <c r="B18" s="124"/>
      <c r="C18" s="125"/>
      <c r="D18" s="126"/>
      <c r="E18" s="126"/>
      <c r="F18" s="126"/>
      <c r="G18" s="43">
        <f t="shared" si="0"/>
        <v>0</v>
      </c>
      <c r="H18" s="126"/>
      <c r="I18" s="126"/>
      <c r="J18" s="126"/>
      <c r="K18" s="43">
        <f t="shared" si="1"/>
        <v>0</v>
      </c>
    </row>
    <row r="19" spans="1:11" s="95" customFormat="1" ht="24.95" customHeight="1">
      <c r="A19" s="124"/>
      <c r="B19" s="124"/>
      <c r="C19" s="125"/>
      <c r="D19" s="126"/>
      <c r="E19" s="126"/>
      <c r="F19" s="126"/>
      <c r="G19" s="43">
        <f t="shared" si="0"/>
        <v>0</v>
      </c>
      <c r="H19" s="126"/>
      <c r="I19" s="126"/>
      <c r="J19" s="126"/>
      <c r="K19" s="43">
        <f t="shared" si="1"/>
        <v>0</v>
      </c>
    </row>
    <row r="20" spans="1:11" s="95" customFormat="1" ht="24.95" customHeight="1">
      <c r="A20" s="124"/>
      <c r="B20" s="124"/>
      <c r="C20" s="125"/>
      <c r="D20" s="126"/>
      <c r="E20" s="126"/>
      <c r="F20" s="126"/>
      <c r="G20" s="43">
        <f t="shared" si="0"/>
        <v>0</v>
      </c>
      <c r="H20" s="126"/>
      <c r="I20" s="126"/>
      <c r="J20" s="126"/>
      <c r="K20" s="43">
        <f t="shared" si="1"/>
        <v>0</v>
      </c>
    </row>
    <row r="21" spans="1:11" s="95" customFormat="1" ht="24.95" customHeight="1">
      <c r="A21" s="124"/>
      <c r="B21" s="124"/>
      <c r="C21" s="125"/>
      <c r="D21" s="126"/>
      <c r="E21" s="126"/>
      <c r="F21" s="126"/>
      <c r="G21" s="43">
        <f t="shared" si="0"/>
        <v>0</v>
      </c>
      <c r="H21" s="126"/>
      <c r="I21" s="126"/>
      <c r="J21" s="126"/>
      <c r="K21" s="43">
        <f t="shared" si="1"/>
        <v>0</v>
      </c>
    </row>
    <row r="22" spans="1:11" s="95" customFormat="1" ht="24.95" customHeight="1">
      <c r="A22" s="124"/>
      <c r="B22" s="124"/>
      <c r="C22" s="125"/>
      <c r="D22" s="126"/>
      <c r="E22" s="126"/>
      <c r="F22" s="126"/>
      <c r="G22" s="43">
        <f t="shared" si="0"/>
        <v>0</v>
      </c>
      <c r="H22" s="126"/>
      <c r="I22" s="126"/>
      <c r="J22" s="126"/>
      <c r="K22" s="43">
        <f t="shared" si="1"/>
        <v>0</v>
      </c>
    </row>
    <row r="23" spans="1:11" s="95" customFormat="1" ht="24.95" customHeight="1">
      <c r="A23" s="124"/>
      <c r="B23" s="124"/>
      <c r="C23" s="125"/>
      <c r="D23" s="126"/>
      <c r="E23" s="126"/>
      <c r="F23" s="126"/>
      <c r="G23" s="43">
        <f t="shared" si="0"/>
        <v>0</v>
      </c>
      <c r="H23" s="126"/>
      <c r="I23" s="126"/>
      <c r="J23" s="126"/>
      <c r="K23" s="43">
        <f t="shared" si="1"/>
        <v>0</v>
      </c>
    </row>
    <row r="24" spans="1:11" s="95" customFormat="1" ht="24.95" customHeight="1">
      <c r="A24" s="124"/>
      <c r="B24" s="124"/>
      <c r="C24" s="125"/>
      <c r="D24" s="126"/>
      <c r="E24" s="126"/>
      <c r="F24" s="126"/>
      <c r="G24" s="43">
        <f t="shared" si="0"/>
        <v>0</v>
      </c>
      <c r="H24" s="126"/>
      <c r="I24" s="126"/>
      <c r="J24" s="126"/>
      <c r="K24" s="43">
        <f t="shared" si="1"/>
        <v>0</v>
      </c>
    </row>
    <row r="25" spans="1:11" s="95" customFormat="1" ht="24.95" customHeight="1">
      <c r="A25" s="124"/>
      <c r="B25" s="124"/>
      <c r="C25" s="125"/>
      <c r="D25" s="126"/>
      <c r="E25" s="126"/>
      <c r="F25" s="126"/>
      <c r="G25" s="43">
        <f t="shared" si="0"/>
        <v>0</v>
      </c>
      <c r="H25" s="126"/>
      <c r="I25" s="126"/>
      <c r="J25" s="126"/>
      <c r="K25" s="43">
        <f t="shared" si="1"/>
        <v>0</v>
      </c>
    </row>
    <row r="26" spans="1:11" s="95" customFormat="1" ht="24.95" customHeight="1">
      <c r="A26" s="124"/>
      <c r="B26" s="124"/>
      <c r="C26" s="125"/>
      <c r="D26" s="126"/>
      <c r="E26" s="126"/>
      <c r="F26" s="126"/>
      <c r="G26" s="43">
        <f t="shared" si="0"/>
        <v>0</v>
      </c>
      <c r="H26" s="126"/>
      <c r="I26" s="126"/>
      <c r="J26" s="126"/>
      <c r="K26" s="43">
        <f t="shared" si="1"/>
        <v>0</v>
      </c>
    </row>
    <row r="27" spans="1:11" s="95" customFormat="1" ht="24.95" customHeight="1">
      <c r="A27" s="124"/>
      <c r="B27" s="124"/>
      <c r="C27" s="125"/>
      <c r="D27" s="126"/>
      <c r="E27" s="126"/>
      <c r="F27" s="126"/>
      <c r="G27" s="43">
        <f t="shared" si="0"/>
        <v>0</v>
      </c>
      <c r="H27" s="126"/>
      <c r="I27" s="126"/>
      <c r="J27" s="126"/>
      <c r="K27" s="43">
        <f t="shared" si="1"/>
        <v>0</v>
      </c>
    </row>
    <row r="28" spans="1:11" s="95" customFormat="1" ht="24.95" customHeight="1">
      <c r="A28" s="124"/>
      <c r="B28" s="124"/>
      <c r="C28" s="125"/>
      <c r="D28" s="126"/>
      <c r="E28" s="126"/>
      <c r="F28" s="126"/>
      <c r="G28" s="43">
        <f t="shared" si="0"/>
        <v>0</v>
      </c>
      <c r="H28" s="126"/>
      <c r="I28" s="126"/>
      <c r="J28" s="126"/>
      <c r="K28" s="43">
        <f t="shared" si="1"/>
        <v>0</v>
      </c>
    </row>
    <row r="29" spans="1:11" s="95" customFormat="1" ht="24.95" customHeight="1">
      <c r="A29" s="124"/>
      <c r="B29" s="124"/>
      <c r="C29" s="125"/>
      <c r="D29" s="126"/>
      <c r="E29" s="126"/>
      <c r="F29" s="126"/>
      <c r="G29" s="43">
        <f t="shared" si="0"/>
        <v>0</v>
      </c>
      <c r="H29" s="126"/>
      <c r="I29" s="126"/>
      <c r="J29" s="126"/>
      <c r="K29" s="43">
        <f t="shared" si="1"/>
        <v>0</v>
      </c>
    </row>
    <row r="30" spans="1:11" s="95" customFormat="1" ht="24.95" customHeight="1">
      <c r="A30" s="124"/>
      <c r="B30" s="124"/>
      <c r="C30" s="125"/>
      <c r="D30" s="126"/>
      <c r="E30" s="126"/>
      <c r="F30" s="126"/>
      <c r="G30" s="43">
        <f t="shared" si="0"/>
        <v>0</v>
      </c>
      <c r="H30" s="126"/>
      <c r="I30" s="126"/>
      <c r="J30" s="126"/>
      <c r="K30" s="43">
        <f t="shared" si="1"/>
        <v>0</v>
      </c>
    </row>
    <row r="31" spans="1:11" s="95" customFormat="1" ht="24.95" customHeight="1">
      <c r="A31" s="124"/>
      <c r="B31" s="124"/>
      <c r="C31" s="125"/>
      <c r="D31" s="126"/>
      <c r="E31" s="126"/>
      <c r="F31" s="126"/>
      <c r="G31" s="43">
        <f t="shared" si="0"/>
        <v>0</v>
      </c>
      <c r="H31" s="126"/>
      <c r="I31" s="126"/>
      <c r="J31" s="126"/>
      <c r="K31" s="43">
        <f t="shared" si="1"/>
        <v>0</v>
      </c>
    </row>
    <row r="32" spans="1:11" s="95" customFormat="1" ht="24.95" customHeight="1" thickBot="1">
      <c r="A32" s="124"/>
      <c r="B32" s="124"/>
      <c r="C32" s="125"/>
      <c r="D32" s="126"/>
      <c r="E32" s="126"/>
      <c r="F32" s="126"/>
      <c r="G32" s="43">
        <f t="shared" si="0"/>
        <v>0</v>
      </c>
      <c r="H32" s="126"/>
      <c r="I32" s="126"/>
      <c r="J32" s="126"/>
      <c r="K32" s="43">
        <f t="shared" si="1"/>
        <v>0</v>
      </c>
    </row>
    <row r="33" spans="1:11" ht="14.25">
      <c r="A33" s="7"/>
      <c r="B33" s="7"/>
      <c r="C33" s="22" t="s">
        <v>6</v>
      </c>
      <c r="D33" s="88" t="s">
        <v>24</v>
      </c>
      <c r="E33" s="24" t="s">
        <v>10</v>
      </c>
      <c r="F33" s="36" t="s">
        <v>11</v>
      </c>
      <c r="G33" s="91" t="s">
        <v>373</v>
      </c>
      <c r="H33" s="24" t="s">
        <v>376</v>
      </c>
      <c r="I33" s="22" t="s">
        <v>377</v>
      </c>
      <c r="J33" s="22" t="s">
        <v>378</v>
      </c>
      <c r="K33" s="122" t="s">
        <v>379</v>
      </c>
    </row>
    <row r="34" spans="1:11" ht="14.25">
      <c r="A34" s="137"/>
      <c r="B34" s="137"/>
      <c r="C34" s="138"/>
      <c r="D34" s="141">
        <f>COUNTIF(D10:D32,"&gt;0")</f>
        <v>0</v>
      </c>
      <c r="E34" s="139"/>
      <c r="F34" s="140"/>
      <c r="G34" s="141">
        <f>COUNTIF(G10:G32,"&gt;0")</f>
        <v>0</v>
      </c>
      <c r="H34" s="139"/>
      <c r="I34" s="138"/>
      <c r="J34" s="138"/>
      <c r="K34" s="141">
        <f>COUNTIF(K10:K32,"&gt;0")</f>
        <v>0</v>
      </c>
    </row>
    <row r="35" spans="1:11" s="95" customFormat="1" ht="24.75" customHeight="1" thickBot="1">
      <c r="A35" s="45"/>
      <c r="B35" s="45" t="s">
        <v>28</v>
      </c>
      <c r="C35" s="46">
        <f>COUNTA(C10:C32)</f>
        <v>0</v>
      </c>
      <c r="D35" s="47">
        <f t="shared" ref="D35:K35" si="2">SUM(D10:D32)</f>
        <v>0</v>
      </c>
      <c r="E35" s="37">
        <f t="shared" si="2"/>
        <v>0</v>
      </c>
      <c r="F35" s="37">
        <f t="shared" si="2"/>
        <v>0</v>
      </c>
      <c r="G35" s="47">
        <f t="shared" si="2"/>
        <v>0</v>
      </c>
      <c r="H35" s="37">
        <f t="shared" si="2"/>
        <v>0</v>
      </c>
      <c r="I35" s="49">
        <f t="shared" si="2"/>
        <v>0</v>
      </c>
      <c r="J35" s="48">
        <f t="shared" si="2"/>
        <v>0</v>
      </c>
      <c r="K35" s="47">
        <f t="shared" si="2"/>
        <v>0</v>
      </c>
    </row>
    <row r="36" spans="1:11" ht="6.75" customHeight="1">
      <c r="A36" s="38"/>
      <c r="B36" s="38"/>
      <c r="C36" s="38"/>
      <c r="D36" s="38"/>
      <c r="E36" s="38"/>
      <c r="F36" s="38"/>
      <c r="G36" s="38"/>
      <c r="H36" s="38"/>
      <c r="I36" s="38"/>
      <c r="J36" s="38"/>
      <c r="K36" s="38"/>
    </row>
  </sheetData>
  <mergeCells count="10">
    <mergeCell ref="A3:K3"/>
    <mergeCell ref="A1:B1"/>
    <mergeCell ref="H8:K8"/>
    <mergeCell ref="D7:K7"/>
    <mergeCell ref="A2:K2"/>
    <mergeCell ref="H5:K5"/>
    <mergeCell ref="E8:G8"/>
    <mergeCell ref="A7:A9"/>
    <mergeCell ref="B7:B9"/>
    <mergeCell ref="C7:C9"/>
  </mergeCells>
  <phoneticPr fontId="2"/>
  <conditionalFormatting sqref="A10:F32 H10:J32">
    <cfRule type="cellIs" dxfId="48" priority="3" stopIfTrue="1" operator="notEqual">
      <formula>""</formula>
    </cfRule>
  </conditionalFormatting>
  <conditionalFormatting sqref="C4">
    <cfRule type="cellIs" dxfId="47" priority="1" operator="equal">
      <formula>""</formula>
    </cfRule>
  </conditionalFormatting>
  <conditionalFormatting sqref="G10:G32 K10:K32 D34 G34 K34 C35:K35">
    <cfRule type="cellIs" dxfId="46" priority="2" stopIfTrue="1" operator="equal">
      <formula>0</formula>
    </cfRule>
  </conditionalFormatting>
  <dataValidations count="1">
    <dataValidation imeMode="fullKatakana" allowBlank="1" showInputMessage="1" showErrorMessage="1" sqref="C10:C32" xr:uid="{3948048B-0A34-4186-96CA-D545710B97BB}"/>
  </dataValidations>
  <pageMargins left="0.55000000000000004" right="0.11811023622047245" top="0.31496062992125984" bottom="0.19685039370078741" header="0.51181102362204722"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6"/>
  <sheetViews>
    <sheetView view="pageBreakPreview" zoomScaleNormal="100" zoomScaleSheetLayoutView="100" workbookViewId="0">
      <pane ySplit="9" topLeftCell="A10" activePane="bottomLeft" state="frozen"/>
      <selection activeCell="E7" sqref="E7:G7"/>
      <selection pane="bottomLeft" sqref="A1:B1"/>
    </sheetView>
  </sheetViews>
  <sheetFormatPr defaultRowHeight="13.5"/>
  <cols>
    <col min="1" max="1" width="3.75" customWidth="1"/>
    <col min="2" max="2" width="10.25" customWidth="1"/>
    <col min="3" max="3" width="12.25" customWidth="1"/>
    <col min="4" max="14" width="7" customWidth="1"/>
  </cols>
  <sheetData>
    <row r="1" spans="1:14">
      <c r="A1" s="354" t="s">
        <v>218</v>
      </c>
      <c r="B1" s="355"/>
      <c r="D1" s="9"/>
      <c r="E1" s="9"/>
      <c r="F1" s="9"/>
      <c r="G1" s="9"/>
      <c r="H1" s="9"/>
      <c r="I1" s="9"/>
      <c r="J1" s="9"/>
      <c r="K1" s="9"/>
      <c r="L1" s="9"/>
    </row>
    <row r="2" spans="1:14" ht="17.25">
      <c r="A2" s="367" t="s">
        <v>263</v>
      </c>
      <c r="B2" s="367"/>
      <c r="C2" s="367"/>
      <c r="D2" s="367"/>
      <c r="E2" s="367"/>
      <c r="F2" s="367"/>
      <c r="G2" s="367"/>
      <c r="H2" s="367"/>
      <c r="I2" s="367"/>
      <c r="J2" s="367"/>
      <c r="K2" s="367"/>
      <c r="L2" s="367"/>
      <c r="M2" s="367"/>
      <c r="N2" s="367"/>
    </row>
    <row r="3" spans="1:14" ht="19.5" customHeight="1">
      <c r="A3" s="352"/>
      <c r="B3" s="353"/>
      <c r="C3" s="353"/>
      <c r="D3" s="353"/>
      <c r="E3" s="353"/>
      <c r="F3" s="353"/>
      <c r="G3" s="353"/>
      <c r="H3" s="353"/>
      <c r="I3" s="353"/>
      <c r="J3" s="353"/>
      <c r="K3" s="353"/>
      <c r="L3" s="353"/>
      <c r="M3" s="353"/>
      <c r="N3" s="353"/>
    </row>
    <row r="4" spans="1:14" ht="14.25" customHeight="1">
      <c r="A4" s="40" t="s">
        <v>439</v>
      </c>
      <c r="B4" s="41"/>
      <c r="C4" s="41"/>
      <c r="D4" s="42"/>
      <c r="E4" s="42"/>
      <c r="F4" s="42"/>
      <c r="G4" s="42"/>
      <c r="H4" s="42"/>
      <c r="I4" s="42"/>
      <c r="J4" s="42"/>
      <c r="K4" s="42"/>
      <c r="L4" s="42"/>
      <c r="M4" s="42"/>
      <c r="N4" s="42"/>
    </row>
    <row r="5" spans="1:14" ht="14.25">
      <c r="A5" s="1"/>
      <c r="B5" s="10"/>
      <c r="D5" s="17"/>
      <c r="E5" s="1"/>
      <c r="F5" s="1"/>
      <c r="G5" s="153"/>
      <c r="H5" s="1"/>
      <c r="I5" s="1" t="s">
        <v>438</v>
      </c>
      <c r="J5" s="361" t="str">
        <f>IF(初めにお読みください!C8="","",初めにお読みください!C8)</f>
        <v/>
      </c>
      <c r="K5" s="361"/>
      <c r="L5" s="361"/>
      <c r="M5" s="361"/>
      <c r="N5" s="361"/>
    </row>
    <row r="6" spans="1:14">
      <c r="D6" s="1"/>
      <c r="E6" s="1"/>
      <c r="F6" s="1"/>
      <c r="H6" s="1"/>
      <c r="I6" s="1"/>
      <c r="K6" s="1"/>
      <c r="N6" s="6" t="s">
        <v>25</v>
      </c>
    </row>
    <row r="7" spans="1:14">
      <c r="A7" s="364" t="s">
        <v>26</v>
      </c>
      <c r="B7" s="365" t="s">
        <v>61</v>
      </c>
      <c r="C7" s="368" t="s">
        <v>167</v>
      </c>
      <c r="D7" s="366" t="s">
        <v>504</v>
      </c>
      <c r="E7" s="358"/>
      <c r="F7" s="358"/>
      <c r="G7" s="358"/>
      <c r="H7" s="358"/>
      <c r="I7" s="358"/>
      <c r="J7" s="358"/>
      <c r="K7" s="358"/>
      <c r="L7" s="358"/>
      <c r="M7" s="358"/>
      <c r="N7" s="359"/>
    </row>
    <row r="8" spans="1:14" ht="36">
      <c r="A8" s="364"/>
      <c r="B8" s="365"/>
      <c r="C8" s="369"/>
      <c r="D8" s="157" t="s">
        <v>68</v>
      </c>
      <c r="E8" s="356" t="s">
        <v>262</v>
      </c>
      <c r="F8" s="362"/>
      <c r="G8" s="363"/>
      <c r="H8" s="356" t="s">
        <v>69</v>
      </c>
      <c r="I8" s="362"/>
      <c r="J8" s="363"/>
      <c r="K8" s="356" t="s">
        <v>70</v>
      </c>
      <c r="L8" s="341"/>
      <c r="M8" s="341"/>
      <c r="N8" s="342"/>
    </row>
    <row r="9" spans="1:14" ht="41.25" customHeight="1">
      <c r="A9" s="364"/>
      <c r="B9" s="365"/>
      <c r="C9" s="370"/>
      <c r="D9" s="29" t="s">
        <v>64</v>
      </c>
      <c r="E9" s="28" t="s">
        <v>65</v>
      </c>
      <c r="F9" s="16" t="s">
        <v>54</v>
      </c>
      <c r="G9" s="16" t="s">
        <v>272</v>
      </c>
      <c r="H9" s="28" t="s">
        <v>265</v>
      </c>
      <c r="I9" s="16" t="s">
        <v>266</v>
      </c>
      <c r="J9" s="16" t="s">
        <v>267</v>
      </c>
      <c r="K9" s="28" t="s">
        <v>268</v>
      </c>
      <c r="L9" s="16" t="s">
        <v>269</v>
      </c>
      <c r="M9" s="16" t="s">
        <v>270</v>
      </c>
      <c r="N9" s="16" t="s">
        <v>271</v>
      </c>
    </row>
    <row r="10" spans="1:14" s="150" customFormat="1" ht="24.95" customHeight="1">
      <c r="A10" s="124"/>
      <c r="B10" s="124"/>
      <c r="C10" s="125"/>
      <c r="D10" s="126"/>
      <c r="E10" s="126"/>
      <c r="F10" s="126"/>
      <c r="G10" s="43">
        <f t="shared" ref="G10:G31" si="0">SUM(E10:F10)</f>
        <v>0</v>
      </c>
      <c r="H10" s="126"/>
      <c r="I10" s="126"/>
      <c r="J10" s="43">
        <f t="shared" ref="J10:J31" si="1">SUM(H10:I10)</f>
        <v>0</v>
      </c>
      <c r="K10" s="126"/>
      <c r="L10" s="126"/>
      <c r="M10" s="126"/>
      <c r="N10" s="43">
        <f t="shared" ref="N10:N32" si="2">SUM(K10:M10)</f>
        <v>0</v>
      </c>
    </row>
    <row r="11" spans="1:14" s="150" customFormat="1" ht="24.95" customHeight="1">
      <c r="A11" s="124"/>
      <c r="B11" s="124"/>
      <c r="C11" s="125"/>
      <c r="D11" s="126"/>
      <c r="E11" s="126"/>
      <c r="F11" s="126"/>
      <c r="G11" s="43">
        <f t="shared" si="0"/>
        <v>0</v>
      </c>
      <c r="H11" s="126"/>
      <c r="I11" s="126"/>
      <c r="J11" s="43">
        <f t="shared" si="1"/>
        <v>0</v>
      </c>
      <c r="K11" s="126"/>
      <c r="L11" s="126"/>
      <c r="M11" s="126"/>
      <c r="N11" s="43">
        <f t="shared" si="2"/>
        <v>0</v>
      </c>
    </row>
    <row r="12" spans="1:14" s="150" customFormat="1" ht="24.95" customHeight="1">
      <c r="A12" s="124"/>
      <c r="B12" s="124"/>
      <c r="C12" s="125"/>
      <c r="D12" s="126"/>
      <c r="E12" s="126"/>
      <c r="F12" s="126"/>
      <c r="G12" s="43">
        <f t="shared" si="0"/>
        <v>0</v>
      </c>
      <c r="H12" s="126"/>
      <c r="I12" s="126"/>
      <c r="J12" s="43">
        <f t="shared" si="1"/>
        <v>0</v>
      </c>
      <c r="K12" s="126"/>
      <c r="L12" s="126"/>
      <c r="M12" s="126"/>
      <c r="N12" s="43">
        <f t="shared" si="2"/>
        <v>0</v>
      </c>
    </row>
    <row r="13" spans="1:14" s="150" customFormat="1" ht="24.95" customHeight="1">
      <c r="A13" s="124"/>
      <c r="B13" s="124"/>
      <c r="C13" s="125"/>
      <c r="D13" s="126"/>
      <c r="E13" s="126"/>
      <c r="F13" s="126"/>
      <c r="G13" s="43">
        <f t="shared" si="0"/>
        <v>0</v>
      </c>
      <c r="H13" s="126"/>
      <c r="I13" s="126"/>
      <c r="J13" s="43">
        <f t="shared" si="1"/>
        <v>0</v>
      </c>
      <c r="K13" s="126"/>
      <c r="L13" s="126"/>
      <c r="M13" s="126"/>
      <c r="N13" s="43">
        <f t="shared" si="2"/>
        <v>0</v>
      </c>
    </row>
    <row r="14" spans="1:14" s="150" customFormat="1" ht="24.95" customHeight="1">
      <c r="A14" s="124"/>
      <c r="B14" s="124"/>
      <c r="C14" s="125"/>
      <c r="D14" s="126"/>
      <c r="E14" s="126"/>
      <c r="F14" s="126"/>
      <c r="G14" s="43">
        <f t="shared" si="0"/>
        <v>0</v>
      </c>
      <c r="H14" s="126"/>
      <c r="I14" s="126"/>
      <c r="J14" s="43">
        <f t="shared" si="1"/>
        <v>0</v>
      </c>
      <c r="K14" s="126"/>
      <c r="L14" s="126"/>
      <c r="M14" s="126"/>
      <c r="N14" s="43">
        <f t="shared" si="2"/>
        <v>0</v>
      </c>
    </row>
    <row r="15" spans="1:14" s="150" customFormat="1" ht="24.95" customHeight="1">
      <c r="A15" s="124"/>
      <c r="B15" s="124"/>
      <c r="C15" s="125"/>
      <c r="D15" s="126"/>
      <c r="E15" s="126"/>
      <c r="F15" s="126"/>
      <c r="G15" s="43">
        <f t="shared" si="0"/>
        <v>0</v>
      </c>
      <c r="H15" s="126"/>
      <c r="I15" s="126"/>
      <c r="J15" s="43">
        <f t="shared" si="1"/>
        <v>0</v>
      </c>
      <c r="K15" s="126"/>
      <c r="L15" s="126"/>
      <c r="M15" s="126"/>
      <c r="N15" s="43">
        <f t="shared" si="2"/>
        <v>0</v>
      </c>
    </row>
    <row r="16" spans="1:14" s="150" customFormat="1" ht="24.95" customHeight="1">
      <c r="A16" s="124"/>
      <c r="B16" s="124"/>
      <c r="C16" s="125"/>
      <c r="D16" s="126"/>
      <c r="E16" s="126"/>
      <c r="F16" s="126"/>
      <c r="G16" s="43">
        <f t="shared" si="0"/>
        <v>0</v>
      </c>
      <c r="H16" s="126"/>
      <c r="I16" s="126"/>
      <c r="J16" s="43">
        <f t="shared" si="1"/>
        <v>0</v>
      </c>
      <c r="K16" s="126"/>
      <c r="L16" s="126"/>
      <c r="M16" s="126"/>
      <c r="N16" s="43">
        <f t="shared" si="2"/>
        <v>0</v>
      </c>
    </row>
    <row r="17" spans="1:14" s="150" customFormat="1" ht="24.95" customHeight="1">
      <c r="A17" s="124"/>
      <c r="B17" s="124"/>
      <c r="C17" s="125"/>
      <c r="D17" s="126"/>
      <c r="E17" s="126"/>
      <c r="F17" s="126"/>
      <c r="G17" s="43">
        <f t="shared" si="0"/>
        <v>0</v>
      </c>
      <c r="H17" s="126"/>
      <c r="I17" s="126"/>
      <c r="J17" s="43">
        <f t="shared" si="1"/>
        <v>0</v>
      </c>
      <c r="K17" s="126"/>
      <c r="L17" s="126"/>
      <c r="M17" s="126"/>
      <c r="N17" s="43">
        <f t="shared" si="2"/>
        <v>0</v>
      </c>
    </row>
    <row r="18" spans="1:14" s="150" customFormat="1" ht="24.95" customHeight="1">
      <c r="A18" s="124"/>
      <c r="B18" s="124"/>
      <c r="C18" s="125"/>
      <c r="D18" s="126"/>
      <c r="E18" s="126"/>
      <c r="F18" s="126"/>
      <c r="G18" s="43">
        <f t="shared" si="0"/>
        <v>0</v>
      </c>
      <c r="H18" s="126"/>
      <c r="I18" s="126"/>
      <c r="J18" s="43">
        <f t="shared" si="1"/>
        <v>0</v>
      </c>
      <c r="K18" s="126"/>
      <c r="L18" s="126"/>
      <c r="M18" s="126"/>
      <c r="N18" s="43">
        <f t="shared" si="2"/>
        <v>0</v>
      </c>
    </row>
    <row r="19" spans="1:14" s="150" customFormat="1" ht="24.95" customHeight="1">
      <c r="A19" s="124"/>
      <c r="B19" s="124"/>
      <c r="C19" s="125"/>
      <c r="D19" s="126"/>
      <c r="E19" s="126"/>
      <c r="F19" s="126"/>
      <c r="G19" s="43">
        <f t="shared" si="0"/>
        <v>0</v>
      </c>
      <c r="H19" s="126"/>
      <c r="I19" s="126"/>
      <c r="J19" s="43">
        <f t="shared" si="1"/>
        <v>0</v>
      </c>
      <c r="K19" s="126"/>
      <c r="L19" s="126"/>
      <c r="M19" s="126"/>
      <c r="N19" s="43">
        <f t="shared" si="2"/>
        <v>0</v>
      </c>
    </row>
    <row r="20" spans="1:14" s="150" customFormat="1" ht="24.95" customHeight="1">
      <c r="A20" s="124"/>
      <c r="B20" s="124"/>
      <c r="C20" s="125"/>
      <c r="D20" s="126"/>
      <c r="E20" s="126"/>
      <c r="F20" s="126"/>
      <c r="G20" s="43">
        <f t="shared" si="0"/>
        <v>0</v>
      </c>
      <c r="H20" s="126"/>
      <c r="I20" s="126"/>
      <c r="J20" s="43">
        <f t="shared" si="1"/>
        <v>0</v>
      </c>
      <c r="K20" s="126"/>
      <c r="L20" s="126"/>
      <c r="M20" s="126"/>
      <c r="N20" s="43">
        <f t="shared" si="2"/>
        <v>0</v>
      </c>
    </row>
    <row r="21" spans="1:14" s="150" customFormat="1" ht="24.95" customHeight="1">
      <c r="A21" s="124"/>
      <c r="B21" s="124"/>
      <c r="C21" s="125"/>
      <c r="D21" s="126"/>
      <c r="E21" s="126"/>
      <c r="F21" s="126"/>
      <c r="G21" s="43">
        <f t="shared" si="0"/>
        <v>0</v>
      </c>
      <c r="H21" s="126"/>
      <c r="I21" s="126"/>
      <c r="J21" s="43">
        <f t="shared" si="1"/>
        <v>0</v>
      </c>
      <c r="K21" s="126"/>
      <c r="L21" s="126"/>
      <c r="M21" s="126"/>
      <c r="N21" s="43">
        <f t="shared" si="2"/>
        <v>0</v>
      </c>
    </row>
    <row r="22" spans="1:14" s="150" customFormat="1" ht="24.95" customHeight="1">
      <c r="A22" s="124"/>
      <c r="B22" s="124"/>
      <c r="C22" s="125"/>
      <c r="D22" s="126"/>
      <c r="E22" s="126"/>
      <c r="F22" s="126"/>
      <c r="G22" s="43">
        <f t="shared" si="0"/>
        <v>0</v>
      </c>
      <c r="H22" s="126"/>
      <c r="I22" s="126"/>
      <c r="J22" s="43">
        <f t="shared" si="1"/>
        <v>0</v>
      </c>
      <c r="K22" s="126"/>
      <c r="L22" s="126"/>
      <c r="M22" s="126"/>
      <c r="N22" s="43">
        <f t="shared" si="2"/>
        <v>0</v>
      </c>
    </row>
    <row r="23" spans="1:14" s="150" customFormat="1" ht="24.95" customHeight="1">
      <c r="A23" s="124"/>
      <c r="B23" s="124"/>
      <c r="C23" s="125"/>
      <c r="D23" s="126"/>
      <c r="E23" s="126"/>
      <c r="F23" s="126"/>
      <c r="G23" s="43">
        <f t="shared" si="0"/>
        <v>0</v>
      </c>
      <c r="H23" s="126"/>
      <c r="I23" s="126"/>
      <c r="J23" s="43">
        <f t="shared" si="1"/>
        <v>0</v>
      </c>
      <c r="K23" s="126"/>
      <c r="L23" s="126"/>
      <c r="M23" s="126"/>
      <c r="N23" s="43">
        <f t="shared" si="2"/>
        <v>0</v>
      </c>
    </row>
    <row r="24" spans="1:14" s="150" customFormat="1" ht="24.95" customHeight="1">
      <c r="A24" s="124"/>
      <c r="B24" s="124"/>
      <c r="C24" s="125"/>
      <c r="D24" s="126"/>
      <c r="E24" s="126"/>
      <c r="F24" s="126"/>
      <c r="G24" s="43">
        <f t="shared" si="0"/>
        <v>0</v>
      </c>
      <c r="H24" s="126"/>
      <c r="I24" s="126"/>
      <c r="J24" s="43">
        <f t="shared" si="1"/>
        <v>0</v>
      </c>
      <c r="K24" s="126"/>
      <c r="L24" s="126"/>
      <c r="M24" s="126"/>
      <c r="N24" s="43">
        <f t="shared" si="2"/>
        <v>0</v>
      </c>
    </row>
    <row r="25" spans="1:14" s="150" customFormat="1" ht="24.95" customHeight="1">
      <c r="A25" s="124"/>
      <c r="B25" s="124"/>
      <c r="C25" s="125"/>
      <c r="D25" s="126"/>
      <c r="E25" s="126"/>
      <c r="F25" s="126"/>
      <c r="G25" s="43">
        <f t="shared" si="0"/>
        <v>0</v>
      </c>
      <c r="H25" s="126"/>
      <c r="I25" s="126"/>
      <c r="J25" s="43">
        <f t="shared" si="1"/>
        <v>0</v>
      </c>
      <c r="K25" s="126"/>
      <c r="L25" s="126"/>
      <c r="M25" s="126"/>
      <c r="N25" s="43">
        <f t="shared" si="2"/>
        <v>0</v>
      </c>
    </row>
    <row r="26" spans="1:14" s="150" customFormat="1" ht="24.95" customHeight="1">
      <c r="A26" s="124"/>
      <c r="B26" s="124"/>
      <c r="C26" s="125"/>
      <c r="D26" s="126"/>
      <c r="E26" s="126"/>
      <c r="F26" s="126"/>
      <c r="G26" s="43">
        <f t="shared" si="0"/>
        <v>0</v>
      </c>
      <c r="H26" s="126"/>
      <c r="I26" s="126"/>
      <c r="J26" s="43">
        <f t="shared" si="1"/>
        <v>0</v>
      </c>
      <c r="K26" s="126"/>
      <c r="L26" s="126"/>
      <c r="M26" s="126"/>
      <c r="N26" s="43">
        <f t="shared" si="2"/>
        <v>0</v>
      </c>
    </row>
    <row r="27" spans="1:14" s="150" customFormat="1" ht="24.95" customHeight="1">
      <c r="A27" s="124"/>
      <c r="B27" s="124"/>
      <c r="C27" s="125"/>
      <c r="D27" s="126"/>
      <c r="E27" s="126"/>
      <c r="F27" s="126"/>
      <c r="G27" s="43">
        <f t="shared" si="0"/>
        <v>0</v>
      </c>
      <c r="H27" s="126"/>
      <c r="I27" s="126"/>
      <c r="J27" s="43">
        <f t="shared" si="1"/>
        <v>0</v>
      </c>
      <c r="K27" s="126"/>
      <c r="L27" s="126"/>
      <c r="M27" s="126"/>
      <c r="N27" s="43">
        <f t="shared" si="2"/>
        <v>0</v>
      </c>
    </row>
    <row r="28" spans="1:14" s="150" customFormat="1" ht="24.95" customHeight="1">
      <c r="A28" s="124"/>
      <c r="B28" s="124"/>
      <c r="C28" s="125"/>
      <c r="D28" s="126"/>
      <c r="E28" s="126"/>
      <c r="F28" s="126"/>
      <c r="G28" s="43">
        <f t="shared" si="0"/>
        <v>0</v>
      </c>
      <c r="H28" s="126"/>
      <c r="I28" s="126"/>
      <c r="J28" s="43">
        <f t="shared" si="1"/>
        <v>0</v>
      </c>
      <c r="K28" s="126"/>
      <c r="L28" s="126"/>
      <c r="M28" s="126"/>
      <c r="N28" s="43">
        <f t="shared" si="2"/>
        <v>0</v>
      </c>
    </row>
    <row r="29" spans="1:14" s="150" customFormat="1" ht="24.95" customHeight="1">
      <c r="A29" s="124"/>
      <c r="B29" s="124"/>
      <c r="C29" s="125"/>
      <c r="D29" s="126"/>
      <c r="E29" s="126"/>
      <c r="F29" s="126"/>
      <c r="G29" s="43">
        <f t="shared" si="0"/>
        <v>0</v>
      </c>
      <c r="H29" s="126"/>
      <c r="I29" s="126"/>
      <c r="J29" s="43">
        <f t="shared" si="1"/>
        <v>0</v>
      </c>
      <c r="K29" s="126"/>
      <c r="L29" s="126"/>
      <c r="M29" s="126"/>
      <c r="N29" s="43">
        <f t="shared" si="2"/>
        <v>0</v>
      </c>
    </row>
    <row r="30" spans="1:14" s="150" customFormat="1" ht="24.95" customHeight="1">
      <c r="A30" s="124"/>
      <c r="B30" s="124"/>
      <c r="C30" s="125"/>
      <c r="D30" s="126"/>
      <c r="E30" s="126"/>
      <c r="F30" s="126"/>
      <c r="G30" s="43">
        <f t="shared" si="0"/>
        <v>0</v>
      </c>
      <c r="H30" s="126"/>
      <c r="I30" s="126"/>
      <c r="J30" s="43">
        <f t="shared" si="1"/>
        <v>0</v>
      </c>
      <c r="K30" s="126"/>
      <c r="L30" s="126"/>
      <c r="M30" s="126"/>
      <c r="N30" s="43">
        <f t="shared" si="2"/>
        <v>0</v>
      </c>
    </row>
    <row r="31" spans="1:14" s="150" customFormat="1" ht="24.95" customHeight="1">
      <c r="A31" s="124"/>
      <c r="B31" s="124"/>
      <c r="C31" s="125"/>
      <c r="D31" s="126"/>
      <c r="E31" s="126"/>
      <c r="F31" s="126"/>
      <c r="G31" s="43">
        <f t="shared" si="0"/>
        <v>0</v>
      </c>
      <c r="H31" s="126"/>
      <c r="I31" s="126"/>
      <c r="J31" s="43">
        <f t="shared" si="1"/>
        <v>0</v>
      </c>
      <c r="K31" s="126"/>
      <c r="L31" s="126"/>
      <c r="M31" s="126"/>
      <c r="N31" s="43">
        <f t="shared" si="2"/>
        <v>0</v>
      </c>
    </row>
    <row r="32" spans="1:14" s="150" customFormat="1" ht="24.95" customHeight="1" thickBot="1">
      <c r="A32" s="124"/>
      <c r="B32" s="124"/>
      <c r="C32" s="125"/>
      <c r="D32" s="126"/>
      <c r="E32" s="126"/>
      <c r="F32" s="126"/>
      <c r="G32" s="43">
        <f>SUM(E32:F32)</f>
        <v>0</v>
      </c>
      <c r="H32" s="126"/>
      <c r="I32" s="126"/>
      <c r="J32" s="43">
        <f>SUM(H32:I32)</f>
        <v>0</v>
      </c>
      <c r="K32" s="126"/>
      <c r="L32" s="126"/>
      <c r="M32" s="126"/>
      <c r="N32" s="43">
        <f t="shared" si="2"/>
        <v>0</v>
      </c>
    </row>
    <row r="33" spans="1:14" ht="14.25">
      <c r="A33" s="7"/>
      <c r="B33" s="7"/>
      <c r="C33" s="22" t="s">
        <v>66</v>
      </c>
      <c r="D33" s="88" t="s">
        <v>67</v>
      </c>
      <c r="E33" s="24" t="s">
        <v>8</v>
      </c>
      <c r="F33" s="36" t="s">
        <v>9</v>
      </c>
      <c r="G33" s="91" t="s">
        <v>273</v>
      </c>
      <c r="H33" s="24" t="s">
        <v>274</v>
      </c>
      <c r="I33" s="36" t="s">
        <v>275</v>
      </c>
      <c r="J33" s="91" t="s">
        <v>276</v>
      </c>
      <c r="K33" s="24" t="s">
        <v>277</v>
      </c>
      <c r="L33" s="22" t="s">
        <v>278</v>
      </c>
      <c r="M33" s="22" t="s">
        <v>279</v>
      </c>
      <c r="N33" s="122" t="s">
        <v>280</v>
      </c>
    </row>
    <row r="34" spans="1:14" ht="14.25">
      <c r="A34" s="137"/>
      <c r="B34" s="137"/>
      <c r="C34" s="138"/>
      <c r="D34" s="141">
        <f>COUNTIF(D10:D32,"&gt;0")</f>
        <v>0</v>
      </c>
      <c r="E34" s="139"/>
      <c r="F34" s="140"/>
      <c r="G34" s="141">
        <f>COUNTIF(G10:G32,"&gt;0")</f>
        <v>0</v>
      </c>
      <c r="H34" s="139"/>
      <c r="I34" s="140"/>
      <c r="J34" s="141">
        <f>COUNTIF(J10:J32,"&gt;0")</f>
        <v>0</v>
      </c>
      <c r="K34" s="139"/>
      <c r="L34" s="138"/>
      <c r="M34" s="138"/>
      <c r="N34" s="141">
        <f>COUNTIF(N10:N32,"&gt;0")</f>
        <v>0</v>
      </c>
    </row>
    <row r="35" spans="1:14" s="150" customFormat="1" ht="24.75" customHeight="1" thickBot="1">
      <c r="A35" s="45"/>
      <c r="B35" s="45" t="s">
        <v>28</v>
      </c>
      <c r="C35" s="46">
        <f>COUNTA(C10:C32)</f>
        <v>0</v>
      </c>
      <c r="D35" s="47">
        <f t="shared" ref="D35:N35" si="3">SUM(D10:D32)</f>
        <v>0</v>
      </c>
      <c r="E35" s="37">
        <f t="shared" si="3"/>
        <v>0</v>
      </c>
      <c r="F35" s="37">
        <f t="shared" si="3"/>
        <v>0</v>
      </c>
      <c r="G35" s="47">
        <f t="shared" si="3"/>
        <v>0</v>
      </c>
      <c r="H35" s="37">
        <f t="shared" si="3"/>
        <v>0</v>
      </c>
      <c r="I35" s="37">
        <f t="shared" si="3"/>
        <v>0</v>
      </c>
      <c r="J35" s="47">
        <f t="shared" si="3"/>
        <v>0</v>
      </c>
      <c r="K35" s="37">
        <f t="shared" si="3"/>
        <v>0</v>
      </c>
      <c r="L35" s="49">
        <f t="shared" si="3"/>
        <v>0</v>
      </c>
      <c r="M35" s="48">
        <f t="shared" si="3"/>
        <v>0</v>
      </c>
      <c r="N35" s="47">
        <f t="shared" si="3"/>
        <v>0</v>
      </c>
    </row>
    <row r="36" spans="1:14" ht="6.75" customHeight="1">
      <c r="A36" s="38"/>
      <c r="B36" s="38"/>
      <c r="C36" s="38"/>
      <c r="D36" s="38"/>
      <c r="E36" s="38"/>
      <c r="F36" s="38"/>
      <c r="G36" s="38"/>
      <c r="H36" s="38"/>
      <c r="I36" s="38"/>
      <c r="J36" s="38"/>
      <c r="K36" s="38"/>
      <c r="L36" s="38"/>
      <c r="M36" s="38"/>
      <c r="N36" s="38"/>
    </row>
  </sheetData>
  <mergeCells count="11">
    <mergeCell ref="E8:G8"/>
    <mergeCell ref="A3:N3"/>
    <mergeCell ref="A1:B1"/>
    <mergeCell ref="K8:N8"/>
    <mergeCell ref="D7:N7"/>
    <mergeCell ref="A2:N2"/>
    <mergeCell ref="H8:J8"/>
    <mergeCell ref="A7:A9"/>
    <mergeCell ref="B7:B9"/>
    <mergeCell ref="C7:C9"/>
    <mergeCell ref="J5:N5"/>
  </mergeCells>
  <phoneticPr fontId="2"/>
  <conditionalFormatting sqref="A10:I32 K10:M32">
    <cfRule type="cellIs" dxfId="45" priority="3" stopIfTrue="1" operator="notEqual">
      <formula>""</formula>
    </cfRule>
  </conditionalFormatting>
  <conditionalFormatting sqref="C4">
    <cfRule type="cellIs" dxfId="44" priority="1" operator="equal">
      <formula>""</formula>
    </cfRule>
  </conditionalFormatting>
  <conditionalFormatting sqref="G10:G32 J10:J32 N10:N32 D34:G34 J34 N34 C35:N35">
    <cfRule type="cellIs" dxfId="43" priority="2" stopIfTrue="1" operator="equal">
      <formula>0</formula>
    </cfRule>
  </conditionalFormatting>
  <dataValidations count="1">
    <dataValidation imeMode="fullKatakana" allowBlank="1" showInputMessage="1" showErrorMessage="1" sqref="C10:C32" xr:uid="{062D01D9-46D7-48A1-BDF1-954B7AD0DA45}"/>
  </dataValidations>
  <pageMargins left="0.62" right="0.11811023622047245" top="0.31496062992125984" bottom="0.19685039370078741" header="0.51181102362204722" footer="0"/>
  <pageSetup paperSize="9" scale="9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6"/>
  <sheetViews>
    <sheetView view="pageBreakPreview" zoomScaleNormal="100" zoomScaleSheetLayoutView="100" workbookViewId="0">
      <pane ySplit="9" topLeftCell="A10" activePane="bottomLeft" state="frozen"/>
      <selection activeCell="E7" sqref="E7:G7"/>
      <selection pane="bottomLeft" sqref="A1:B1"/>
    </sheetView>
  </sheetViews>
  <sheetFormatPr defaultRowHeight="13.5"/>
  <cols>
    <col min="1" max="1" width="3.75" customWidth="1"/>
    <col min="2" max="2" width="10.25" customWidth="1"/>
    <col min="3" max="3" width="12.25" customWidth="1"/>
    <col min="4" max="4" width="8.375" customWidth="1"/>
    <col min="5" max="5" width="9.125" customWidth="1"/>
    <col min="6" max="8" width="8.375" customWidth="1"/>
    <col min="9" max="9" width="8.5" customWidth="1"/>
    <col min="10" max="10" width="8.625" customWidth="1"/>
    <col min="11" max="11" width="7.875" customWidth="1"/>
  </cols>
  <sheetData>
    <row r="1" spans="1:11">
      <c r="A1" s="354" t="s">
        <v>219</v>
      </c>
      <c r="B1" s="355"/>
      <c r="D1" s="9"/>
      <c r="E1" s="9"/>
      <c r="F1" s="9"/>
      <c r="G1" s="9"/>
      <c r="H1" s="9"/>
      <c r="I1" s="9"/>
    </row>
    <row r="2" spans="1:11" ht="34.5" customHeight="1">
      <c r="A2" s="371" t="s">
        <v>408</v>
      </c>
      <c r="B2" s="371"/>
      <c r="C2" s="371"/>
      <c r="D2" s="371"/>
      <c r="E2" s="371"/>
      <c r="F2" s="371"/>
      <c r="G2" s="371"/>
      <c r="H2" s="371"/>
      <c r="I2" s="371"/>
      <c r="J2" s="371"/>
      <c r="K2" s="371"/>
    </row>
    <row r="3" spans="1:11" ht="19.5" customHeight="1">
      <c r="A3" s="352"/>
      <c r="B3" s="353"/>
      <c r="C3" s="353"/>
      <c r="D3" s="353"/>
      <c r="E3" s="353"/>
      <c r="F3" s="353"/>
      <c r="G3" s="353"/>
      <c r="H3" s="353"/>
      <c r="I3" s="353"/>
      <c r="J3" s="353"/>
      <c r="K3" s="353"/>
    </row>
    <row r="4" spans="1:11" ht="14.25" customHeight="1">
      <c r="A4" s="40" t="s">
        <v>439</v>
      </c>
      <c r="B4" s="41"/>
      <c r="C4" s="41"/>
      <c r="D4" s="42"/>
      <c r="E4" s="42"/>
      <c r="F4" s="42"/>
      <c r="G4" s="42"/>
      <c r="H4" s="42"/>
      <c r="I4" s="42"/>
      <c r="J4" s="42"/>
      <c r="K4" s="42"/>
    </row>
    <row r="5" spans="1:11" ht="14.25">
      <c r="A5" s="1"/>
      <c r="B5" s="10"/>
      <c r="D5" s="17"/>
      <c r="E5" s="1"/>
      <c r="F5" s="1"/>
      <c r="G5" s="39" t="s">
        <v>52</v>
      </c>
      <c r="H5" s="361" t="str">
        <f>IF(初めにお読みください!C8="","",初めにお読みください!C8)</f>
        <v/>
      </c>
      <c r="I5" s="361"/>
      <c r="J5" s="361"/>
      <c r="K5" s="361"/>
    </row>
    <row r="6" spans="1:11">
      <c r="D6" s="1"/>
      <c r="E6" s="1"/>
      <c r="F6" s="1"/>
      <c r="H6" s="1"/>
      <c r="K6" s="6" t="s">
        <v>25</v>
      </c>
    </row>
    <row r="7" spans="1:11">
      <c r="A7" s="364" t="s">
        <v>26</v>
      </c>
      <c r="B7" s="365" t="s">
        <v>61</v>
      </c>
      <c r="C7" s="368" t="s">
        <v>115</v>
      </c>
      <c r="D7" s="366" t="s">
        <v>504</v>
      </c>
      <c r="E7" s="358"/>
      <c r="F7" s="358"/>
      <c r="G7" s="358"/>
      <c r="H7" s="358"/>
      <c r="I7" s="358"/>
      <c r="J7" s="358"/>
      <c r="K7" s="359"/>
    </row>
    <row r="8" spans="1:11" ht="36">
      <c r="A8" s="364"/>
      <c r="B8" s="365"/>
      <c r="C8" s="369"/>
      <c r="D8" s="234" t="s">
        <v>407</v>
      </c>
      <c r="E8" s="372" t="s">
        <v>409</v>
      </c>
      <c r="F8" s="373"/>
      <c r="G8" s="374"/>
      <c r="H8" s="356" t="s">
        <v>75</v>
      </c>
      <c r="I8" s="341"/>
      <c r="J8" s="341"/>
      <c r="K8" s="342"/>
    </row>
    <row r="9" spans="1:11" ht="24">
      <c r="A9" s="364"/>
      <c r="B9" s="365"/>
      <c r="C9" s="370"/>
      <c r="D9" s="29" t="s">
        <v>64</v>
      </c>
      <c r="E9" s="28" t="s">
        <v>65</v>
      </c>
      <c r="F9" s="16" t="s">
        <v>54</v>
      </c>
      <c r="G9" s="16" t="s">
        <v>272</v>
      </c>
      <c r="H9" s="28" t="s">
        <v>265</v>
      </c>
      <c r="I9" s="16" t="s">
        <v>374</v>
      </c>
      <c r="J9" s="16" t="s">
        <v>380</v>
      </c>
      <c r="K9" s="16" t="s">
        <v>375</v>
      </c>
    </row>
    <row r="10" spans="1:11" s="150" customFormat="1" ht="24.95" customHeight="1">
      <c r="A10" s="124"/>
      <c r="B10" s="124"/>
      <c r="C10" s="125"/>
      <c r="D10" s="126"/>
      <c r="E10" s="126"/>
      <c r="F10" s="126"/>
      <c r="G10" s="43">
        <f t="shared" ref="G10:G32" si="0">SUM(E10:F10)</f>
        <v>0</v>
      </c>
      <c r="H10" s="126"/>
      <c r="I10" s="126"/>
      <c r="J10" s="126"/>
      <c r="K10" s="43">
        <f t="shared" ref="K10:K32" si="1">SUM(H10:J10)</f>
        <v>0</v>
      </c>
    </row>
    <row r="11" spans="1:11" s="150" customFormat="1" ht="24.95" customHeight="1">
      <c r="A11" s="124"/>
      <c r="B11" s="124"/>
      <c r="C11" s="125"/>
      <c r="D11" s="126"/>
      <c r="E11" s="126"/>
      <c r="F11" s="126"/>
      <c r="G11" s="43">
        <f t="shared" si="0"/>
        <v>0</v>
      </c>
      <c r="H11" s="126"/>
      <c r="I11" s="126"/>
      <c r="J11" s="126"/>
      <c r="K11" s="43">
        <f t="shared" si="1"/>
        <v>0</v>
      </c>
    </row>
    <row r="12" spans="1:11" s="150" customFormat="1" ht="24.95" customHeight="1">
      <c r="A12" s="124"/>
      <c r="B12" s="124"/>
      <c r="C12" s="125"/>
      <c r="D12" s="126"/>
      <c r="E12" s="126"/>
      <c r="F12" s="126"/>
      <c r="G12" s="43">
        <f t="shared" si="0"/>
        <v>0</v>
      </c>
      <c r="H12" s="126"/>
      <c r="I12" s="126"/>
      <c r="J12" s="126"/>
      <c r="K12" s="43">
        <f t="shared" si="1"/>
        <v>0</v>
      </c>
    </row>
    <row r="13" spans="1:11" s="150" customFormat="1" ht="24.95" customHeight="1">
      <c r="A13" s="124"/>
      <c r="B13" s="124"/>
      <c r="C13" s="125"/>
      <c r="D13" s="126"/>
      <c r="E13" s="126"/>
      <c r="F13" s="126"/>
      <c r="G13" s="43">
        <f t="shared" si="0"/>
        <v>0</v>
      </c>
      <c r="H13" s="126"/>
      <c r="I13" s="126"/>
      <c r="J13" s="126"/>
      <c r="K13" s="43">
        <f t="shared" si="1"/>
        <v>0</v>
      </c>
    </row>
    <row r="14" spans="1:11" s="150" customFormat="1" ht="24.95" customHeight="1">
      <c r="A14" s="124"/>
      <c r="B14" s="124"/>
      <c r="C14" s="125"/>
      <c r="D14" s="126"/>
      <c r="E14" s="126"/>
      <c r="F14" s="126"/>
      <c r="G14" s="43">
        <f t="shared" si="0"/>
        <v>0</v>
      </c>
      <c r="H14" s="126"/>
      <c r="I14" s="126"/>
      <c r="J14" s="126"/>
      <c r="K14" s="43">
        <f t="shared" si="1"/>
        <v>0</v>
      </c>
    </row>
    <row r="15" spans="1:11" s="150" customFormat="1" ht="24.95" customHeight="1">
      <c r="A15" s="124"/>
      <c r="B15" s="124"/>
      <c r="C15" s="125"/>
      <c r="D15" s="126"/>
      <c r="E15" s="126"/>
      <c r="F15" s="126"/>
      <c r="G15" s="43">
        <f t="shared" si="0"/>
        <v>0</v>
      </c>
      <c r="H15" s="126"/>
      <c r="I15" s="126"/>
      <c r="J15" s="126"/>
      <c r="K15" s="43">
        <f t="shared" si="1"/>
        <v>0</v>
      </c>
    </row>
    <row r="16" spans="1:11" s="150" customFormat="1" ht="24.95" customHeight="1">
      <c r="A16" s="124"/>
      <c r="B16" s="124"/>
      <c r="C16" s="125"/>
      <c r="D16" s="126"/>
      <c r="E16" s="126"/>
      <c r="F16" s="126"/>
      <c r="G16" s="43">
        <f t="shared" si="0"/>
        <v>0</v>
      </c>
      <c r="H16" s="126"/>
      <c r="I16" s="126"/>
      <c r="J16" s="126"/>
      <c r="K16" s="43">
        <f t="shared" si="1"/>
        <v>0</v>
      </c>
    </row>
    <row r="17" spans="1:11" s="150" customFormat="1" ht="24.95" customHeight="1">
      <c r="A17" s="124"/>
      <c r="B17" s="124"/>
      <c r="C17" s="125"/>
      <c r="D17" s="126"/>
      <c r="E17" s="126"/>
      <c r="F17" s="126"/>
      <c r="G17" s="43">
        <f t="shared" si="0"/>
        <v>0</v>
      </c>
      <c r="H17" s="126"/>
      <c r="I17" s="126"/>
      <c r="J17" s="126"/>
      <c r="K17" s="43">
        <f t="shared" si="1"/>
        <v>0</v>
      </c>
    </row>
    <row r="18" spans="1:11" s="150" customFormat="1" ht="24.95" customHeight="1">
      <c r="A18" s="124"/>
      <c r="B18" s="124"/>
      <c r="C18" s="125"/>
      <c r="D18" s="126"/>
      <c r="E18" s="126"/>
      <c r="F18" s="126"/>
      <c r="G18" s="43">
        <f t="shared" si="0"/>
        <v>0</v>
      </c>
      <c r="H18" s="126"/>
      <c r="I18" s="126"/>
      <c r="J18" s="126"/>
      <c r="K18" s="43">
        <f t="shared" si="1"/>
        <v>0</v>
      </c>
    </row>
    <row r="19" spans="1:11" s="150" customFormat="1" ht="24.95" customHeight="1">
      <c r="A19" s="124"/>
      <c r="B19" s="124"/>
      <c r="C19" s="125"/>
      <c r="D19" s="126"/>
      <c r="E19" s="126"/>
      <c r="F19" s="126"/>
      <c r="G19" s="43">
        <f t="shared" si="0"/>
        <v>0</v>
      </c>
      <c r="H19" s="126"/>
      <c r="I19" s="126"/>
      <c r="J19" s="126"/>
      <c r="K19" s="43">
        <f t="shared" si="1"/>
        <v>0</v>
      </c>
    </row>
    <row r="20" spans="1:11" s="150" customFormat="1" ht="24.95" customHeight="1">
      <c r="A20" s="124"/>
      <c r="B20" s="124"/>
      <c r="C20" s="125"/>
      <c r="D20" s="126"/>
      <c r="E20" s="126"/>
      <c r="F20" s="126"/>
      <c r="G20" s="43">
        <f t="shared" si="0"/>
        <v>0</v>
      </c>
      <c r="H20" s="126"/>
      <c r="I20" s="126"/>
      <c r="J20" s="126"/>
      <c r="K20" s="43">
        <f t="shared" si="1"/>
        <v>0</v>
      </c>
    </row>
    <row r="21" spans="1:11" s="150" customFormat="1" ht="24.95" customHeight="1">
      <c r="A21" s="124"/>
      <c r="B21" s="124"/>
      <c r="C21" s="125"/>
      <c r="D21" s="126"/>
      <c r="E21" s="126"/>
      <c r="F21" s="126"/>
      <c r="G21" s="43">
        <f t="shared" si="0"/>
        <v>0</v>
      </c>
      <c r="H21" s="126"/>
      <c r="I21" s="126"/>
      <c r="J21" s="126"/>
      <c r="K21" s="43">
        <f t="shared" si="1"/>
        <v>0</v>
      </c>
    </row>
    <row r="22" spans="1:11" s="150" customFormat="1" ht="24.95" customHeight="1">
      <c r="A22" s="124"/>
      <c r="B22" s="124"/>
      <c r="C22" s="125"/>
      <c r="D22" s="126"/>
      <c r="E22" s="126"/>
      <c r="F22" s="126"/>
      <c r="G22" s="43">
        <f t="shared" si="0"/>
        <v>0</v>
      </c>
      <c r="H22" s="126"/>
      <c r="I22" s="126"/>
      <c r="J22" s="126"/>
      <c r="K22" s="43">
        <f t="shared" si="1"/>
        <v>0</v>
      </c>
    </row>
    <row r="23" spans="1:11" s="150" customFormat="1" ht="24.95" customHeight="1">
      <c r="A23" s="124"/>
      <c r="B23" s="124"/>
      <c r="C23" s="125"/>
      <c r="D23" s="126"/>
      <c r="E23" s="126"/>
      <c r="F23" s="126"/>
      <c r="G23" s="43">
        <f t="shared" si="0"/>
        <v>0</v>
      </c>
      <c r="H23" s="126"/>
      <c r="I23" s="126"/>
      <c r="J23" s="126"/>
      <c r="K23" s="43">
        <f t="shared" si="1"/>
        <v>0</v>
      </c>
    </row>
    <row r="24" spans="1:11" s="150" customFormat="1" ht="24.95" customHeight="1">
      <c r="A24" s="124"/>
      <c r="B24" s="124"/>
      <c r="C24" s="125"/>
      <c r="D24" s="126"/>
      <c r="E24" s="126"/>
      <c r="F24" s="126"/>
      <c r="G24" s="43">
        <f t="shared" si="0"/>
        <v>0</v>
      </c>
      <c r="H24" s="126"/>
      <c r="I24" s="126"/>
      <c r="J24" s="126"/>
      <c r="K24" s="43">
        <f t="shared" si="1"/>
        <v>0</v>
      </c>
    </row>
    <row r="25" spans="1:11" s="150" customFormat="1" ht="24.95" customHeight="1">
      <c r="A25" s="124"/>
      <c r="B25" s="124"/>
      <c r="C25" s="125"/>
      <c r="D25" s="126"/>
      <c r="E25" s="126"/>
      <c r="F25" s="126"/>
      <c r="G25" s="43">
        <f t="shared" si="0"/>
        <v>0</v>
      </c>
      <c r="H25" s="126"/>
      <c r="I25" s="126"/>
      <c r="J25" s="126"/>
      <c r="K25" s="43">
        <f t="shared" si="1"/>
        <v>0</v>
      </c>
    </row>
    <row r="26" spans="1:11" s="150" customFormat="1" ht="24.95" customHeight="1">
      <c r="A26" s="124"/>
      <c r="B26" s="124"/>
      <c r="C26" s="125"/>
      <c r="D26" s="126"/>
      <c r="E26" s="126"/>
      <c r="F26" s="126"/>
      <c r="G26" s="43">
        <f t="shared" si="0"/>
        <v>0</v>
      </c>
      <c r="H26" s="126"/>
      <c r="I26" s="126"/>
      <c r="J26" s="126"/>
      <c r="K26" s="43">
        <f t="shared" si="1"/>
        <v>0</v>
      </c>
    </row>
    <row r="27" spans="1:11" s="150" customFormat="1" ht="24.95" customHeight="1">
      <c r="A27" s="124"/>
      <c r="B27" s="124"/>
      <c r="C27" s="125"/>
      <c r="D27" s="126"/>
      <c r="E27" s="126"/>
      <c r="F27" s="126"/>
      <c r="G27" s="43">
        <f t="shared" si="0"/>
        <v>0</v>
      </c>
      <c r="H27" s="126"/>
      <c r="I27" s="126"/>
      <c r="J27" s="126"/>
      <c r="K27" s="43">
        <f t="shared" si="1"/>
        <v>0</v>
      </c>
    </row>
    <row r="28" spans="1:11" s="150" customFormat="1" ht="24.95" customHeight="1">
      <c r="A28" s="124"/>
      <c r="B28" s="124"/>
      <c r="C28" s="125"/>
      <c r="D28" s="126"/>
      <c r="E28" s="126"/>
      <c r="F28" s="126"/>
      <c r="G28" s="43">
        <f t="shared" si="0"/>
        <v>0</v>
      </c>
      <c r="H28" s="126"/>
      <c r="I28" s="126"/>
      <c r="J28" s="126"/>
      <c r="K28" s="43">
        <f t="shared" si="1"/>
        <v>0</v>
      </c>
    </row>
    <row r="29" spans="1:11" s="150" customFormat="1" ht="24.95" customHeight="1">
      <c r="A29" s="124"/>
      <c r="B29" s="124"/>
      <c r="C29" s="125"/>
      <c r="D29" s="126"/>
      <c r="E29" s="126"/>
      <c r="F29" s="126"/>
      <c r="G29" s="43">
        <f t="shared" si="0"/>
        <v>0</v>
      </c>
      <c r="H29" s="126"/>
      <c r="I29" s="126"/>
      <c r="J29" s="126"/>
      <c r="K29" s="43">
        <f t="shared" si="1"/>
        <v>0</v>
      </c>
    </row>
    <row r="30" spans="1:11" s="150" customFormat="1" ht="24.95" customHeight="1">
      <c r="A30" s="124"/>
      <c r="B30" s="124"/>
      <c r="C30" s="125"/>
      <c r="D30" s="126"/>
      <c r="E30" s="126"/>
      <c r="F30" s="126"/>
      <c r="G30" s="43">
        <f t="shared" si="0"/>
        <v>0</v>
      </c>
      <c r="H30" s="126"/>
      <c r="I30" s="126"/>
      <c r="J30" s="126"/>
      <c r="K30" s="43">
        <f t="shared" si="1"/>
        <v>0</v>
      </c>
    </row>
    <row r="31" spans="1:11" s="150" customFormat="1" ht="24.95" customHeight="1">
      <c r="A31" s="124"/>
      <c r="B31" s="124"/>
      <c r="C31" s="125"/>
      <c r="D31" s="126"/>
      <c r="E31" s="126"/>
      <c r="F31" s="126"/>
      <c r="G31" s="43">
        <f t="shared" si="0"/>
        <v>0</v>
      </c>
      <c r="H31" s="126"/>
      <c r="I31" s="126"/>
      <c r="J31" s="126"/>
      <c r="K31" s="43">
        <f t="shared" si="1"/>
        <v>0</v>
      </c>
    </row>
    <row r="32" spans="1:11" s="150" customFormat="1" ht="24.95" customHeight="1" thickBot="1">
      <c r="A32" s="124"/>
      <c r="B32" s="124"/>
      <c r="C32" s="125"/>
      <c r="D32" s="126"/>
      <c r="E32" s="126"/>
      <c r="F32" s="126"/>
      <c r="G32" s="43">
        <f t="shared" si="0"/>
        <v>0</v>
      </c>
      <c r="H32" s="126"/>
      <c r="I32" s="126"/>
      <c r="J32" s="126"/>
      <c r="K32" s="43">
        <f t="shared" si="1"/>
        <v>0</v>
      </c>
    </row>
    <row r="33" spans="1:11" ht="14.25">
      <c r="A33" s="7"/>
      <c r="B33" s="7"/>
      <c r="C33" s="22" t="s">
        <v>71</v>
      </c>
      <c r="D33" s="88" t="s">
        <v>72</v>
      </c>
      <c r="E33" s="24" t="s">
        <v>73</v>
      </c>
      <c r="F33" s="36" t="s">
        <v>74</v>
      </c>
      <c r="G33" s="91" t="s">
        <v>373</v>
      </c>
      <c r="H33" s="24" t="s">
        <v>376</v>
      </c>
      <c r="I33" s="22" t="s">
        <v>377</v>
      </c>
      <c r="J33" s="22" t="s">
        <v>378</v>
      </c>
      <c r="K33" s="122" t="s">
        <v>379</v>
      </c>
    </row>
    <row r="34" spans="1:11" ht="14.25">
      <c r="A34" s="137"/>
      <c r="B34" s="137"/>
      <c r="C34" s="138"/>
      <c r="D34" s="141">
        <f>COUNTIF(D10:D32,"&gt;0")</f>
        <v>0</v>
      </c>
      <c r="E34" s="139"/>
      <c r="F34" s="140"/>
      <c r="G34" s="141">
        <f>COUNTIF(G10:G32,"&gt;0")</f>
        <v>0</v>
      </c>
      <c r="H34" s="139"/>
      <c r="I34" s="138"/>
      <c r="J34" s="138"/>
      <c r="K34" s="141">
        <f>COUNTIF(K10:K32,"&gt;0")</f>
        <v>0</v>
      </c>
    </row>
    <row r="35" spans="1:11" s="150" customFormat="1" ht="24.75" customHeight="1" thickBot="1">
      <c r="A35" s="45"/>
      <c r="B35" s="45" t="s">
        <v>28</v>
      </c>
      <c r="C35" s="46">
        <f>COUNTA(C10:C32)</f>
        <v>0</v>
      </c>
      <c r="D35" s="47">
        <f t="shared" ref="D35:K35" si="2">SUM(D10:D32)</f>
        <v>0</v>
      </c>
      <c r="E35" s="37">
        <f t="shared" si="2"/>
        <v>0</v>
      </c>
      <c r="F35" s="37">
        <f t="shared" si="2"/>
        <v>0</v>
      </c>
      <c r="G35" s="47">
        <f t="shared" si="2"/>
        <v>0</v>
      </c>
      <c r="H35" s="37">
        <f t="shared" si="2"/>
        <v>0</v>
      </c>
      <c r="I35" s="49">
        <f t="shared" si="2"/>
        <v>0</v>
      </c>
      <c r="J35" s="48">
        <f t="shared" si="2"/>
        <v>0</v>
      </c>
      <c r="K35" s="47">
        <f t="shared" si="2"/>
        <v>0</v>
      </c>
    </row>
    <row r="36" spans="1:11" ht="6.75" customHeight="1">
      <c r="A36" s="38"/>
      <c r="B36" s="38"/>
      <c r="C36" s="38"/>
      <c r="D36" s="38"/>
      <c r="E36" s="38"/>
      <c r="F36" s="38"/>
      <c r="G36" s="38"/>
      <c r="H36" s="38"/>
      <c r="I36" s="38"/>
      <c r="J36" s="38"/>
      <c r="K36" s="38"/>
    </row>
  </sheetData>
  <mergeCells count="10">
    <mergeCell ref="A3:K3"/>
    <mergeCell ref="A1:B1"/>
    <mergeCell ref="H8:K8"/>
    <mergeCell ref="D7:K7"/>
    <mergeCell ref="A2:K2"/>
    <mergeCell ref="H5:K5"/>
    <mergeCell ref="E8:G8"/>
    <mergeCell ref="A7:A9"/>
    <mergeCell ref="B7:B9"/>
    <mergeCell ref="C7:C9"/>
  </mergeCells>
  <phoneticPr fontId="2"/>
  <conditionalFormatting sqref="A10:F32 H10:J32">
    <cfRule type="cellIs" dxfId="42" priority="3" stopIfTrue="1" operator="notEqual">
      <formula>""</formula>
    </cfRule>
  </conditionalFormatting>
  <conditionalFormatting sqref="C4">
    <cfRule type="cellIs" dxfId="41" priority="1" operator="equal">
      <formula>""</formula>
    </cfRule>
  </conditionalFormatting>
  <conditionalFormatting sqref="G10:G32 K10:K32 D34 G34 K34 C35:K35">
    <cfRule type="cellIs" dxfId="40" priority="2" stopIfTrue="1" operator="equal">
      <formula>0</formula>
    </cfRule>
  </conditionalFormatting>
  <dataValidations count="1">
    <dataValidation imeMode="fullKatakana" allowBlank="1" showInputMessage="1" showErrorMessage="1" sqref="C10:C32" xr:uid="{16031933-642B-468C-8DB0-119ABDBEF03A}"/>
  </dataValidations>
  <pageMargins left="0.55000000000000004" right="0.11811023622047245" top="0.31496062992125984" bottom="0.19685039370078741" header="0.51181102362204722"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6"/>
  <sheetViews>
    <sheetView view="pageBreakPreview" zoomScaleNormal="100" zoomScaleSheetLayoutView="100" workbookViewId="0">
      <pane ySplit="9" topLeftCell="A10" activePane="bottomLeft" state="frozen"/>
      <selection activeCell="E7" sqref="E7:G7"/>
      <selection pane="bottomLeft" sqref="A1:B1"/>
    </sheetView>
  </sheetViews>
  <sheetFormatPr defaultRowHeight="13.5"/>
  <cols>
    <col min="1" max="1" width="3.75" customWidth="1"/>
    <col min="2" max="2" width="10.25" customWidth="1"/>
    <col min="3" max="3" width="17.375" customWidth="1"/>
    <col min="4" max="4" width="9.125" customWidth="1"/>
    <col min="6" max="7" width="8.375" customWidth="1"/>
    <col min="8" max="8" width="8.5" customWidth="1"/>
    <col min="9" max="9" width="8.625" customWidth="1"/>
    <col min="10" max="10" width="7.875" customWidth="1"/>
  </cols>
  <sheetData>
    <row r="1" spans="1:10">
      <c r="A1" s="354" t="s">
        <v>220</v>
      </c>
      <c r="B1" s="355"/>
      <c r="D1" s="9"/>
      <c r="E1" s="9"/>
      <c r="F1" s="9"/>
      <c r="G1" s="9"/>
      <c r="H1" s="9"/>
    </row>
    <row r="2" spans="1:10" ht="17.25">
      <c r="A2" s="367" t="s">
        <v>161</v>
      </c>
      <c r="B2" s="367"/>
      <c r="C2" s="367"/>
      <c r="D2" s="367"/>
      <c r="E2" s="367"/>
      <c r="F2" s="367"/>
      <c r="G2" s="367"/>
      <c r="H2" s="367"/>
      <c r="I2" s="367"/>
      <c r="J2" s="367"/>
    </row>
    <row r="3" spans="1:10" ht="19.5" customHeight="1">
      <c r="A3" s="352"/>
      <c r="B3" s="353"/>
      <c r="C3" s="353"/>
      <c r="D3" s="353"/>
      <c r="E3" s="353"/>
      <c r="F3" s="353"/>
      <c r="G3" s="353"/>
      <c r="H3" s="353"/>
      <c r="I3" s="353"/>
      <c r="J3" s="353"/>
    </row>
    <row r="4" spans="1:10" ht="14.25" customHeight="1">
      <c r="A4" s="40" t="s">
        <v>439</v>
      </c>
      <c r="B4" s="41"/>
      <c r="C4" s="41"/>
      <c r="D4" s="42"/>
      <c r="E4" s="42"/>
      <c r="F4" s="42"/>
      <c r="G4" s="42"/>
      <c r="H4" s="42"/>
      <c r="I4" s="42"/>
      <c r="J4" s="42"/>
    </row>
    <row r="5" spans="1:10">
      <c r="A5" s="1"/>
      <c r="B5" s="10"/>
      <c r="D5" s="1"/>
      <c r="E5" s="1"/>
      <c r="F5" s="39" t="s">
        <v>52</v>
      </c>
      <c r="G5" s="361" t="str">
        <f>IF(初めにお読みください!C8="","",初めにお読みください!C8)</f>
        <v/>
      </c>
      <c r="H5" s="361"/>
      <c r="I5" s="361"/>
      <c r="J5" s="361"/>
    </row>
    <row r="6" spans="1:10">
      <c r="D6" s="1"/>
      <c r="E6" s="1"/>
      <c r="G6" s="1"/>
      <c r="J6" s="6" t="s">
        <v>25</v>
      </c>
    </row>
    <row r="7" spans="1:10">
      <c r="A7" s="364" t="s">
        <v>26</v>
      </c>
      <c r="B7" s="365" t="s">
        <v>61</v>
      </c>
      <c r="C7" s="368" t="s">
        <v>168</v>
      </c>
      <c r="D7" s="358" t="s">
        <v>505</v>
      </c>
      <c r="E7" s="358"/>
      <c r="F7" s="358"/>
      <c r="G7" s="358"/>
      <c r="H7" s="358"/>
      <c r="I7" s="358"/>
      <c r="J7" s="359"/>
    </row>
    <row r="8" spans="1:10">
      <c r="A8" s="364"/>
      <c r="B8" s="365"/>
      <c r="C8" s="369"/>
      <c r="D8" s="356" t="s">
        <v>156</v>
      </c>
      <c r="E8" s="362"/>
      <c r="F8" s="363"/>
      <c r="G8" s="356" t="s">
        <v>85</v>
      </c>
      <c r="H8" s="341"/>
      <c r="I8" s="341"/>
      <c r="J8" s="342"/>
    </row>
    <row r="9" spans="1:10" ht="24">
      <c r="A9" s="364"/>
      <c r="B9" s="365"/>
      <c r="C9" s="370"/>
      <c r="D9" s="28" t="s">
        <v>12</v>
      </c>
      <c r="E9" s="16" t="s">
        <v>367</v>
      </c>
      <c r="F9" s="16" t="s">
        <v>381</v>
      </c>
      <c r="G9" s="28" t="s">
        <v>382</v>
      </c>
      <c r="H9" s="16" t="s">
        <v>383</v>
      </c>
      <c r="I9" s="16" t="s">
        <v>384</v>
      </c>
      <c r="J9" s="16" t="s">
        <v>385</v>
      </c>
    </row>
    <row r="10" spans="1:10" s="150" customFormat="1" ht="24.95" customHeight="1">
      <c r="A10" s="124"/>
      <c r="B10" s="124"/>
      <c r="C10" s="125"/>
      <c r="D10" s="126"/>
      <c r="E10" s="126"/>
      <c r="F10" s="43">
        <f t="shared" ref="F10:F32" si="0">SUM(D10:E10)</f>
        <v>0</v>
      </c>
      <c r="G10" s="126"/>
      <c r="H10" s="126"/>
      <c r="I10" s="126"/>
      <c r="J10" s="43">
        <f t="shared" ref="J10:J32" si="1">SUM(G10:I10)</f>
        <v>0</v>
      </c>
    </row>
    <row r="11" spans="1:10" s="150" customFormat="1" ht="24.95" customHeight="1">
      <c r="A11" s="124"/>
      <c r="B11" s="124"/>
      <c r="C11" s="125"/>
      <c r="D11" s="126"/>
      <c r="E11" s="126"/>
      <c r="F11" s="43">
        <f t="shared" si="0"/>
        <v>0</v>
      </c>
      <c r="G11" s="126"/>
      <c r="H11" s="126"/>
      <c r="I11" s="126"/>
      <c r="J11" s="43">
        <f t="shared" si="1"/>
        <v>0</v>
      </c>
    </row>
    <row r="12" spans="1:10" s="150" customFormat="1" ht="24.95" customHeight="1">
      <c r="A12" s="124"/>
      <c r="B12" s="124"/>
      <c r="C12" s="125"/>
      <c r="D12" s="126"/>
      <c r="E12" s="126"/>
      <c r="F12" s="43">
        <f t="shared" si="0"/>
        <v>0</v>
      </c>
      <c r="G12" s="126"/>
      <c r="H12" s="126"/>
      <c r="I12" s="126"/>
      <c r="J12" s="43">
        <f t="shared" si="1"/>
        <v>0</v>
      </c>
    </row>
    <row r="13" spans="1:10" s="150" customFormat="1" ht="24.95" customHeight="1">
      <c r="A13" s="124"/>
      <c r="B13" s="124"/>
      <c r="C13" s="125"/>
      <c r="D13" s="126"/>
      <c r="E13" s="126"/>
      <c r="F13" s="43">
        <f t="shared" si="0"/>
        <v>0</v>
      </c>
      <c r="G13" s="126"/>
      <c r="H13" s="126"/>
      <c r="I13" s="126"/>
      <c r="J13" s="43">
        <f t="shared" si="1"/>
        <v>0</v>
      </c>
    </row>
    <row r="14" spans="1:10" s="150" customFormat="1" ht="24.95" customHeight="1">
      <c r="A14" s="124"/>
      <c r="B14" s="124"/>
      <c r="C14" s="125"/>
      <c r="D14" s="126"/>
      <c r="E14" s="126"/>
      <c r="F14" s="43">
        <f t="shared" si="0"/>
        <v>0</v>
      </c>
      <c r="G14" s="126"/>
      <c r="H14" s="126"/>
      <c r="I14" s="126"/>
      <c r="J14" s="43">
        <f t="shared" si="1"/>
        <v>0</v>
      </c>
    </row>
    <row r="15" spans="1:10" s="150" customFormat="1" ht="24.95" customHeight="1">
      <c r="A15" s="124"/>
      <c r="B15" s="124"/>
      <c r="C15" s="125"/>
      <c r="D15" s="126"/>
      <c r="E15" s="126"/>
      <c r="F15" s="43">
        <f t="shared" si="0"/>
        <v>0</v>
      </c>
      <c r="G15" s="126"/>
      <c r="H15" s="126"/>
      <c r="I15" s="126"/>
      <c r="J15" s="43">
        <f t="shared" si="1"/>
        <v>0</v>
      </c>
    </row>
    <row r="16" spans="1:10" s="150" customFormat="1" ht="24.95" customHeight="1">
      <c r="A16" s="124"/>
      <c r="B16" s="124"/>
      <c r="C16" s="125"/>
      <c r="D16" s="126"/>
      <c r="E16" s="126"/>
      <c r="F16" s="43">
        <f t="shared" si="0"/>
        <v>0</v>
      </c>
      <c r="G16" s="126"/>
      <c r="H16" s="126"/>
      <c r="I16" s="126"/>
      <c r="J16" s="43">
        <f t="shared" si="1"/>
        <v>0</v>
      </c>
    </row>
    <row r="17" spans="1:10" s="150" customFormat="1" ht="24.95" customHeight="1">
      <c r="A17" s="124"/>
      <c r="B17" s="124"/>
      <c r="C17" s="125"/>
      <c r="D17" s="126"/>
      <c r="E17" s="126"/>
      <c r="F17" s="43">
        <f t="shared" si="0"/>
        <v>0</v>
      </c>
      <c r="G17" s="126"/>
      <c r="H17" s="126"/>
      <c r="I17" s="126"/>
      <c r="J17" s="43">
        <f t="shared" si="1"/>
        <v>0</v>
      </c>
    </row>
    <row r="18" spans="1:10" s="150" customFormat="1" ht="24.95" customHeight="1">
      <c r="A18" s="124"/>
      <c r="B18" s="124"/>
      <c r="C18" s="125"/>
      <c r="D18" s="126"/>
      <c r="E18" s="126"/>
      <c r="F18" s="43">
        <f t="shared" si="0"/>
        <v>0</v>
      </c>
      <c r="G18" s="126"/>
      <c r="H18" s="126"/>
      <c r="I18" s="126"/>
      <c r="J18" s="43">
        <f t="shared" si="1"/>
        <v>0</v>
      </c>
    </row>
    <row r="19" spans="1:10" s="150" customFormat="1" ht="24.95" customHeight="1">
      <c r="A19" s="124"/>
      <c r="B19" s="124"/>
      <c r="C19" s="125"/>
      <c r="D19" s="126"/>
      <c r="E19" s="126"/>
      <c r="F19" s="43">
        <f t="shared" si="0"/>
        <v>0</v>
      </c>
      <c r="G19" s="126"/>
      <c r="H19" s="126"/>
      <c r="I19" s="126"/>
      <c r="J19" s="43">
        <f t="shared" si="1"/>
        <v>0</v>
      </c>
    </row>
    <row r="20" spans="1:10" s="150" customFormat="1" ht="24.95" customHeight="1">
      <c r="A20" s="124"/>
      <c r="B20" s="124"/>
      <c r="C20" s="125"/>
      <c r="D20" s="126"/>
      <c r="E20" s="126"/>
      <c r="F20" s="43">
        <f t="shared" si="0"/>
        <v>0</v>
      </c>
      <c r="G20" s="126"/>
      <c r="H20" s="126"/>
      <c r="I20" s="126"/>
      <c r="J20" s="43">
        <f t="shared" si="1"/>
        <v>0</v>
      </c>
    </row>
    <row r="21" spans="1:10" s="150" customFormat="1" ht="24.95" customHeight="1">
      <c r="A21" s="124"/>
      <c r="B21" s="124"/>
      <c r="C21" s="125"/>
      <c r="D21" s="126"/>
      <c r="E21" s="126"/>
      <c r="F21" s="43">
        <f t="shared" si="0"/>
        <v>0</v>
      </c>
      <c r="G21" s="126"/>
      <c r="H21" s="126"/>
      <c r="I21" s="126"/>
      <c r="J21" s="43">
        <f t="shared" si="1"/>
        <v>0</v>
      </c>
    </row>
    <row r="22" spans="1:10" s="150" customFormat="1" ht="24.95" customHeight="1">
      <c r="A22" s="124"/>
      <c r="B22" s="124"/>
      <c r="C22" s="125"/>
      <c r="D22" s="126"/>
      <c r="E22" s="126"/>
      <c r="F22" s="43">
        <f t="shared" si="0"/>
        <v>0</v>
      </c>
      <c r="G22" s="126"/>
      <c r="H22" s="126"/>
      <c r="I22" s="126"/>
      <c r="J22" s="43">
        <f t="shared" si="1"/>
        <v>0</v>
      </c>
    </row>
    <row r="23" spans="1:10" s="150" customFormat="1" ht="24.95" customHeight="1">
      <c r="A23" s="124"/>
      <c r="B23" s="124"/>
      <c r="C23" s="125"/>
      <c r="D23" s="126"/>
      <c r="E23" s="126"/>
      <c r="F23" s="43">
        <f t="shared" si="0"/>
        <v>0</v>
      </c>
      <c r="G23" s="126"/>
      <c r="H23" s="126"/>
      <c r="I23" s="126"/>
      <c r="J23" s="43">
        <f t="shared" si="1"/>
        <v>0</v>
      </c>
    </row>
    <row r="24" spans="1:10" s="150" customFormat="1" ht="24.95" customHeight="1">
      <c r="A24" s="124"/>
      <c r="B24" s="124"/>
      <c r="C24" s="125"/>
      <c r="D24" s="126"/>
      <c r="E24" s="126"/>
      <c r="F24" s="43">
        <f t="shared" si="0"/>
        <v>0</v>
      </c>
      <c r="G24" s="126"/>
      <c r="H24" s="126"/>
      <c r="I24" s="126"/>
      <c r="J24" s="43">
        <f t="shared" si="1"/>
        <v>0</v>
      </c>
    </row>
    <row r="25" spans="1:10" s="150" customFormat="1" ht="24.95" customHeight="1">
      <c r="A25" s="124"/>
      <c r="B25" s="124"/>
      <c r="C25" s="125"/>
      <c r="D25" s="126"/>
      <c r="E25" s="126"/>
      <c r="F25" s="43">
        <f t="shared" si="0"/>
        <v>0</v>
      </c>
      <c r="G25" s="126"/>
      <c r="H25" s="126"/>
      <c r="I25" s="126"/>
      <c r="J25" s="43">
        <f t="shared" si="1"/>
        <v>0</v>
      </c>
    </row>
    <row r="26" spans="1:10" s="150" customFormat="1" ht="24.95" customHeight="1">
      <c r="A26" s="124"/>
      <c r="B26" s="124"/>
      <c r="C26" s="125"/>
      <c r="D26" s="126"/>
      <c r="E26" s="126"/>
      <c r="F26" s="43">
        <f t="shared" si="0"/>
        <v>0</v>
      </c>
      <c r="G26" s="126"/>
      <c r="H26" s="126"/>
      <c r="I26" s="126"/>
      <c r="J26" s="43">
        <f t="shared" si="1"/>
        <v>0</v>
      </c>
    </row>
    <row r="27" spans="1:10" s="150" customFormat="1" ht="24.95" customHeight="1">
      <c r="A27" s="124"/>
      <c r="B27" s="124"/>
      <c r="C27" s="125"/>
      <c r="D27" s="126"/>
      <c r="E27" s="126"/>
      <c r="F27" s="43">
        <f t="shared" si="0"/>
        <v>0</v>
      </c>
      <c r="G27" s="126"/>
      <c r="H27" s="126"/>
      <c r="I27" s="126"/>
      <c r="J27" s="43">
        <f t="shared" si="1"/>
        <v>0</v>
      </c>
    </row>
    <row r="28" spans="1:10" s="150" customFormat="1" ht="24.95" customHeight="1">
      <c r="A28" s="124"/>
      <c r="B28" s="124"/>
      <c r="C28" s="125"/>
      <c r="D28" s="126"/>
      <c r="E28" s="126"/>
      <c r="F28" s="43">
        <f t="shared" si="0"/>
        <v>0</v>
      </c>
      <c r="G28" s="126"/>
      <c r="H28" s="126"/>
      <c r="I28" s="126"/>
      <c r="J28" s="43">
        <f t="shared" si="1"/>
        <v>0</v>
      </c>
    </row>
    <row r="29" spans="1:10" s="150" customFormat="1" ht="24.95" customHeight="1">
      <c r="A29" s="124"/>
      <c r="B29" s="124"/>
      <c r="C29" s="125"/>
      <c r="D29" s="126"/>
      <c r="E29" s="126"/>
      <c r="F29" s="43">
        <f t="shared" si="0"/>
        <v>0</v>
      </c>
      <c r="G29" s="126"/>
      <c r="H29" s="126"/>
      <c r="I29" s="126"/>
      <c r="J29" s="43">
        <f t="shared" si="1"/>
        <v>0</v>
      </c>
    </row>
    <row r="30" spans="1:10" s="150" customFormat="1" ht="24.95" customHeight="1">
      <c r="A30" s="124"/>
      <c r="B30" s="124"/>
      <c r="C30" s="125"/>
      <c r="D30" s="126"/>
      <c r="E30" s="126"/>
      <c r="F30" s="43">
        <f t="shared" si="0"/>
        <v>0</v>
      </c>
      <c r="G30" s="126"/>
      <c r="H30" s="126"/>
      <c r="I30" s="126"/>
      <c r="J30" s="43">
        <f t="shared" si="1"/>
        <v>0</v>
      </c>
    </row>
    <row r="31" spans="1:10" s="150" customFormat="1" ht="24.95" customHeight="1">
      <c r="A31" s="124"/>
      <c r="B31" s="124"/>
      <c r="C31" s="125"/>
      <c r="D31" s="126"/>
      <c r="E31" s="126"/>
      <c r="F31" s="43">
        <f t="shared" si="0"/>
        <v>0</v>
      </c>
      <c r="G31" s="126"/>
      <c r="H31" s="126"/>
      <c r="I31" s="126"/>
      <c r="J31" s="43">
        <f t="shared" si="1"/>
        <v>0</v>
      </c>
    </row>
    <row r="32" spans="1:10" s="150" customFormat="1" ht="24.95" customHeight="1" thickBot="1">
      <c r="A32" s="124"/>
      <c r="B32" s="124"/>
      <c r="C32" s="125"/>
      <c r="D32" s="126"/>
      <c r="E32" s="126"/>
      <c r="F32" s="43">
        <f t="shared" si="0"/>
        <v>0</v>
      </c>
      <c r="G32" s="126"/>
      <c r="H32" s="126"/>
      <c r="I32" s="126"/>
      <c r="J32" s="43">
        <f t="shared" si="1"/>
        <v>0</v>
      </c>
    </row>
    <row r="33" spans="1:10" ht="14.25">
      <c r="A33" s="7"/>
      <c r="B33" s="7"/>
      <c r="C33" s="21" t="s">
        <v>76</v>
      </c>
      <c r="D33" s="24" t="s">
        <v>24</v>
      </c>
      <c r="E33" s="36" t="s">
        <v>8</v>
      </c>
      <c r="F33" s="91" t="s">
        <v>9</v>
      </c>
      <c r="G33" s="24" t="s">
        <v>88</v>
      </c>
      <c r="H33" s="22" t="s">
        <v>125</v>
      </c>
      <c r="I33" s="22" t="s">
        <v>258</v>
      </c>
      <c r="J33" s="122" t="s">
        <v>378</v>
      </c>
    </row>
    <row r="34" spans="1:10" ht="14.25">
      <c r="A34" s="137"/>
      <c r="B34" s="137"/>
      <c r="C34" s="216"/>
      <c r="D34" s="139"/>
      <c r="E34" s="140"/>
      <c r="F34" s="141">
        <f>COUNTIF(F10:F32,"&gt;0")</f>
        <v>0</v>
      </c>
      <c r="G34" s="139"/>
      <c r="H34" s="138"/>
      <c r="I34" s="138"/>
      <c r="J34" s="141">
        <f>COUNTIF(J10:J32,"&gt;0")</f>
        <v>0</v>
      </c>
    </row>
    <row r="35" spans="1:10" s="150" customFormat="1" ht="24.75" customHeight="1" thickBot="1">
      <c r="A35" s="45"/>
      <c r="B35" s="45" t="s">
        <v>28</v>
      </c>
      <c r="C35" s="217">
        <f>COUNTA(C10:C32)</f>
        <v>0</v>
      </c>
      <c r="D35" s="37">
        <f t="shared" ref="D35:J35" si="2">SUM(D10:D32)</f>
        <v>0</v>
      </c>
      <c r="E35" s="37">
        <f t="shared" si="2"/>
        <v>0</v>
      </c>
      <c r="F35" s="47">
        <f t="shared" si="2"/>
        <v>0</v>
      </c>
      <c r="G35" s="37">
        <f t="shared" si="2"/>
        <v>0</v>
      </c>
      <c r="H35" s="49">
        <f t="shared" si="2"/>
        <v>0</v>
      </c>
      <c r="I35" s="48">
        <f t="shared" si="2"/>
        <v>0</v>
      </c>
      <c r="J35" s="47">
        <f t="shared" si="2"/>
        <v>0</v>
      </c>
    </row>
    <row r="36" spans="1:10" ht="6.75" customHeight="1">
      <c r="A36" s="38"/>
      <c r="B36" s="38"/>
      <c r="C36" s="38"/>
      <c r="D36" s="38"/>
      <c r="E36" s="38"/>
      <c r="F36" s="38"/>
      <c r="G36" s="38"/>
      <c r="H36" s="38"/>
      <c r="I36" s="38"/>
      <c r="J36" s="38"/>
    </row>
  </sheetData>
  <mergeCells count="10">
    <mergeCell ref="A3:J3"/>
    <mergeCell ref="A1:B1"/>
    <mergeCell ref="G8:J8"/>
    <mergeCell ref="D7:J7"/>
    <mergeCell ref="A2:J2"/>
    <mergeCell ref="G5:J5"/>
    <mergeCell ref="D8:F8"/>
    <mergeCell ref="A7:A9"/>
    <mergeCell ref="B7:B9"/>
    <mergeCell ref="C7:C9"/>
  </mergeCells>
  <phoneticPr fontId="2"/>
  <conditionalFormatting sqref="A10:E32 G10:I32">
    <cfRule type="cellIs" dxfId="39" priority="3" stopIfTrue="1" operator="notEqual">
      <formula>""</formula>
    </cfRule>
  </conditionalFormatting>
  <conditionalFormatting sqref="C4">
    <cfRule type="cellIs" dxfId="38" priority="1" operator="equal">
      <formula>""</formula>
    </cfRule>
  </conditionalFormatting>
  <conditionalFormatting sqref="F10:F32 J10:J32 F34 J34 C35:J35">
    <cfRule type="cellIs" dxfId="37" priority="2" stopIfTrue="1" operator="equal">
      <formula>0</formula>
    </cfRule>
  </conditionalFormatting>
  <dataValidations count="1">
    <dataValidation imeMode="fullKatakana" allowBlank="1" showInputMessage="1" showErrorMessage="1" sqref="C10:C32" xr:uid="{EC807F82-2458-4C36-865B-C431293A7746}"/>
  </dataValidations>
  <pageMargins left="0.64" right="0.11811023622047245" top="0.31496062992125984" bottom="0.19685039370078741" header="0.51181102362204722"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36"/>
  <sheetViews>
    <sheetView view="pageBreakPreview" zoomScaleNormal="100" zoomScaleSheetLayoutView="100" workbookViewId="0">
      <pane ySplit="9" topLeftCell="A10" activePane="bottomLeft" state="frozen"/>
      <selection activeCell="E7" sqref="E7:G7"/>
      <selection pane="bottomLeft" sqref="A1:B1"/>
    </sheetView>
  </sheetViews>
  <sheetFormatPr defaultRowHeight="13.5"/>
  <cols>
    <col min="1" max="1" width="3.75" customWidth="1"/>
    <col min="2" max="2" width="10.25" customWidth="1"/>
    <col min="3" max="3" width="17.375" customWidth="1"/>
    <col min="4" max="4" width="15.5" customWidth="1"/>
    <col min="5" max="5" width="8.375" customWidth="1"/>
    <col min="6" max="6" width="8.5" customWidth="1"/>
    <col min="7" max="7" width="8.625" customWidth="1"/>
    <col min="8" max="8" width="7.875" customWidth="1"/>
  </cols>
  <sheetData>
    <row r="1" spans="1:8">
      <c r="A1" s="354" t="s">
        <v>221</v>
      </c>
      <c r="B1" s="355"/>
      <c r="D1" s="9"/>
      <c r="E1" s="9"/>
      <c r="F1" s="9"/>
    </row>
    <row r="2" spans="1:8" ht="17.25">
      <c r="A2" s="367" t="s">
        <v>235</v>
      </c>
      <c r="B2" s="367"/>
      <c r="C2" s="367"/>
      <c r="D2" s="367"/>
      <c r="E2" s="367"/>
      <c r="F2" s="367"/>
      <c r="G2" s="367"/>
      <c r="H2" s="367"/>
    </row>
    <row r="3" spans="1:8" ht="19.5" customHeight="1">
      <c r="A3" s="352"/>
      <c r="B3" s="353"/>
      <c r="C3" s="353"/>
      <c r="D3" s="353"/>
      <c r="E3" s="353"/>
      <c r="F3" s="353"/>
      <c r="G3" s="353"/>
      <c r="H3" s="353"/>
    </row>
    <row r="4" spans="1:8" ht="14.25" customHeight="1">
      <c r="A4" s="40" t="s">
        <v>439</v>
      </c>
      <c r="B4" s="41"/>
      <c r="C4" s="41"/>
      <c r="D4" s="42"/>
      <c r="E4" s="42"/>
      <c r="F4" s="42"/>
      <c r="G4" s="42"/>
      <c r="H4" s="42"/>
    </row>
    <row r="5" spans="1:8">
      <c r="A5" s="1"/>
      <c r="B5" s="10"/>
      <c r="D5" s="6" t="s">
        <v>438</v>
      </c>
      <c r="E5" s="361" t="str">
        <f>IF(初めにお読みください!C8="","",初めにお読みください!C8)</f>
        <v/>
      </c>
      <c r="F5" s="361"/>
      <c r="G5" s="361"/>
      <c r="H5" s="361"/>
    </row>
    <row r="6" spans="1:8">
      <c r="D6" s="1"/>
      <c r="E6" s="1"/>
      <c r="H6" s="6" t="s">
        <v>25</v>
      </c>
    </row>
    <row r="7" spans="1:8">
      <c r="A7" s="364" t="s">
        <v>26</v>
      </c>
      <c r="B7" s="365" t="s">
        <v>61</v>
      </c>
      <c r="C7" s="368" t="s">
        <v>168</v>
      </c>
      <c r="D7" s="375" t="s">
        <v>503</v>
      </c>
      <c r="E7" s="376"/>
      <c r="F7" s="376"/>
      <c r="G7" s="376"/>
      <c r="H7" s="377"/>
    </row>
    <row r="8" spans="1:8" ht="32.25" customHeight="1">
      <c r="A8" s="364"/>
      <c r="B8" s="365"/>
      <c r="C8" s="369"/>
      <c r="D8" s="203" t="s">
        <v>234</v>
      </c>
      <c r="E8" s="356" t="s">
        <v>233</v>
      </c>
      <c r="F8" s="341"/>
      <c r="G8" s="341"/>
      <c r="H8" s="342"/>
    </row>
    <row r="9" spans="1:8" ht="24">
      <c r="A9" s="364"/>
      <c r="B9" s="365"/>
      <c r="C9" s="370"/>
      <c r="D9" s="28" t="s">
        <v>12</v>
      </c>
      <c r="E9" s="28" t="s">
        <v>65</v>
      </c>
      <c r="F9" s="16" t="s">
        <v>259</v>
      </c>
      <c r="G9" s="16" t="s">
        <v>260</v>
      </c>
      <c r="H9" s="16" t="s">
        <v>261</v>
      </c>
    </row>
    <row r="10" spans="1:8" s="150" customFormat="1" ht="24.95" customHeight="1">
      <c r="A10" s="124"/>
      <c r="B10" s="124"/>
      <c r="C10" s="125"/>
      <c r="D10" s="126"/>
      <c r="E10" s="126"/>
      <c r="F10" s="126"/>
      <c r="G10" s="126"/>
      <c r="H10" s="43">
        <f t="shared" ref="H10:H32" si="0">SUM(E10:G10)</f>
        <v>0</v>
      </c>
    </row>
    <row r="11" spans="1:8" s="150" customFormat="1" ht="24.95" customHeight="1">
      <c r="A11" s="124"/>
      <c r="B11" s="124"/>
      <c r="C11" s="125"/>
      <c r="D11" s="126"/>
      <c r="E11" s="126"/>
      <c r="F11" s="126"/>
      <c r="G11" s="126"/>
      <c r="H11" s="43">
        <f t="shared" si="0"/>
        <v>0</v>
      </c>
    </row>
    <row r="12" spans="1:8" s="150" customFormat="1" ht="24.95" customHeight="1">
      <c r="A12" s="124"/>
      <c r="B12" s="124"/>
      <c r="C12" s="125"/>
      <c r="D12" s="126"/>
      <c r="E12" s="126"/>
      <c r="F12" s="126"/>
      <c r="G12" s="126"/>
      <c r="H12" s="43">
        <f t="shared" si="0"/>
        <v>0</v>
      </c>
    </row>
    <row r="13" spans="1:8" s="150" customFormat="1" ht="24.95" customHeight="1">
      <c r="A13" s="124"/>
      <c r="B13" s="124"/>
      <c r="C13" s="125"/>
      <c r="D13" s="126"/>
      <c r="E13" s="126"/>
      <c r="F13" s="126"/>
      <c r="G13" s="126"/>
      <c r="H13" s="43">
        <f t="shared" si="0"/>
        <v>0</v>
      </c>
    </row>
    <row r="14" spans="1:8" s="150" customFormat="1" ht="24.95" customHeight="1">
      <c r="A14" s="124"/>
      <c r="B14" s="124"/>
      <c r="C14" s="125"/>
      <c r="D14" s="126"/>
      <c r="E14" s="126"/>
      <c r="F14" s="126"/>
      <c r="G14" s="126"/>
      <c r="H14" s="43">
        <f t="shared" si="0"/>
        <v>0</v>
      </c>
    </row>
    <row r="15" spans="1:8" s="150" customFormat="1" ht="24.95" customHeight="1">
      <c r="A15" s="124"/>
      <c r="B15" s="124"/>
      <c r="C15" s="125"/>
      <c r="D15" s="126"/>
      <c r="E15" s="126"/>
      <c r="F15" s="126"/>
      <c r="G15" s="126"/>
      <c r="H15" s="43">
        <f t="shared" si="0"/>
        <v>0</v>
      </c>
    </row>
    <row r="16" spans="1:8" s="150" customFormat="1" ht="24.95" customHeight="1">
      <c r="A16" s="124"/>
      <c r="B16" s="124"/>
      <c r="C16" s="125"/>
      <c r="D16" s="126"/>
      <c r="E16" s="126"/>
      <c r="F16" s="126"/>
      <c r="G16" s="126"/>
      <c r="H16" s="43">
        <f t="shared" si="0"/>
        <v>0</v>
      </c>
    </row>
    <row r="17" spans="1:8" s="150" customFormat="1" ht="24.95" customHeight="1">
      <c r="A17" s="124"/>
      <c r="B17" s="124"/>
      <c r="C17" s="125"/>
      <c r="D17" s="126"/>
      <c r="E17" s="126"/>
      <c r="F17" s="126"/>
      <c r="G17" s="126"/>
      <c r="H17" s="43">
        <f t="shared" si="0"/>
        <v>0</v>
      </c>
    </row>
    <row r="18" spans="1:8" s="150" customFormat="1" ht="24.95" customHeight="1">
      <c r="A18" s="124"/>
      <c r="B18" s="124"/>
      <c r="C18" s="125"/>
      <c r="D18" s="126"/>
      <c r="E18" s="126"/>
      <c r="F18" s="126"/>
      <c r="G18" s="126"/>
      <c r="H18" s="43">
        <f t="shared" si="0"/>
        <v>0</v>
      </c>
    </row>
    <row r="19" spans="1:8" s="150" customFormat="1" ht="24.95" customHeight="1">
      <c r="A19" s="124"/>
      <c r="B19" s="124"/>
      <c r="C19" s="125"/>
      <c r="D19" s="126"/>
      <c r="E19" s="126"/>
      <c r="F19" s="126"/>
      <c r="G19" s="126"/>
      <c r="H19" s="43">
        <f t="shared" si="0"/>
        <v>0</v>
      </c>
    </row>
    <row r="20" spans="1:8" s="150" customFormat="1" ht="24.95" customHeight="1">
      <c r="A20" s="124"/>
      <c r="B20" s="124"/>
      <c r="C20" s="125"/>
      <c r="D20" s="126"/>
      <c r="E20" s="126"/>
      <c r="F20" s="126"/>
      <c r="G20" s="126"/>
      <c r="H20" s="43">
        <f t="shared" si="0"/>
        <v>0</v>
      </c>
    </row>
    <row r="21" spans="1:8" s="150" customFormat="1" ht="24.95" customHeight="1">
      <c r="A21" s="124"/>
      <c r="B21" s="124"/>
      <c r="C21" s="125"/>
      <c r="D21" s="126"/>
      <c r="E21" s="126"/>
      <c r="F21" s="126"/>
      <c r="G21" s="126"/>
      <c r="H21" s="43">
        <f t="shared" si="0"/>
        <v>0</v>
      </c>
    </row>
    <row r="22" spans="1:8" s="150" customFormat="1" ht="24.95" customHeight="1">
      <c r="A22" s="124"/>
      <c r="B22" s="124"/>
      <c r="C22" s="125"/>
      <c r="D22" s="126"/>
      <c r="E22" s="126"/>
      <c r="F22" s="126"/>
      <c r="G22" s="126"/>
      <c r="H22" s="43">
        <f t="shared" si="0"/>
        <v>0</v>
      </c>
    </row>
    <row r="23" spans="1:8" s="150" customFormat="1" ht="24.95" customHeight="1">
      <c r="A23" s="124"/>
      <c r="B23" s="124"/>
      <c r="C23" s="125"/>
      <c r="D23" s="126"/>
      <c r="E23" s="126"/>
      <c r="F23" s="126"/>
      <c r="G23" s="126"/>
      <c r="H23" s="43">
        <f t="shared" si="0"/>
        <v>0</v>
      </c>
    </row>
    <row r="24" spans="1:8" s="150" customFormat="1" ht="24.95" customHeight="1">
      <c r="A24" s="124"/>
      <c r="B24" s="124"/>
      <c r="C24" s="125"/>
      <c r="D24" s="126"/>
      <c r="E24" s="126"/>
      <c r="F24" s="126"/>
      <c r="G24" s="126"/>
      <c r="H24" s="43">
        <f t="shared" si="0"/>
        <v>0</v>
      </c>
    </row>
    <row r="25" spans="1:8" s="150" customFormat="1" ht="24.95" customHeight="1">
      <c r="A25" s="124"/>
      <c r="B25" s="124"/>
      <c r="C25" s="125"/>
      <c r="D25" s="126"/>
      <c r="E25" s="126"/>
      <c r="F25" s="126"/>
      <c r="G25" s="126"/>
      <c r="H25" s="43">
        <f t="shared" si="0"/>
        <v>0</v>
      </c>
    </row>
    <row r="26" spans="1:8" s="150" customFormat="1" ht="24.95" customHeight="1">
      <c r="A26" s="124"/>
      <c r="B26" s="124"/>
      <c r="C26" s="125"/>
      <c r="D26" s="126"/>
      <c r="E26" s="126"/>
      <c r="F26" s="126"/>
      <c r="G26" s="126"/>
      <c r="H26" s="43">
        <f t="shared" si="0"/>
        <v>0</v>
      </c>
    </row>
    <row r="27" spans="1:8" s="150" customFormat="1" ht="24.95" customHeight="1">
      <c r="A27" s="124"/>
      <c r="B27" s="124"/>
      <c r="C27" s="125"/>
      <c r="D27" s="126"/>
      <c r="E27" s="126"/>
      <c r="F27" s="126"/>
      <c r="G27" s="126"/>
      <c r="H27" s="43">
        <f t="shared" si="0"/>
        <v>0</v>
      </c>
    </row>
    <row r="28" spans="1:8" s="150" customFormat="1" ht="24.95" customHeight="1">
      <c r="A28" s="124"/>
      <c r="B28" s="124"/>
      <c r="C28" s="125"/>
      <c r="D28" s="126"/>
      <c r="E28" s="126"/>
      <c r="F28" s="126"/>
      <c r="G28" s="126"/>
      <c r="H28" s="43">
        <f t="shared" si="0"/>
        <v>0</v>
      </c>
    </row>
    <row r="29" spans="1:8" s="150" customFormat="1" ht="24.95" customHeight="1">
      <c r="A29" s="124"/>
      <c r="B29" s="124"/>
      <c r="C29" s="125"/>
      <c r="D29" s="126"/>
      <c r="E29" s="126"/>
      <c r="F29" s="126"/>
      <c r="G29" s="126"/>
      <c r="H29" s="43">
        <f t="shared" si="0"/>
        <v>0</v>
      </c>
    </row>
    <row r="30" spans="1:8" s="150" customFormat="1" ht="24.95" customHeight="1">
      <c r="A30" s="124"/>
      <c r="B30" s="124"/>
      <c r="C30" s="125"/>
      <c r="D30" s="126"/>
      <c r="E30" s="126"/>
      <c r="F30" s="126"/>
      <c r="G30" s="126"/>
      <c r="H30" s="43">
        <f t="shared" si="0"/>
        <v>0</v>
      </c>
    </row>
    <row r="31" spans="1:8" s="150" customFormat="1" ht="24.95" customHeight="1">
      <c r="A31" s="124"/>
      <c r="B31" s="124"/>
      <c r="C31" s="125"/>
      <c r="D31" s="126"/>
      <c r="E31" s="126"/>
      <c r="F31" s="126"/>
      <c r="G31" s="126"/>
      <c r="H31" s="43">
        <f t="shared" si="0"/>
        <v>0</v>
      </c>
    </row>
    <row r="32" spans="1:8" s="150" customFormat="1" ht="24.95" customHeight="1" thickBot="1">
      <c r="A32" s="124"/>
      <c r="B32" s="124"/>
      <c r="C32" s="125"/>
      <c r="D32" s="219"/>
      <c r="E32" s="126"/>
      <c r="F32" s="126"/>
      <c r="G32" s="126"/>
      <c r="H32" s="43">
        <f t="shared" si="0"/>
        <v>0</v>
      </c>
    </row>
    <row r="33" spans="1:8" ht="14.25">
      <c r="A33" s="7"/>
      <c r="B33" s="7"/>
      <c r="C33" s="22" t="s">
        <v>232</v>
      </c>
      <c r="D33" s="220" t="s">
        <v>24</v>
      </c>
      <c r="E33" s="24" t="s">
        <v>8</v>
      </c>
      <c r="F33" s="22" t="s">
        <v>9</v>
      </c>
      <c r="G33" s="22" t="s">
        <v>88</v>
      </c>
      <c r="H33" s="122" t="s">
        <v>125</v>
      </c>
    </row>
    <row r="34" spans="1:8" ht="14.25">
      <c r="A34" s="137"/>
      <c r="B34" s="137"/>
      <c r="C34" s="138"/>
      <c r="D34" s="141">
        <f>COUNTIF(D10:D32,"&gt;0")</f>
        <v>0</v>
      </c>
      <c r="E34" s="139"/>
      <c r="F34" s="138"/>
      <c r="G34" s="138"/>
      <c r="H34" s="141">
        <f>COUNTIF(H10:H32,"&gt;0")</f>
        <v>0</v>
      </c>
    </row>
    <row r="35" spans="1:8" s="150" customFormat="1" ht="24.75" customHeight="1" thickBot="1">
      <c r="A35" s="45"/>
      <c r="B35" s="45" t="s">
        <v>28</v>
      </c>
      <c r="C35" s="46">
        <f>COUNTA(C10:C32)</f>
        <v>0</v>
      </c>
      <c r="D35" s="47">
        <f>SUM(D10:D32)</f>
        <v>0</v>
      </c>
      <c r="E35" s="37">
        <f>SUM(E10:E32)</f>
        <v>0</v>
      </c>
      <c r="F35" s="49">
        <f>SUM(F10:F32)</f>
        <v>0</v>
      </c>
      <c r="G35" s="48">
        <f>SUM(G10:G32)</f>
        <v>0</v>
      </c>
      <c r="H35" s="47">
        <f>SUM(H10:H32)</f>
        <v>0</v>
      </c>
    </row>
    <row r="36" spans="1:8" ht="6.75" customHeight="1">
      <c r="A36" s="38"/>
      <c r="B36" s="38"/>
      <c r="C36" s="38"/>
      <c r="D36" s="38"/>
      <c r="E36" s="38"/>
      <c r="F36" s="38"/>
      <c r="G36" s="38"/>
      <c r="H36" s="38"/>
    </row>
  </sheetData>
  <mergeCells count="9">
    <mergeCell ref="A3:H3"/>
    <mergeCell ref="A1:B1"/>
    <mergeCell ref="E8:H8"/>
    <mergeCell ref="D7:H7"/>
    <mergeCell ref="A2:H2"/>
    <mergeCell ref="A7:A9"/>
    <mergeCell ref="B7:B9"/>
    <mergeCell ref="C7:C9"/>
    <mergeCell ref="E5:H5"/>
  </mergeCells>
  <phoneticPr fontId="2"/>
  <conditionalFormatting sqref="A10:G32">
    <cfRule type="cellIs" dxfId="36" priority="3" stopIfTrue="1" operator="notEqual">
      <formula>""</formula>
    </cfRule>
  </conditionalFormatting>
  <conditionalFormatting sqref="C4">
    <cfRule type="cellIs" dxfId="35" priority="1" operator="equal">
      <formula>""</formula>
    </cfRule>
  </conditionalFormatting>
  <conditionalFormatting sqref="H10:H32 D34 H34 C35:H35">
    <cfRule type="cellIs" dxfId="34" priority="2" stopIfTrue="1" operator="equal">
      <formula>0</formula>
    </cfRule>
  </conditionalFormatting>
  <dataValidations count="1">
    <dataValidation imeMode="fullKatakana" allowBlank="1" showInputMessage="1" showErrorMessage="1" sqref="C10:C32" xr:uid="{0F07BB71-6303-4DE7-8489-D1D93C77318F}"/>
  </dataValidations>
  <pageMargins left="0.64" right="0.11811023622047245" top="0.31496062992125984" bottom="0.19685039370078741" header="0.51181102362204722"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30</vt:i4>
      </vt:variant>
    </vt:vector>
  </HeadingPairs>
  <TitlesOfParts>
    <vt:vector size="47" baseType="lpstr">
      <vt:lpstr>初めにお読みください</vt:lpstr>
      <vt:lpstr>送付票</vt:lpstr>
      <vt:lpstr>様式1</vt:lpstr>
      <vt:lpstr>様式２</vt:lpstr>
      <vt:lpstr>様式3</vt:lpstr>
      <vt:lpstr>様式4</vt:lpstr>
      <vt:lpstr>様式5</vt:lpstr>
      <vt:lpstr>様式6</vt:lpstr>
      <vt:lpstr>様式7</vt:lpstr>
      <vt:lpstr>様式8</vt:lpstr>
      <vt:lpstr>様式9</vt:lpstr>
      <vt:lpstr>様式10</vt:lpstr>
      <vt:lpstr>様式11</vt:lpstr>
      <vt:lpstr>様式12</vt:lpstr>
      <vt:lpstr>様式13</vt:lpstr>
      <vt:lpstr>様式14</vt:lpstr>
      <vt:lpstr>様式１5</vt:lpstr>
      <vt:lpstr>様式10!Print_Area</vt:lpstr>
      <vt:lpstr>様式12!Print_Area</vt:lpstr>
      <vt:lpstr>様式13!Print_Area</vt:lpstr>
      <vt:lpstr>様式14!Print_Area</vt:lpstr>
      <vt:lpstr>様式１5!Print_Area</vt:lpstr>
      <vt:lpstr>様式5!Print_Area</vt:lpstr>
      <vt:lpstr>様式8!Print_Area</vt:lpstr>
      <vt:lpstr>様式9!Print_Area</vt:lpstr>
      <vt:lpstr>減免総額</vt:lpstr>
      <vt:lpstr>在宅補助額合計</vt:lpstr>
      <vt:lpstr>総補助額</vt:lpstr>
      <vt:lpstr>様式11!短期推計減免額</vt:lpstr>
      <vt:lpstr>様式12!短期推計減免額</vt:lpstr>
      <vt:lpstr>様式14!短期推計減免額</vt:lpstr>
      <vt:lpstr>短期推計減免額</vt:lpstr>
      <vt:lpstr>短期補助額</vt:lpstr>
      <vt:lpstr>様式11!通所推計減免額</vt:lpstr>
      <vt:lpstr>様式12!通所推計減免額</vt:lpstr>
      <vt:lpstr>様式13!通所推計減免額</vt:lpstr>
      <vt:lpstr>通所推計減免額</vt:lpstr>
      <vt:lpstr>通所補助額</vt:lpstr>
      <vt:lpstr>様式9!入所減免額推計</vt:lpstr>
      <vt:lpstr>入所減免額推計</vt:lpstr>
      <vt:lpstr>入所補助額</vt:lpstr>
      <vt:lpstr>様式11!訪問推計減免額</vt:lpstr>
      <vt:lpstr>様式12!訪問推計減免額</vt:lpstr>
      <vt:lpstr>様式13!訪問推計減免額</vt:lpstr>
      <vt:lpstr>様式14!訪問推計減免額</vt:lpstr>
      <vt:lpstr>訪問推計減免額</vt:lpstr>
      <vt:lpstr>訪問補助額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2025-03-18T00:33:27Z</dcterms:created>
  <dcterms:modified xsi:type="dcterms:W3CDTF">2026-02-02T01:47:21Z</dcterms:modified>
</cp:coreProperties>
</file>