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5923CA69-B7E2-4C46-83A3-11EFB81828A9}" xr6:coauthVersionLast="47" xr6:coauthVersionMax="47" xr10:uidLastSave="{00000000-0000-0000-0000-000000000000}"/>
  <bookViews>
    <workbookView xWindow="-120" yWindow="-120" windowWidth="20730" windowHeight="11760" tabRatio="829" xr2:uid="{00000000-000D-0000-FFFF-FFFF00000000}"/>
  </bookViews>
  <sheets>
    <sheet name="ファイルの綴り方" sheetId="42" r:id="rId1"/>
    <sheet name="提出書類一覧 （全２ページ）" sheetId="111" r:id="rId2"/>
    <sheet name="★提出書類一覧（全２ページ）" sheetId="85" r:id="rId3"/>
    <sheet name="事業計画書表紙" sheetId="87" r:id="rId4"/>
    <sheet name="★事業計画書" sheetId="93" r:id="rId5"/>
    <sheet name="事業計画書　全3頁" sheetId="94" r:id="rId6"/>
    <sheet name="★事業計画書　全３頁" sheetId="96" r:id="rId7"/>
    <sheet name="別紙1-1（実績）" sheetId="28" r:id="rId8"/>
    <sheet name="★別紙1-1（実績）" sheetId="45" r:id="rId9"/>
    <sheet name="別紙1-2（廃止） " sheetId="104" r:id="rId10"/>
    <sheet name="★別紙1-2（廃止）" sheetId="105" r:id="rId11"/>
    <sheet name="別紙2-1（代表者）" sheetId="49" r:id="rId12"/>
    <sheet name="★別紙2-1（代表者）" sheetId="8" r:id="rId13"/>
    <sheet name="別紙2-2（管理者）" sheetId="50" r:id="rId14"/>
    <sheet name="★別紙2-2（管理者）" sheetId="9" r:id="rId15"/>
    <sheet name="別紙2-3（既存・新管理者）" sheetId="61" r:id="rId16"/>
    <sheet name="★別紙2-3（既存・新管理者）" sheetId="51" r:id="rId17"/>
    <sheet name="別紙3（土地利用等協議）（全２ページ）" sheetId="103" r:id="rId18"/>
    <sheet name="★別紙3（土地利用等協議）" sheetId="102" r:id="rId19"/>
    <sheet name="■別紙３ 添付資料作成要領" sheetId="86" r:id="rId20"/>
    <sheet name="別紙4（資金計画）" sheetId="63" r:id="rId21"/>
    <sheet name="★別紙4（資金計画）" sheetId="13" r:id="rId22"/>
    <sheet name="【小多用】別紙5-1（収支予算書）全3ページ" sheetId="91" r:id="rId23"/>
    <sheet name="★【小多用】別紙5-1（収支予算書）" sheetId="92" r:id="rId24"/>
    <sheet name="【ＧＨ用】別紙5-2（収支予算書）全3ページ" sheetId="37" r:id="rId25"/>
    <sheet name="★【ＧＨ用】別紙5-2（収支予算書）" sheetId="14" r:id="rId26"/>
    <sheet name="別紙6（地元へ説明）" sheetId="64" r:id="rId27"/>
    <sheet name="★別紙6（地元へ説明）" sheetId="15" r:id="rId28"/>
    <sheet name="別紙７（地域連携）" sheetId="80" r:id="rId29"/>
    <sheet name="★別紙７（地域連携）" sheetId="108" r:id="rId30"/>
    <sheet name="別紙８(危機管理）" sheetId="116" r:id="rId31"/>
    <sheet name="★別紙８（危機管理）" sheetId="131" r:id="rId32"/>
    <sheet name="■別紙８ 添付資料作成要領" sheetId="115" r:id="rId33"/>
    <sheet name="■別紙８ 関連資料作成要領" sheetId="125" r:id="rId34"/>
    <sheet name="別紙９（人材育成）全２ページ" sheetId="124" r:id="rId35"/>
    <sheet name="★別紙９（人材育成）" sheetId="123" r:id="rId36"/>
    <sheet name="別紙10（誓約書）全3ページ" sheetId="71" r:id="rId37"/>
    <sheet name="別紙11（原本証明）" sheetId="120" r:id="rId38"/>
    <sheet name="★別紙11（原本証明）" sheetId="127" r:id="rId39"/>
    <sheet name="1-7添付資料" sheetId="128"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4">★事業計画書!$A$1:$AE$60</definedName>
    <definedName name="_xlnm.Print_Area" localSheetId="6">'★事業計画書　全３頁'!$A$1:$Y$83</definedName>
    <definedName name="_xlnm.Print_Area" localSheetId="2">'★提出書類一覧（全２ページ）'!$B$1:$AG$64</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'★別紙８（危機管理）'!$A$1:$C$46</definedName>
    <definedName name="_xlnm.Print_Area" localSheetId="35">'★別紙９（人材育成）'!$A$1:$K$42</definedName>
    <definedName name="_xlnm.Print_Area" localSheetId="0">ファイルの綴り方!$A$1:$AT$54</definedName>
    <definedName name="_xlnm.Print_Area" localSheetId="5">'事業計画書　全3頁'!$A$1:$Y$84</definedName>
    <definedName name="_xlnm.Print_Area" localSheetId="3">事業計画書表紙!$A$1:$AE$60</definedName>
    <definedName name="_xlnm.Print_Area" localSheetId="1">'提出書類一覧 （全２ページ）'!$B$1:$AG$64</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38" hidden="1">'★別紙11（原本証明）'!$A$1:$AC$27</definedName>
    <definedName name="Z_5720E392_AF30_4D2D_8276_53ACEA327B8C_.wvu.PrintArea" localSheetId="31" hidden="1">'★別紙８（危機管理）'!$A$1:$C$40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3" i="13" l="1"/>
  <c r="Q33" i="13"/>
  <c r="AJ77" i="14"/>
  <c r="AJ76" i="14"/>
  <c r="AJ75" i="14"/>
  <c r="AJ74" i="14"/>
  <c r="AJ73" i="14"/>
  <c r="AJ72" i="14"/>
  <c r="AJ35" i="14"/>
  <c r="AJ34" i="14"/>
  <c r="AJ33" i="14"/>
  <c r="AJ32" i="14"/>
  <c r="AJ31" i="14"/>
  <c r="AJ30" i="14"/>
  <c r="AJ77" i="37"/>
  <c r="AJ76" i="37"/>
  <c r="AJ75" i="37"/>
  <c r="AJ74" i="37"/>
  <c r="AJ73" i="37"/>
  <c r="AJ72" i="37"/>
  <c r="AJ35" i="37"/>
  <c r="AJ34" i="37"/>
  <c r="AJ33" i="37"/>
  <c r="AJ32" i="37"/>
  <c r="AJ31" i="37"/>
  <c r="AJ30" i="37"/>
  <c r="AO86" i="92"/>
  <c r="AJ86" i="92"/>
  <c r="AO85" i="92"/>
  <c r="AJ85" i="92"/>
  <c r="AO84" i="92"/>
  <c r="AJ84" i="92"/>
  <c r="AO83" i="92"/>
  <c r="AJ83" i="92"/>
  <c r="AO82" i="92"/>
  <c r="AJ82" i="92"/>
  <c r="AJ81" i="92"/>
  <c r="AJ80" i="92"/>
  <c r="AO43" i="92"/>
  <c r="AJ43" i="92"/>
  <c r="AO42" i="92"/>
  <c r="AJ42" i="92"/>
  <c r="AO41" i="92"/>
  <c r="AJ41" i="92"/>
  <c r="AO40" i="92"/>
  <c r="AJ40" i="92"/>
  <c r="AO39" i="92"/>
  <c r="AJ39" i="92"/>
  <c r="AJ38" i="92"/>
  <c r="AJ37" i="92"/>
  <c r="AL86" i="91"/>
  <c r="AO86" i="91" s="1"/>
  <c r="AG86" i="91"/>
  <c r="AJ86" i="91" s="1"/>
  <c r="AL85" i="91"/>
  <c r="AO85" i="91" s="1"/>
  <c r="AG85" i="91"/>
  <c r="AJ85" i="91" s="1"/>
  <c r="AL84" i="91"/>
  <c r="AO84" i="91" s="1"/>
  <c r="AG84" i="91"/>
  <c r="AJ84" i="91" s="1"/>
  <c r="AL83" i="91"/>
  <c r="AO83" i="91" s="1"/>
  <c r="AG83" i="91"/>
  <c r="AJ83" i="91" s="1"/>
  <c r="AL82" i="91"/>
  <c r="AO82" i="91" s="1"/>
  <c r="AG82" i="91"/>
  <c r="AJ82" i="91" s="1"/>
  <c r="AG81" i="91"/>
  <c r="AJ81" i="91" s="1"/>
  <c r="AL80" i="91"/>
  <c r="AG80" i="91"/>
  <c r="AJ80" i="91" s="1"/>
  <c r="AG78" i="91"/>
  <c r="AO43" i="91"/>
  <c r="AJ43" i="91"/>
  <c r="AO42" i="91"/>
  <c r="AJ42" i="91"/>
  <c r="AO41" i="91"/>
  <c r="AJ41" i="91"/>
  <c r="AO40" i="91"/>
  <c r="AJ40" i="91"/>
  <c r="AO39" i="91"/>
  <c r="AJ39" i="91"/>
  <c r="AJ38" i="91"/>
  <c r="AJ37" i="91"/>
  <c r="G34" i="123" l="1"/>
  <c r="F34" i="123"/>
  <c r="E34" i="123"/>
  <c r="K15" i="123"/>
  <c r="J15" i="123"/>
  <c r="E15" i="123"/>
  <c r="D15" i="123"/>
  <c r="I14" i="123"/>
  <c r="C14" i="123"/>
  <c r="I13" i="123"/>
  <c r="C13" i="123"/>
  <c r="I12" i="123"/>
  <c r="C12" i="123"/>
  <c r="I11" i="123"/>
  <c r="C11" i="123"/>
  <c r="G34" i="124"/>
  <c r="F34" i="124"/>
  <c r="E34" i="124"/>
  <c r="K15" i="124"/>
  <c r="J15" i="124"/>
  <c r="E15" i="124"/>
  <c r="D15" i="124"/>
  <c r="I14" i="124"/>
  <c r="C14" i="124"/>
  <c r="I13" i="124"/>
  <c r="C13" i="124"/>
  <c r="I12" i="124"/>
  <c r="C12" i="124"/>
  <c r="I11" i="124"/>
  <c r="C11" i="124"/>
  <c r="C15" i="123" l="1"/>
  <c r="I15" i="123"/>
  <c r="C15" i="124"/>
  <c r="I15" i="124"/>
  <c r="L16" i="13" l="1"/>
  <c r="V6" i="13" l="1"/>
  <c r="F1" i="85" l="1"/>
  <c r="L36" i="14" l="1"/>
  <c r="Q36" i="13" l="1"/>
  <c r="L70" i="96" l="1"/>
  <c r="I70" i="96"/>
  <c r="J63" i="96" s="1"/>
  <c r="F70" i="96"/>
  <c r="J58" i="96" s="1"/>
  <c r="O69" i="96"/>
  <c r="O68" i="96"/>
  <c r="O70" i="96" s="1"/>
  <c r="T63" i="96" s="1"/>
  <c r="U61" i="96"/>
  <c r="O70" i="94"/>
  <c r="O69" i="94"/>
  <c r="I71" i="94"/>
  <c r="L71" i="94"/>
  <c r="F71" i="94"/>
  <c r="T58" i="96" l="1"/>
  <c r="O71" i="94"/>
  <c r="AF9" i="85"/>
  <c r="B1" i="96" l="1"/>
  <c r="B1" i="94" l="1"/>
  <c r="C45" i="85"/>
  <c r="F5" i="104"/>
  <c r="F5" i="105"/>
  <c r="V10" i="49"/>
  <c r="V21" i="49" s="1"/>
  <c r="V10" i="8"/>
  <c r="V21" i="8" s="1"/>
  <c r="V11" i="50"/>
  <c r="V11" i="9"/>
  <c r="V10" i="61"/>
  <c r="W10" i="51"/>
  <c r="W28" i="51" s="1"/>
  <c r="Q7" i="63"/>
  <c r="V7" i="63"/>
  <c r="L12" i="63"/>
  <c r="L27" i="63" s="1"/>
  <c r="Q12" i="63"/>
  <c r="L16" i="63"/>
  <c r="Q16" i="63"/>
  <c r="L23" i="63"/>
  <c r="Q23" i="63"/>
  <c r="L30" i="63"/>
  <c r="Q30" i="63"/>
  <c r="L36" i="63"/>
  <c r="L40" i="63" s="1"/>
  <c r="Q36" i="63"/>
  <c r="K48" i="63"/>
  <c r="E50" i="63" s="1"/>
  <c r="K60" i="63"/>
  <c r="Q7" i="13"/>
  <c r="V7" i="13"/>
  <c r="L12" i="13"/>
  <c r="Q12" i="13"/>
  <c r="Q16" i="13"/>
  <c r="L23" i="13"/>
  <c r="L27" i="13" s="1"/>
  <c r="L31" i="13" s="1"/>
  <c r="L30" i="13" s="1"/>
  <c r="L40" i="13" s="1"/>
  <c r="Q23" i="13"/>
  <c r="L36" i="13"/>
  <c r="K48" i="13"/>
  <c r="E50" i="13" s="1"/>
  <c r="K60" i="13"/>
  <c r="AD7" i="91"/>
  <c r="AE7" i="91" s="1"/>
  <c r="AD8" i="91"/>
  <c r="AE8" i="91" s="1"/>
  <c r="AD9" i="91"/>
  <c r="AD10" i="91"/>
  <c r="O26" i="91" s="1"/>
  <c r="AE10" i="91"/>
  <c r="AD11" i="91"/>
  <c r="AE11" i="91" s="1"/>
  <c r="AD12" i="91"/>
  <c r="AE12" i="91" s="1"/>
  <c r="AD16" i="91"/>
  <c r="AE16" i="91" s="1"/>
  <c r="AD17" i="91"/>
  <c r="AE17" i="91"/>
  <c r="AD18" i="91"/>
  <c r="AD19" i="91"/>
  <c r="AE19" i="91" s="1"/>
  <c r="AD20" i="91"/>
  <c r="AE20" i="91" s="1"/>
  <c r="AD21" i="91"/>
  <c r="AE21" i="91" s="1"/>
  <c r="F26" i="91"/>
  <c r="R26" i="91"/>
  <c r="U26" i="91"/>
  <c r="P90" i="91" s="1"/>
  <c r="T90" i="91" s="1"/>
  <c r="AA26" i="91"/>
  <c r="P37" i="91"/>
  <c r="T37" i="91" s="1"/>
  <c r="P38" i="91"/>
  <c r="T38" i="91"/>
  <c r="P39" i="91"/>
  <c r="T39" i="91" s="1"/>
  <c r="P40" i="91"/>
  <c r="T40" i="91" s="1"/>
  <c r="P41" i="91"/>
  <c r="T41" i="91" s="1"/>
  <c r="P42" i="91"/>
  <c r="T42" i="91" s="1"/>
  <c r="P43" i="91"/>
  <c r="T43" i="91" s="1"/>
  <c r="T44" i="91"/>
  <c r="T45" i="91"/>
  <c r="T46" i="91"/>
  <c r="T52" i="91"/>
  <c r="T53" i="91"/>
  <c r="T58" i="91"/>
  <c r="T59" i="91"/>
  <c r="T60" i="91"/>
  <c r="T61" i="91"/>
  <c r="T62" i="91"/>
  <c r="T63" i="91"/>
  <c r="T64" i="91"/>
  <c r="T65" i="91"/>
  <c r="T66" i="91"/>
  <c r="T67" i="91"/>
  <c r="T68" i="91"/>
  <c r="T69" i="91"/>
  <c r="T70" i="91"/>
  <c r="T71" i="91"/>
  <c r="T72" i="91"/>
  <c r="P79" i="91"/>
  <c r="T79" i="91" s="1"/>
  <c r="P80" i="91"/>
  <c r="T80" i="91" s="1"/>
  <c r="P81" i="91"/>
  <c r="T81" i="91"/>
  <c r="P82" i="91"/>
  <c r="T82" i="91" s="1"/>
  <c r="P83" i="91"/>
  <c r="T83" i="91" s="1"/>
  <c r="P84" i="91"/>
  <c r="T84" i="91" s="1"/>
  <c r="P85" i="91"/>
  <c r="T85" i="91" s="1"/>
  <c r="T86" i="91"/>
  <c r="T87" i="91"/>
  <c r="T88" i="91"/>
  <c r="T94" i="91"/>
  <c r="T95" i="91"/>
  <c r="T100" i="91"/>
  <c r="T101" i="91"/>
  <c r="T102" i="91"/>
  <c r="T103" i="91"/>
  <c r="T104" i="91"/>
  <c r="T105" i="91"/>
  <c r="T106" i="91"/>
  <c r="T107" i="91"/>
  <c r="T108" i="91"/>
  <c r="T109" i="91"/>
  <c r="T110" i="91"/>
  <c r="T111" i="91"/>
  <c r="T112" i="91"/>
  <c r="T113" i="91"/>
  <c r="T114" i="91"/>
  <c r="AD7" i="92"/>
  <c r="AE7" i="92" s="1"/>
  <c r="AD8" i="92"/>
  <c r="AE8" i="92" s="1"/>
  <c r="AD9" i="92"/>
  <c r="AE9" i="92" s="1"/>
  <c r="AD10" i="92"/>
  <c r="AE10" i="92" s="1"/>
  <c r="AD11" i="92"/>
  <c r="AE11" i="92" s="1"/>
  <c r="AD12" i="92"/>
  <c r="AE12" i="92" s="1"/>
  <c r="AD16" i="92"/>
  <c r="AE16" i="92" s="1"/>
  <c r="F17" i="92"/>
  <c r="H17" i="92"/>
  <c r="AD18" i="92"/>
  <c r="AE18" i="92" s="1"/>
  <c r="AD19" i="92"/>
  <c r="AD20" i="92"/>
  <c r="AE20" i="92" s="1"/>
  <c r="AD21" i="92"/>
  <c r="AE21" i="92" s="1"/>
  <c r="F26" i="92"/>
  <c r="O26" i="92"/>
  <c r="R26" i="92"/>
  <c r="P37" i="92"/>
  <c r="T37" i="92"/>
  <c r="P38" i="92"/>
  <c r="T38" i="92" s="1"/>
  <c r="P39" i="92"/>
  <c r="T39" i="92" s="1"/>
  <c r="P40" i="92"/>
  <c r="T40" i="92" s="1"/>
  <c r="P41" i="92"/>
  <c r="T41" i="92" s="1"/>
  <c r="P42" i="92"/>
  <c r="T42" i="92" s="1"/>
  <c r="P43" i="92"/>
  <c r="T43" i="92" s="1"/>
  <c r="T44" i="92"/>
  <c r="T45" i="92"/>
  <c r="T46" i="92"/>
  <c r="T52" i="92"/>
  <c r="T53" i="92"/>
  <c r="T58" i="92"/>
  <c r="T59" i="92"/>
  <c r="T60" i="92"/>
  <c r="T61" i="92"/>
  <c r="T62" i="92"/>
  <c r="T63" i="92"/>
  <c r="T64" i="92"/>
  <c r="T65" i="92"/>
  <c r="T66" i="92"/>
  <c r="T67" i="92"/>
  <c r="T68" i="92"/>
  <c r="T69" i="92"/>
  <c r="T70" i="92"/>
  <c r="T71" i="92"/>
  <c r="T72" i="92"/>
  <c r="T73" i="92"/>
  <c r="P80" i="92"/>
  <c r="T80" i="92" s="1"/>
  <c r="P81" i="92"/>
  <c r="T81" i="92"/>
  <c r="P82" i="92"/>
  <c r="T82" i="92" s="1"/>
  <c r="P83" i="92"/>
  <c r="T83" i="92" s="1"/>
  <c r="P84" i="92"/>
  <c r="T84" i="92"/>
  <c r="P85" i="92"/>
  <c r="T85" i="92" s="1"/>
  <c r="P86" i="92"/>
  <c r="T86" i="92" s="1"/>
  <c r="T87" i="92"/>
  <c r="T88" i="92"/>
  <c r="T89" i="92"/>
  <c r="T95" i="92"/>
  <c r="T96" i="92"/>
  <c r="T101" i="92"/>
  <c r="T102" i="92"/>
  <c r="T103" i="92"/>
  <c r="T104" i="92"/>
  <c r="T105" i="92"/>
  <c r="T106" i="92"/>
  <c r="T107" i="92"/>
  <c r="T108" i="92"/>
  <c r="T109" i="92"/>
  <c r="T110" i="92"/>
  <c r="T111" i="92"/>
  <c r="T112" i="92"/>
  <c r="T113" i="92"/>
  <c r="T114" i="92"/>
  <c r="T115" i="92"/>
  <c r="T116" i="92"/>
  <c r="AD7" i="37"/>
  <c r="AE7" i="37"/>
  <c r="AD8" i="37"/>
  <c r="AE8" i="37" s="1"/>
  <c r="AD9" i="37"/>
  <c r="AE9" i="37" s="1"/>
  <c r="AD13" i="37"/>
  <c r="AE13" i="37" s="1"/>
  <c r="AD14" i="37"/>
  <c r="O20" i="37" s="1"/>
  <c r="AE14" i="37"/>
  <c r="AD15" i="37"/>
  <c r="AE15" i="37" s="1"/>
  <c r="F20" i="37"/>
  <c r="P40" i="37" s="1"/>
  <c r="T40" i="37" s="1"/>
  <c r="I20" i="37"/>
  <c r="L20" i="37"/>
  <c r="P82" i="37" s="1"/>
  <c r="T82" i="37" s="1"/>
  <c r="P30" i="37"/>
  <c r="T30" i="37"/>
  <c r="P31" i="37"/>
  <c r="T31" i="37" s="1"/>
  <c r="P32" i="37"/>
  <c r="T32" i="37" s="1"/>
  <c r="P33" i="37"/>
  <c r="T33" i="37" s="1"/>
  <c r="P34" i="37"/>
  <c r="T34" i="37" s="1"/>
  <c r="P35" i="37"/>
  <c r="T35" i="37"/>
  <c r="T36" i="37"/>
  <c r="T37" i="37"/>
  <c r="T38" i="37"/>
  <c r="T48" i="37"/>
  <c r="T52" i="37"/>
  <c r="T53" i="37"/>
  <c r="T54" i="37"/>
  <c r="T55" i="37"/>
  <c r="T56" i="37"/>
  <c r="T57" i="37"/>
  <c r="T58" i="37"/>
  <c r="T59" i="37"/>
  <c r="T60" i="37"/>
  <c r="T61" i="37"/>
  <c r="T62" i="37"/>
  <c r="T63" i="37"/>
  <c r="T64" i="37"/>
  <c r="T65" i="37"/>
  <c r="T66" i="37"/>
  <c r="P72" i="37"/>
  <c r="T72" i="37"/>
  <c r="P73" i="37"/>
  <c r="T73" i="37" s="1"/>
  <c r="P74" i="37"/>
  <c r="T74" i="37" s="1"/>
  <c r="P75" i="37"/>
  <c r="T75" i="37"/>
  <c r="P76" i="37"/>
  <c r="T76" i="37" s="1"/>
  <c r="P77" i="37"/>
  <c r="T77" i="37" s="1"/>
  <c r="T78" i="37"/>
  <c r="T79" i="37"/>
  <c r="T80" i="37"/>
  <c r="P83" i="37"/>
  <c r="T83" i="37"/>
  <c r="P87" i="37"/>
  <c r="T87" i="37"/>
  <c r="C91" i="37"/>
  <c r="T94" i="37"/>
  <c r="T95" i="37"/>
  <c r="T96" i="37"/>
  <c r="T97" i="37"/>
  <c r="T98" i="37"/>
  <c r="T99" i="37"/>
  <c r="T100" i="37"/>
  <c r="T101" i="37"/>
  <c r="T102" i="37"/>
  <c r="T103" i="37"/>
  <c r="T104" i="37"/>
  <c r="T105" i="37"/>
  <c r="T106" i="37"/>
  <c r="T107" i="37"/>
  <c r="T108" i="37"/>
  <c r="AD7" i="14"/>
  <c r="AE7" i="14" s="1"/>
  <c r="AD8" i="14"/>
  <c r="AE8" i="14" s="1"/>
  <c r="AD9" i="14"/>
  <c r="AE9" i="14"/>
  <c r="AD13" i="14"/>
  <c r="AE13" i="14" s="1"/>
  <c r="AD14" i="14"/>
  <c r="O20" i="14" s="1"/>
  <c r="AD15" i="14"/>
  <c r="AE15" i="14" s="1"/>
  <c r="F20" i="14"/>
  <c r="P41" i="14" s="1"/>
  <c r="T41" i="14" s="1"/>
  <c r="L20" i="14"/>
  <c r="P82" i="14" s="1"/>
  <c r="T82" i="14" s="1"/>
  <c r="P30" i="14"/>
  <c r="T30" i="14"/>
  <c r="P31" i="14"/>
  <c r="T31" i="14" s="1"/>
  <c r="P32" i="14"/>
  <c r="T32" i="14" s="1"/>
  <c r="P33" i="14"/>
  <c r="T33" i="14"/>
  <c r="P34" i="14"/>
  <c r="T34" i="14" s="1"/>
  <c r="P35" i="14"/>
  <c r="T35" i="14" s="1"/>
  <c r="T36" i="14"/>
  <c r="T37" i="14"/>
  <c r="T38" i="14"/>
  <c r="T44" i="14"/>
  <c r="T45" i="14"/>
  <c r="T46" i="14"/>
  <c r="T48" i="14"/>
  <c r="T52" i="14"/>
  <c r="T53" i="14"/>
  <c r="T54" i="14"/>
  <c r="T55" i="14"/>
  <c r="T56" i="14"/>
  <c r="T57" i="14"/>
  <c r="T58" i="14"/>
  <c r="T59" i="14"/>
  <c r="T60" i="14"/>
  <c r="T61" i="14"/>
  <c r="T62" i="14"/>
  <c r="T63" i="14"/>
  <c r="T64" i="14"/>
  <c r="T65" i="14"/>
  <c r="P72" i="14"/>
  <c r="T72" i="14"/>
  <c r="P73" i="14"/>
  <c r="T73" i="14"/>
  <c r="P74" i="14"/>
  <c r="T74" i="14" s="1"/>
  <c r="P75" i="14"/>
  <c r="T75" i="14"/>
  <c r="P76" i="14"/>
  <c r="T76" i="14"/>
  <c r="P77" i="14"/>
  <c r="T77" i="14"/>
  <c r="T78" i="14"/>
  <c r="T79" i="14"/>
  <c r="T80" i="14"/>
  <c r="T86" i="14"/>
  <c r="T87" i="14"/>
  <c r="T88" i="14"/>
  <c r="C90" i="14"/>
  <c r="T94" i="14"/>
  <c r="T95" i="14"/>
  <c r="T96" i="14"/>
  <c r="T97" i="14"/>
  <c r="T98" i="14"/>
  <c r="T99" i="14"/>
  <c r="T100" i="14"/>
  <c r="T101" i="14"/>
  <c r="T102" i="14"/>
  <c r="T103" i="14"/>
  <c r="T104" i="14"/>
  <c r="T105" i="14"/>
  <c r="T106" i="14"/>
  <c r="P39" i="14" l="1"/>
  <c r="T39" i="14" s="1"/>
  <c r="T74" i="92"/>
  <c r="I26" i="91"/>
  <c r="P48" i="91" s="1"/>
  <c r="T48" i="91" s="1"/>
  <c r="P43" i="14"/>
  <c r="T43" i="14" s="1"/>
  <c r="T109" i="37"/>
  <c r="P92" i="91"/>
  <c r="T92" i="91" s="1"/>
  <c r="P40" i="14"/>
  <c r="T40" i="14" s="1"/>
  <c r="T47" i="14" s="1"/>
  <c r="T68" i="14" s="1"/>
  <c r="T67" i="37"/>
  <c r="Q27" i="63"/>
  <c r="P42" i="14"/>
  <c r="T42" i="14" s="1"/>
  <c r="T117" i="92"/>
  <c r="V35" i="49"/>
  <c r="V23" i="9"/>
  <c r="V41" i="9"/>
  <c r="V23" i="50"/>
  <c r="V41" i="50"/>
  <c r="V29" i="50"/>
  <c r="V29" i="49"/>
  <c r="V35" i="8"/>
  <c r="V29" i="8"/>
  <c r="T107" i="14"/>
  <c r="T66" i="14"/>
  <c r="AE14" i="14"/>
  <c r="P85" i="37"/>
  <c r="T85" i="37" s="1"/>
  <c r="P81" i="37"/>
  <c r="T81" i="37" s="1"/>
  <c r="P43" i="37"/>
  <c r="T43" i="37" s="1"/>
  <c r="P39" i="37"/>
  <c r="T39" i="37" s="1"/>
  <c r="I26" i="92"/>
  <c r="P48" i="92" s="1"/>
  <c r="T48" i="92" s="1"/>
  <c r="AD17" i="92"/>
  <c r="X26" i="92"/>
  <c r="P50" i="91"/>
  <c r="T50" i="91" s="1"/>
  <c r="Q40" i="63"/>
  <c r="V29" i="9"/>
  <c r="P45" i="37"/>
  <c r="T45" i="37" s="1"/>
  <c r="P41" i="37"/>
  <c r="T41" i="37" s="1"/>
  <c r="L7" i="13"/>
  <c r="AE17" i="92"/>
  <c r="U26" i="92"/>
  <c r="N50" i="63"/>
  <c r="E51" i="63"/>
  <c r="AE19" i="92"/>
  <c r="AA26" i="92"/>
  <c r="AE18" i="91"/>
  <c r="X26" i="91"/>
  <c r="P85" i="14"/>
  <c r="T85" i="14" s="1"/>
  <c r="P83" i="14"/>
  <c r="T83" i="14" s="1"/>
  <c r="P81" i="14"/>
  <c r="T81" i="14" s="1"/>
  <c r="I20" i="14"/>
  <c r="T73" i="91"/>
  <c r="AE9" i="91"/>
  <c r="L26" i="91"/>
  <c r="V22" i="61"/>
  <c r="V28" i="61"/>
  <c r="L26" i="92"/>
  <c r="Q27" i="13"/>
  <c r="Q31" i="13" s="1"/>
  <c r="Q30" i="13" s="1"/>
  <c r="Q40" i="13" s="1"/>
  <c r="L7" i="63"/>
  <c r="P84" i="14"/>
  <c r="T84" i="14" s="1"/>
  <c r="P88" i="37"/>
  <c r="T88" i="37" s="1"/>
  <c r="P86" i="37"/>
  <c r="T86" i="37" s="1"/>
  <c r="P84" i="37"/>
  <c r="T84" i="37" s="1"/>
  <c r="P94" i="92"/>
  <c r="T94" i="92" s="1"/>
  <c r="P50" i="92"/>
  <c r="T50" i="92" s="1"/>
  <c r="T115" i="91"/>
  <c r="E51" i="13"/>
  <c r="N50" i="13"/>
  <c r="W22" i="51"/>
  <c r="P46" i="37"/>
  <c r="T46" i="37" s="1"/>
  <c r="P44" i="37"/>
  <c r="T44" i="37" s="1"/>
  <c r="P42" i="37"/>
  <c r="T42" i="37" s="1"/>
  <c r="T47" i="37" l="1"/>
  <c r="T69" i="37" s="1"/>
  <c r="P90" i="92"/>
  <c r="T90" i="92" s="1"/>
  <c r="P92" i="92"/>
  <c r="T92" i="92" s="1"/>
  <c r="T89" i="37"/>
  <c r="T111" i="37" s="1"/>
  <c r="P50" i="63"/>
  <c r="T50" i="63" s="1"/>
  <c r="P89" i="91"/>
  <c r="T89" i="91" s="1"/>
  <c r="P91" i="91"/>
  <c r="T91" i="91" s="1"/>
  <c r="P93" i="91"/>
  <c r="T93" i="91" s="1"/>
  <c r="P91" i="92"/>
  <c r="T91" i="92" s="1"/>
  <c r="P93" i="92"/>
  <c r="T93" i="92" s="1"/>
  <c r="P50" i="13"/>
  <c r="T50" i="13" s="1"/>
  <c r="P47" i="91"/>
  <c r="T47" i="91" s="1"/>
  <c r="P49" i="91"/>
  <c r="T49" i="91" s="1"/>
  <c r="P51" i="91"/>
  <c r="T51" i="91" s="1"/>
  <c r="T89" i="14"/>
  <c r="T109" i="14" s="1"/>
  <c r="E52" i="13"/>
  <c r="N51" i="13"/>
  <c r="P51" i="13" s="1"/>
  <c r="T51" i="13" s="1"/>
  <c r="P49" i="92"/>
  <c r="T49" i="92" s="1"/>
  <c r="P47" i="92"/>
  <c r="T47" i="92" s="1"/>
  <c r="P51" i="92"/>
  <c r="T51" i="92" s="1"/>
  <c r="N51" i="63"/>
  <c r="P51" i="63" s="1"/>
  <c r="T51" i="63" s="1"/>
  <c r="E52" i="63"/>
  <c r="T96" i="91" l="1"/>
  <c r="T116" i="91" s="1"/>
  <c r="E53" i="13"/>
  <c r="N52" i="13"/>
  <c r="P52" i="13" s="1"/>
  <c r="T52" i="13" s="1"/>
  <c r="T54" i="91"/>
  <c r="T74" i="91" s="1"/>
  <c r="T97" i="92"/>
  <c r="T118" i="92" s="1"/>
  <c r="T54" i="92"/>
  <c r="T75" i="92" s="1"/>
  <c r="N52" i="63"/>
  <c r="P52" i="63" s="1"/>
  <c r="T52" i="63" s="1"/>
  <c r="E53" i="63"/>
  <c r="E54" i="13" l="1"/>
  <c r="N53" i="13"/>
  <c r="P53" i="13" s="1"/>
  <c r="T53" i="13" s="1"/>
  <c r="N53" i="63"/>
  <c r="E54" i="63"/>
  <c r="E55" i="13" l="1"/>
  <c r="N54" i="13"/>
  <c r="N54" i="63"/>
  <c r="P54" i="63" s="1"/>
  <c r="T54" i="63" s="1"/>
  <c r="E55" i="63"/>
  <c r="P53" i="63"/>
  <c r="T53" i="63" s="1"/>
  <c r="P54" i="13" l="1"/>
  <c r="T54" i="13" s="1"/>
  <c r="E56" i="13"/>
  <c r="N55" i="13"/>
  <c r="P55" i="13" s="1"/>
  <c r="T55" i="13" s="1"/>
  <c r="N55" i="63"/>
  <c r="E56" i="63"/>
  <c r="N56" i="63" l="1"/>
  <c r="P56" i="63" s="1"/>
  <c r="T56" i="63" s="1"/>
  <c r="E57" i="63"/>
  <c r="E57" i="13"/>
  <c r="N56" i="13"/>
  <c r="P56" i="13" s="1"/>
  <c r="T56" i="13" s="1"/>
  <c r="P55" i="63"/>
  <c r="T55" i="63" s="1"/>
  <c r="E58" i="13" l="1"/>
  <c r="N57" i="13"/>
  <c r="N57" i="63"/>
  <c r="E58" i="63"/>
  <c r="N58" i="63" l="1"/>
  <c r="P58" i="63" s="1"/>
  <c r="T58" i="63" s="1"/>
  <c r="E59" i="63"/>
  <c r="N59" i="63" s="1"/>
  <c r="P59" i="63" s="1"/>
  <c r="T59" i="63" s="1"/>
  <c r="P57" i="13"/>
  <c r="T57" i="13" s="1"/>
  <c r="P57" i="63"/>
  <c r="T57" i="63" s="1"/>
  <c r="E59" i="13"/>
  <c r="N59" i="13" s="1"/>
  <c r="P59" i="13" s="1"/>
  <c r="T59" i="13" s="1"/>
  <c r="N58" i="13"/>
  <c r="P58" i="13" s="1"/>
  <c r="T58" i="13" s="1"/>
  <c r="N60" i="63" l="1"/>
  <c r="P60" i="63" s="1"/>
  <c r="N60" i="13"/>
  <c r="P6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9" authorId="0" shapeId="0" xr:uid="{0AFBDF75-3001-40FC-BB24-0339E5B27B9C}">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8" authorId="0" shapeId="0" xr:uid="{92EE95B6-E14A-4A04-9FE3-5A91907AF5B3}">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sharedStrings.xml><?xml version="1.0" encoding="utf-8"?>
<sst xmlns="http://schemas.openxmlformats.org/spreadsheetml/2006/main" count="3978" uniqueCount="1160">
  <si>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</si>
  <si>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</si>
  <si>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</si>
  <si>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</si>
  <si>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</si>
  <si>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</si>
  <si>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</si>
  <si>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</si>
  <si>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</si>
  <si>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</si>
  <si>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</si>
  <si>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</si>
  <si>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</si>
  <si>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</si>
  <si>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</si>
  <si>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</si>
  <si>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</si>
  <si>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</si>
  <si>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</si>
  <si>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</si>
  <si>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</si>
  <si>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</si>
  <si>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</si>
  <si>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</si>
  <si>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</si>
  <si>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</si>
  <si>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</si>
  <si>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</si>
  <si>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</si>
  <si>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</si>
  <si>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</si>
  <si>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</si>
  <si>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</si>
  <si>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</si>
  <si>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</si>
  <si>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</si>
  <si>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</si>
  <si>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</si>
  <si>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</si>
  <si>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</si>
  <si>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</si>
  <si>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</si>
  <si>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</si>
  <si>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</si>
  <si>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</si>
  <si>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</si>
  <si>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</si>
  <si>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</si>
  <si>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</si>
  <si>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</si>
  <si>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</si>
  <si>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</si>
  <si>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</si>
  <si>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</si>
  <si>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</si>
  <si>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</si>
  <si>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</si>
  <si>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</si>
  <si>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</si>
  <si>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</si>
  <si>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</si>
  <si>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</si>
  <si>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</si>
  <si>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</si>
  <si>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</si>
  <si>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</si>
  <si>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</si>
  <si>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</si>
  <si>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</si>
  <si>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</si>
  <si>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</si>
  <si>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</si>
  <si>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</si>
  <si>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</si>
  <si>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</si>
  <si>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</si>
  <si>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</si>
  <si>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</si>
  <si>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</si>
  <si>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</si>
  <si>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</si>
  <si>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</si>
  <si>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</si>
  <si>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</si>
  <si>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</si>
  <si>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</si>
  <si>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</si>
  <si>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</si>
  <si>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</si>
  <si>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</si>
  <si>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</si>
  <si>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</si>
  <si>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</si>
  <si>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</si>
  <si>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</si>
  <si>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</si>
  <si>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</si>
  <si>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</si>
  <si>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</si>
  <si>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</si>
  <si>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</si>
  <si>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</si>
  <si>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</si>
  <si>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</si>
  <si>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</si>
  <si>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</si>
  <si>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</si>
  <si>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</si>
  <si>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</si>
  <si>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</si>
  <si>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</si>
  <si>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</si>
  <si>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</si>
  <si>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</si>
  <si>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</si>
  <si>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</si>
  <si>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</si>
  <si>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</si>
  <si>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</si>
  <si>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</si>
  <si>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</si>
  <si>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</si>
  <si>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</si>
  <si>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</si>
  <si>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</si>
  <si>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</si>
  <si>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</si>
  <si>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</si>
  <si>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</si>
  <si>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</si>
  <si>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</si>
  <si>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</si>
  <si>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</si>
  <si>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</si>
  <si>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</si>
  <si>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</si>
  <si>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</si>
  <si>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</si>
  <si>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</si>
  <si>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</si>
  <si>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</si>
  <si>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</si>
  <si>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</si>
  <si>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</si>
  <si>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</si>
  <si>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</si>
  <si>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</si>
  <si>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</si>
  <si>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</si>
  <si>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</si>
  <si>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</si>
  <si>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</si>
  <si>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</si>
  <si>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</si>
  <si>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</si>
  <si>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</si>
  <si>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</si>
  <si>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</si>
  <si>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</si>
  <si>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</si>
  <si>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</si>
  <si>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</si>
  <si>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</si>
  <si>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</si>
  <si>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</si>
  <si>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</si>
  <si>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</si>
  <si>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</si>
  <si>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</si>
  <si>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</si>
  <si>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</si>
  <si>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</si>
  <si>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</si>
  <si>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</si>
  <si>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</si>
  <si>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</si>
  <si>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</si>
  <si>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</si>
  <si>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</si>
  <si>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</si>
  <si>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</si>
  <si>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</si>
  <si>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</si>
  <si>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</si>
  <si>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</si>
  <si>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</si>
  <si>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</si>
  <si>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</si>
  <si>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</si>
  <si>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</si>
  <si>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</si>
  <si>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</si>
  <si>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</si>
  <si>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</si>
  <si>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</si>
  <si>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</si>
  <si>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</si>
  <si>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</si>
  <si>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</si>
  <si>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</si>
  <si>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</si>
  <si>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</si>
  <si>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</si>
  <si>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</si>
  <si>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</si>
  <si>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</si>
  <si>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</si>
  <si>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</si>
  <si>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</si>
  <si>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</si>
  <si>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</si>
  <si>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</si>
  <si>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</si>
  <si>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</si>
  <si>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</si>
  <si>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</si>
  <si>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</si>
  <si>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</si>
  <si>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</si>
  <si>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</si>
  <si>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</si>
  <si>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</si>
  <si>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</si>
  <si>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</si>
  <si>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</si>
  <si>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</si>
  <si>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</si>
  <si>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</si>
  <si>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</si>
  <si>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</si>
  <si>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</si>
  <si>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</si>
  <si>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</si>
  <si>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</si>
  <si>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</si>
  <si>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</si>
  <si>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</si>
  <si>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</si>
  <si>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</si>
  <si>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</si>
  <si>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</si>
  <si>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</si>
  <si>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</si>
  <si>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</si>
  <si>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</si>
  <si>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</si>
  <si>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</si>
  <si>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</si>
  <si>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</si>
  <si>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</si>
  <si>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</si>
  <si>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</si>
  <si>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</si>
  <si>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</si>
  <si>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</si>
  <si>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</si>
  <si>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</si>
  <si>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</si>
  <si>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</si>
  <si>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</si>
  <si>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</si>
  <si>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</si>
  <si>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</si>
  <si>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</si>
  <si>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</si>
  <si>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</si>
  <si>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</si>
  <si>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</si>
  <si>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</si>
  <si>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</si>
  <si>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</si>
  <si>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</si>
  <si>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</si>
  <si>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</si>
  <si>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</si>
  <si>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</si>
  <si>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</si>
  <si>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</si>
  <si>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</si>
  <si>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</si>
  <si>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</si>
  <si>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</si>
  <si>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</si>
  <si>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</si>
  <si>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</si>
  <si>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</si>
  <si>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</si>
  <si>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</si>
  <si>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</si>
  <si>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</si>
  <si>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</si>
  <si>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</si>
  <si>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</si>
  <si>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</si>
  <si>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</si>
  <si>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</si>
  <si>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</si>
  <si>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</si>
  <si>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</si>
  <si>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</si>
  <si>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</si>
  <si>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</si>
  <si>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</si>
  <si>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</si>
  <si>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</si>
  <si>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</si>
  <si>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</si>
  <si>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</si>
  <si>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</si>
  <si>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</si>
  <si>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</si>
  <si>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</si>
  <si>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</si>
  <si>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</si>
  <si>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</si>
  <si>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</si>
  <si>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</si>
  <si>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</si>
  <si>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</si>
  <si>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</si>
  <si>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</si>
  <si>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</si>
  <si>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</si>
  <si>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</si>
  <si>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</si>
  <si>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</si>
  <si>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</si>
  <si>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</si>
  <si>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</si>
  <si>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</si>
  <si>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</si>
  <si>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</si>
  <si>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</si>
  <si>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</si>
  <si>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</si>
  <si>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</si>
  <si>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</si>
  <si>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</si>
  <si>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</si>
  <si>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</si>
  <si>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</si>
  <si>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</si>
  <si>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</si>
  <si>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</si>
  <si>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</si>
  <si>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</si>
  <si>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</si>
  <si>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</si>
  <si>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</si>
  <si>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</si>
  <si>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</si>
  <si>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</si>
  <si>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</si>
  <si>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</si>
  <si>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</si>
  <si>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</si>
  <si>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</si>
  <si>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</si>
  <si>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</si>
  <si>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</si>
  <si>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</si>
  <si>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</si>
  <si>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</si>
  <si>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</si>
  <si>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</si>
  <si>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</si>
  <si>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</si>
  <si>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</si>
  <si>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</si>
  <si>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</si>
  <si>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</si>
  <si>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</si>
  <si>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</si>
  <si>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</si>
  <si>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</si>
  <si>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</si>
  <si>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</si>
  <si>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</si>
  <si>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</si>
  <si>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</si>
  <si>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</si>
  <si>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</si>
  <si>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</si>
  <si>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</si>
  <si>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</si>
  <si>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</si>
  <si>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</si>
  <si>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</si>
  <si>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</si>
  <si>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</si>
  <si>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</si>
  <si>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</si>
  <si>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</si>
  <si>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</si>
  <si>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</si>
  <si>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</si>
  <si>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</si>
  <si>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</si>
  <si>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</si>
  <si>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</si>
  <si>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</si>
  <si>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</si>
  <si>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</si>
  <si>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</si>
  <si>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</si>
  <si>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</si>
  <si>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</si>
  <si>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</si>
  <si>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</si>
  <si>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</si>
  <si>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</si>
  <si>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</si>
  <si>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</si>
  <si>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</si>
  <si>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</si>
  <si>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</si>
  <si>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</si>
  <si>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</si>
  <si>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</si>
  <si>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</si>
  <si>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</si>
  <si>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</si>
  <si>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</si>
  <si>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</si>
  <si>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</si>
  <si>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</si>
  <si>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</si>
  <si>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</si>
  <si>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</si>
  <si>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</si>
  <si>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</si>
  <si>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</si>
  <si>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</si>
  <si>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</si>
  <si>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</si>
  <si>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</si>
  <si>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</si>
  <si>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</si>
  <si>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</si>
  <si>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</si>
  <si>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</si>
  <si>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</si>
  <si>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</si>
  <si>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</si>
  <si>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</si>
  <si>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</si>
  <si>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</si>
  <si>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</si>
  <si>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</si>
  <si>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</si>
  <si>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</si>
  <si>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</si>
  <si>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</si>
  <si>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</si>
  <si>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</si>
  <si>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</si>
  <si>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</si>
  <si>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</si>
  <si>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</si>
  <si>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</si>
  <si>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</si>
  <si>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</si>
  <si>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</si>
  <si>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</si>
  <si>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</si>
  <si>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</si>
  <si>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</si>
  <si>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</si>
  <si>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</si>
  <si>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</si>
  <si>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</si>
  <si>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</si>
  <si>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</si>
  <si>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</si>
  <si>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</si>
  <si>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</si>
  <si>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</si>
  <si>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</si>
  <si>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</si>
  <si>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</si>
  <si>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</si>
  <si>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</si>
  <si>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</si>
  <si>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</si>
  <si>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</si>
  <si>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</si>
  <si>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</si>
  <si>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</si>
  <si>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</si>
  <si>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</si>
  <si>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</si>
  <si>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</si>
  <si>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</si>
  <si>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</si>
  <si>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</si>
  <si>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</si>
  <si>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</si>
  <si>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</si>
  <si>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</si>
  <si>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</si>
  <si>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</si>
  <si>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</si>
  <si>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</si>
  <si>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</si>
  <si>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</si>
  <si>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</si>
  <si>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</si>
  <si>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</si>
  <si>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</si>
  <si>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</si>
  <si>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</si>
  <si>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</si>
  <si>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</si>
  <si>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</si>
  <si>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</si>
  <si>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</si>
  <si>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</si>
  <si>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</si>
  <si>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</si>
  <si>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</si>
  <si>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</si>
  <si>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</si>
  <si>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</si>
  <si>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</si>
  <si>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</si>
  <si>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</si>
  <si>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</si>
  <si>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</si>
  <si>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</si>
  <si>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</si>
  <si>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</si>
  <si>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</si>
  <si>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</si>
  <si>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</si>
  <si>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</si>
  <si>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</si>
  <si>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</si>
  <si>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</si>
  <si>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</si>
  <si>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</si>
  <si>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</si>
  <si>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</si>
  <si>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</si>
  <si>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</si>
  <si>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</si>
  <si>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</si>
  <si>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</si>
  <si>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</si>
  <si>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</si>
  <si>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</si>
  <si>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</si>
  <si>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</si>
  <si>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</si>
  <si>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</si>
  <si>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</si>
  <si>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</si>
  <si>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</si>
  <si>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</si>
  <si>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</si>
  <si>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</si>
  <si>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</si>
  <si>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</si>
  <si>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</si>
  <si>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</si>
  <si>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</si>
  <si>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</si>
  <si>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</si>
  <si>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</si>
  <si>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</si>
  <si>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</si>
  <si>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</si>
  <si>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</si>
  <si>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</si>
  <si>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</si>
  <si>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</si>
  <si>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</si>
  <si>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</si>
  <si>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</si>
  <si>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</si>
  <si>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</si>
  <si>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</si>
  <si>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</si>
  <si>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</si>
  <si>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</si>
  <si>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</si>
  <si>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</si>
  <si>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</si>
  <si>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</si>
  <si>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</si>
  <si>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</si>
  <si>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</si>
  <si>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</si>
  <si>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</si>
  <si>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</si>
  <si>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</si>
  <si>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</si>
  <si>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</si>
  <si>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</si>
  <si>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</si>
  <si>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</si>
  <si>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</si>
  <si>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</si>
  <si>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</si>
  <si>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</si>
  <si>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</si>
  <si>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</si>
  <si>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</si>
  <si>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</si>
  <si>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</si>
  <si>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</si>
  <si>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</si>
  <si>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</si>
  <si>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</si>
  <si>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</si>
  <si>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</si>
  <si>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</si>
  <si>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</si>
  <si>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</si>
  <si>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</si>
  <si>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</si>
  <si>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</si>
  <si>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</si>
  <si>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</si>
  <si>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</si>
  <si>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</si>
  <si>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</si>
  <si>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</si>
  <si>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</si>
  <si>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</si>
  <si>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</si>
  <si>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</si>
  <si>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</si>
  <si>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</si>
  <si>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</si>
  <si>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</si>
  <si>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</si>
  <si>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</si>
  <si>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</si>
  <si>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</si>
  <si>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</si>
  <si>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</si>
  <si>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</si>
  <si>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</si>
  <si>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</si>
  <si>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</si>
  <si>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</si>
  <si>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</si>
  <si>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</si>
  <si>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</si>
  <si>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</si>
  <si>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</si>
  <si>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</si>
  <si>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</si>
  <si>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</si>
  <si>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</si>
  <si>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</si>
  <si>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</si>
  <si>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</si>
  <si>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</si>
  <si>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</si>
  <si>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</si>
  <si>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</si>
  <si>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</si>
  <si>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</si>
  <si>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</si>
  <si>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</si>
  <si>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</si>
  <si>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</si>
  <si>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</si>
  <si>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</si>
  <si>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</si>
  <si>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</si>
  <si>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</si>
  <si>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</si>
  <si>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</si>
  <si>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</si>
  <si>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</si>
  <si>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</si>
  <si>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</si>
  <si>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</si>
  <si>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</si>
  <si>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</si>
  <si>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</si>
  <si>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</si>
  <si>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</si>
  <si>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</si>
  <si>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</si>
  <si>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</si>
  <si>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</si>
  <si>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</si>
  <si>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</si>
  <si>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</si>
  <si>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</si>
  <si>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</si>
  <si>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</si>
  <si>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</si>
  <si>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</si>
  <si>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</si>
  <si>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</si>
  <si>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【寄付金がある場合】寄付の決定を記したもの（申出書等）</t>
    <rPh sb="22" eb="25">
      <t>モウシデショ</t>
    </rPh>
    <rPh sb="25" eb="26">
      <t>ナド</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</si>
  <si>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</si>
  <si>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</si>
  <si>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</si>
  <si>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</si>
  <si>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</si>
  <si>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</si>
  <si>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</si>
  <si>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</si>
  <si>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</si>
  <si>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</si>
  <si>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</si>
  <si>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</si>
  <si>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</si>
  <si>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</si>
  <si>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</si>
  <si>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</si>
  <si>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</si>
  <si>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</si>
  <si>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</si>
  <si>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</si>
  <si>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</si>
  <si>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</si>
  <si>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</si>
  <si>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</si>
  <si>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</si>
  <si>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</si>
  <si>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</si>
  <si>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</si>
  <si>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</si>
  <si>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</si>
  <si>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</si>
  <si>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</si>
  <si>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</si>
  <si>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</si>
  <si>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</si>
  <si>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</si>
  <si>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</si>
  <si>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</si>
  <si>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</si>
  <si>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</si>
  <si>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</si>
  <si>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</si>
  <si>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</si>
  <si>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</si>
  <si>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</si>
  <si>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</si>
  <si>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</si>
  <si>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</si>
  <si>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</si>
  <si>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</si>
  <si>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</si>
  <si>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</si>
  <si>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</si>
  <si>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</si>
  <si>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</si>
  <si>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</si>
  <si>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</si>
  <si>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</si>
  <si>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</si>
  <si>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</si>
  <si>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</si>
  <si>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</si>
  <si>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</si>
  <si>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</si>
  <si>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</si>
  <si>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</si>
  <si>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</si>
  <si>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</si>
  <si>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</si>
  <si>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</si>
  <si>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</si>
  <si>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</si>
  <si>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</si>
  <si>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</si>
  <si>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</si>
  <si>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</si>
  <si>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</si>
  <si>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</si>
  <si>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</si>
  <si>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</si>
  <si>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</si>
  <si>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</si>
  <si>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</si>
  <si>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</si>
  <si>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</si>
  <si>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</si>
  <si>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</si>
  <si>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</si>
  <si>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</si>
  <si>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</si>
  <si>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</si>
  <si>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</si>
  <si>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</si>
  <si>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</si>
  <si>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</si>
  <si>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</si>
  <si>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</si>
  <si>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</si>
  <si>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</si>
  <si>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</si>
  <si>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</si>
  <si>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</si>
  <si>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</si>
  <si>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</si>
  <si>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</si>
  <si>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</si>
  <si>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</si>
  <si>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</si>
  <si>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2級地</t>
    <rPh sb="1" eb="2">
      <t>キュウ</t>
    </rPh>
    <rPh sb="2" eb="3">
      <t>チ</t>
    </rPh>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</si>
  <si>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</si>
  <si>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</si>
  <si>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</si>
  <si>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</si>
  <si>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</si>
  <si>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</si>
  <si>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</si>
  <si>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</si>
  <si>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</si>
  <si>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</si>
  <si>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</si>
  <si>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</si>
  <si>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</si>
  <si>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</si>
  <si>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</si>
  <si>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</si>
  <si>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</si>
  <si>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</si>
  <si>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</si>
  <si>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</si>
  <si>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</si>
  <si>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</si>
  <si>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</si>
  <si>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</si>
  <si>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</si>
  <si>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7"/>
  </si>
  <si>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</si>
  <si>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</si>
  <si>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</si>
  <si>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</si>
  <si>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</si>
  <si>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</si>
  <si>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</si>
  <si>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</si>
  <si>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</si>
  <si>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</si>
  <si>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</si>
  <si>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</si>
  <si>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</si>
  <si>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</si>
  <si>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</si>
  <si>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</si>
  <si>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</si>
  <si>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</si>
  <si>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</si>
  <si>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</si>
  <si>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</si>
  <si>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</si>
  <si>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</si>
  <si>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</si>
  <si>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</si>
  <si>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</si>
  <si>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</si>
  <si>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</si>
  <si>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</si>
  <si>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</si>
  <si>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</si>
  <si>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</si>
  <si>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</si>
  <si>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</si>
  <si>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</si>
  <si>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</si>
  <si>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</si>
  <si>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</si>
  <si>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</si>
  <si>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</si>
  <si>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</si>
  <si>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</si>
  <si>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</si>
  <si>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</si>
  <si>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</si>
  <si>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</si>
  <si>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</si>
  <si>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</si>
  <si>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</si>
  <si>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</si>
  <si>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</si>
  <si>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</si>
  <si>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6"/>
  </si>
  <si>
    <t>危 機 管 理 対 応</t>
    <rPh sb="0" eb="1">
      <t>キ</t>
    </rPh>
    <rPh sb="2" eb="3">
      <t>キ</t>
    </rPh>
    <rPh sb="4" eb="5">
      <t>カン</t>
    </rPh>
    <rPh sb="6" eb="7">
      <t>リ</t>
    </rPh>
    <rPh sb="8" eb="9">
      <t>タイ</t>
    </rPh>
    <rPh sb="10" eb="11">
      <t>オウ</t>
    </rPh>
    <phoneticPr fontId="116"/>
  </si>
  <si>
    <t xml:space="preserve"> </t>
    <phoneticPr fontId="116"/>
  </si>
  <si>
    <t>建物部分</t>
    <rPh sb="0" eb="2">
      <t>タテモノ</t>
    </rPh>
    <rPh sb="2" eb="4">
      <t>ブブン</t>
    </rPh>
    <phoneticPr fontId="116"/>
  </si>
  <si>
    <t>２　次の危機管理対応について、それぞれご記入ください。</t>
    <rPh sb="2" eb="3">
      <t>ツギ</t>
    </rPh>
    <rPh sb="4" eb="10">
      <t>キキカンリタイオウ</t>
    </rPh>
    <rPh sb="20" eb="22">
      <t>キニュウ</t>
    </rPh>
    <phoneticPr fontId="116"/>
  </si>
  <si>
    <t>(1)　地震への対策</t>
    <rPh sb="4" eb="6">
      <t>ジシン</t>
    </rPh>
    <rPh sb="8" eb="10">
      <t>タイサク</t>
    </rPh>
    <phoneticPr fontId="116"/>
  </si>
  <si>
    <t>(2)　火災への対策</t>
    <rPh sb="4" eb="6">
      <t>カサイ</t>
    </rPh>
    <rPh sb="8" eb="10">
      <t>タイサク</t>
    </rPh>
    <phoneticPr fontId="116"/>
  </si>
  <si>
    <t>(3)　防犯に係る対策</t>
    <rPh sb="4" eb="6">
      <t>ボウハン</t>
    </rPh>
    <rPh sb="7" eb="8">
      <t>カカ</t>
    </rPh>
    <rPh sb="9" eb="11">
      <t>タイサク</t>
    </rPh>
    <phoneticPr fontId="116"/>
  </si>
  <si>
    <t>(4)　感染症への対策</t>
    <rPh sb="4" eb="7">
      <t>カンセンショウ</t>
    </rPh>
    <rPh sb="9" eb="11">
      <t>タイサク</t>
    </rPh>
    <phoneticPr fontId="116"/>
  </si>
  <si>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</si>
  <si>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6"/>
  </si>
  <si>
    <t>洪水の資料例</t>
    <rPh sb="0" eb="2">
      <t>コウズイ</t>
    </rPh>
    <rPh sb="3" eb="5">
      <t>シリョウ</t>
    </rPh>
    <rPh sb="5" eb="6">
      <t>レイ</t>
    </rPh>
    <phoneticPr fontId="116"/>
  </si>
  <si>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</si>
  <si>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</si>
  <si>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</si>
  <si>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</si>
  <si>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</si>
  <si>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</si>
  <si>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</si>
  <si>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</si>
  <si>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</si>
  <si>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</si>
  <si>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</si>
  <si>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</si>
  <si>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</si>
  <si>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</si>
  <si>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</si>
  <si>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</si>
  <si>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</si>
  <si>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</si>
  <si>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6"/>
  </si>
  <si>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</si>
  <si>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6"/>
  </si>
  <si>
    <r>
      <t xml:space="preserve">内水
</t>
    </r>
    <r>
      <rPr>
        <sz val="8"/>
        <color indexed="8"/>
        <rFont val="ＭＳ 明朝"/>
        <family val="1"/>
        <charset val="128"/>
      </rPr>
      <t>浸水想定区域</t>
    </r>
    <rPh sb="0" eb="2">
      <t>ナイスイ</t>
    </rPh>
    <rPh sb="3" eb="9">
      <t>シンスイソウテイクイキ</t>
    </rPh>
    <phoneticPr fontId="116"/>
  </si>
  <si>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6"/>
  </si>
  <si>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</si>
  <si>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</si>
  <si>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</si>
  <si>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</si>
  <si>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</si>
  <si>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</si>
  <si>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</si>
  <si>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</si>
  <si>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</si>
  <si>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</si>
  <si>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</si>
  <si>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</si>
  <si>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</si>
  <si>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</si>
  <si>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6"/>
  </si>
  <si>
    <r>
      <t xml:space="preserve">津波
</t>
    </r>
    <r>
      <rPr>
        <sz val="8"/>
        <color indexed="8"/>
        <rFont val="ＭＳ 明朝"/>
        <family val="1"/>
        <charset val="128"/>
      </rPr>
      <t>浸水予測区域</t>
    </r>
    <rPh sb="0" eb="2">
      <t>ツナミ</t>
    </rPh>
    <rPh sb="3" eb="5">
      <t>シンスイ</t>
    </rPh>
    <rPh sb="5" eb="7">
      <t>ヨソク</t>
    </rPh>
    <rPh sb="7" eb="9">
      <t>クイキ</t>
    </rPh>
    <phoneticPr fontId="116"/>
  </si>
  <si>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</si>
  <si>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</si>
  <si>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</si>
  <si>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</si>
  <si>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</si>
  <si>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6"/>
  </si>
  <si>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</si>
  <si>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</si>
  <si>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</si>
  <si>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</si>
  <si>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</si>
  <si>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</si>
  <si>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</si>
  <si>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</si>
  <si>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</si>
  <si>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</si>
  <si>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</si>
  <si>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</si>
  <si>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</si>
  <si>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</si>
  <si>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</si>
  <si>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</si>
  <si>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</si>
  <si>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</si>
  <si>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</si>
  <si>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</si>
  <si>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</si>
  <si>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</si>
  <si>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</si>
  <si>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</si>
  <si>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</si>
  <si>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</si>
  <si>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</si>
  <si>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</si>
  <si>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</si>
  <si>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</si>
  <si>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</si>
  <si>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</si>
  <si>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</si>
  <si>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</si>
  <si>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</si>
  <si>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</si>
  <si>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</si>
  <si>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</si>
  <si>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</si>
  <si>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</si>
  <si>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</si>
  <si>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</si>
  <si>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</si>
  <si>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</si>
  <si>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</si>
  <si>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</si>
  <si>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</si>
  <si>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</si>
  <si>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</si>
  <si>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</si>
  <si>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</si>
  <si>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</si>
  <si>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</si>
  <si>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</si>
  <si>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6"/>
  </si>
  <si>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6"/>
  </si>
  <si>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</si>
  <si>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</si>
  <si>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</si>
  <si>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</si>
  <si>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</si>
  <si>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</si>
  <si>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</si>
  <si>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</si>
  <si>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</si>
  <si>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</si>
  <si>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</si>
  <si>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</si>
  <si>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</si>
  <si>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</si>
  <si>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</si>
  <si>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</si>
  <si>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</si>
  <si>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</si>
  <si>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</si>
  <si>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</si>
  <si>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</si>
  <si>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</si>
  <si>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</si>
  <si>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</si>
  <si>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</si>
  <si>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</si>
  <si>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</si>
  <si>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</si>
  <si>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</si>
  <si>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</si>
  <si>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</si>
  <si>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</si>
  <si>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</si>
  <si>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</si>
  <si>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</si>
  <si>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</si>
  <si>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</si>
  <si>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</si>
  <si>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</si>
  <si>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</si>
  <si>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</si>
  <si>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</si>
  <si>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</si>
  <si>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</si>
  <si>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</si>
  <si>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</si>
  <si>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</si>
  <si>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</si>
  <si>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</si>
  <si>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</si>
  <si>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</si>
  <si>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</si>
  <si>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</si>
  <si>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</si>
  <si>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</si>
  <si>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</si>
  <si>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</si>
  <si>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</si>
  <si>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6"/>
  </si>
  <si>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6"/>
  </si>
  <si>
    <t>１　土砂災害や浸水（洪水・内水・高潮・津波）への対策等</t>
    <rPh sb="0" eb="2">
      <t>ドシャ</t>
    </rPh>
    <rPh sb="3" eb="5">
      <t>サイガイ</t>
    </rPh>
    <rPh sb="5" eb="9">
      <t>ケイカイクイキ</t>
    </rPh>
    <phoneticPr fontId="116"/>
  </si>
  <si>
    <t xml:space="preserve">（ハード面）
（ソフト面）
</t>
    <rPh sb="4" eb="5">
      <t>メン</t>
    </rPh>
    <rPh sb="14" eb="15">
      <t>メン</t>
    </rPh>
    <phoneticPr fontId="116"/>
  </si>
  <si>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6"/>
  </si>
  <si>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</si>
  <si>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</si>
  <si>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</si>
  <si>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</si>
  <si>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</si>
  <si>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</si>
  <si>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</si>
  <si>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</si>
  <si>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</si>
  <si>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</si>
  <si>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</si>
  <si>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</si>
  <si>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</si>
  <si>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</si>
  <si>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</si>
  <si>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6"/>
  </si>
  <si>
    <r>
      <t xml:space="preserve">土砂
</t>
    </r>
    <r>
      <rPr>
        <sz val="8"/>
        <rFont val="ＭＳ 明朝"/>
        <family val="1"/>
        <charset val="128"/>
      </rPr>
      <t>災害警戒区域</t>
    </r>
    <rPh sb="0" eb="2">
      <t>ドシャ</t>
    </rPh>
    <rPh sb="3" eb="5">
      <t>サイガイ</t>
    </rPh>
    <rPh sb="5" eb="9">
      <t>ケイカイクイキ</t>
    </rPh>
    <phoneticPr fontId="116"/>
  </si>
  <si>
    <r>
      <t xml:space="preserve">内水
</t>
    </r>
    <r>
      <rPr>
        <sz val="8"/>
        <rFont val="ＭＳ 明朝"/>
        <family val="1"/>
        <charset val="128"/>
      </rPr>
      <t>浸水想定区域</t>
    </r>
    <rPh sb="0" eb="2">
      <t>ナイスイ</t>
    </rPh>
    <rPh sb="3" eb="9">
      <t>シンスイソウテイクイキ</t>
    </rPh>
    <phoneticPr fontId="116"/>
  </si>
  <si>
    <r>
      <t xml:space="preserve">洪水
</t>
    </r>
    <r>
      <rPr>
        <sz val="8"/>
        <rFont val="ＭＳ 明朝"/>
        <family val="1"/>
        <charset val="128"/>
      </rPr>
      <t>浸水想定区域</t>
    </r>
    <rPh sb="0" eb="2">
      <t>コウズイ</t>
    </rPh>
    <rPh sb="3" eb="9">
      <t>シンスイソウテイクイキ</t>
    </rPh>
    <phoneticPr fontId="116"/>
  </si>
  <si>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6"/>
  </si>
  <si>
    <t>別紙11</t>
    <phoneticPr fontId="3"/>
  </si>
  <si>
    <t>【特養併設】</t>
  </si>
  <si>
    <t>【特養併設】</t>
    <phoneticPr fontId="3"/>
  </si>
  <si>
    <t>みどり環境局公園緑地管理課</t>
    <phoneticPr fontId="3"/>
  </si>
  <si>
    <t>みどり環境局公園緑地管理課・○○</t>
    <phoneticPr fontId="3"/>
  </si>
  <si>
    <t>看多機</t>
    <phoneticPr fontId="3"/>
  </si>
  <si>
    <t>９</t>
    <phoneticPr fontId="3"/>
  </si>
  <si>
    <t>特別養護老人ホーム</t>
    <rPh sb="0" eb="6">
      <t>トクベツヨウゴロウジン</t>
    </rPh>
    <phoneticPr fontId="3"/>
  </si>
  <si>
    <t>特養</t>
    <rPh sb="0" eb="2">
      <t>トクヨウ</t>
    </rPh>
    <phoneticPr fontId="3"/>
  </si>
  <si>
    <t>　</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</si>
  <si>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なお、（看護）小規模多機能とＧＨの併設の場合、1セットに両事業について記載の上提出してください。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</si>
  <si>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※別途、CD-RまたはDVD-Rでもご提出ください。（全データを１つのＰＤＦファイルにまとめ、インデックスと同内容の「しおり」をつけてください。）</t>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</si>
  <si>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</si>
  <si>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</si>
  <si>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</si>
  <si>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①用途地域、②建築基準法道路種別：「iマッピー」で、</t>
    </r>
    <r>
      <rPr>
        <sz val="16"/>
        <color indexed="10"/>
        <rFont val="ＭＳ 明朝"/>
        <family val="1"/>
        <charset val="128"/>
      </rPr>
      <t>旗マーク　</t>
    </r>
    <r>
      <rPr>
        <sz val="16"/>
        <rFont val="ＭＳ 明朝"/>
        <family val="1"/>
        <charset val="128"/>
      </rPr>
      <t>をたてて印刷したもの
※上記以外は、協議が必要な場合において添付</t>
    </r>
    <rPh sb="43" eb="45">
      <t>ジョウキ</t>
    </rPh>
    <rPh sb="45" eb="47">
      <t>イガイ</t>
    </rPh>
    <phoneticPr fontId="3"/>
  </si>
  <si>
    <t>図面（平面図、配置図、立面図）</t>
    <rPh sb="11" eb="14">
      <t>リツメンズ</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</si>
  <si>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</si>
  <si>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(5)　事故防止への対策</t>
    <rPh sb="4" eb="6">
      <t>ジコ</t>
    </rPh>
    <rPh sb="6" eb="8">
      <t>ボウシ</t>
    </rPh>
    <rPh sb="10" eb="12">
      <t>タイサク</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</si>
  <si>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</si>
  <si>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</si>
  <si>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</si>
  <si>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</si>
  <si>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</si>
  <si>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直近の預金残高証明書（自己資金）</t>
    <rPh sb="11" eb="15">
      <t>ジコシキン</t>
    </rPh>
    <phoneticPr fontId="3"/>
  </si>
  <si>
    <t>直近の預金残高証明書（個人資金）</t>
    <rPh sb="11" eb="15">
      <t>コジンシキン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</si>
  <si>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</si>
  <si>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</si>
  <si>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建物賃貸借合意書</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</si>
  <si>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</si>
  <si>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 xml:space="preserve"> 申請予定地と既存事業所等との相互離隔距離の確認と付近見取図の作成方法について</t>
    <phoneticPr fontId="3"/>
  </si>
  <si>
    <t>（１－７添付資料）</t>
    <rPh sb="4" eb="8">
      <t>テンプシリョウ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</si>
  <si>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</si>
  <si>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背表紙</t>
    </r>
    <r>
      <rPr>
        <sz val="11"/>
        <rFont val="ＭＳ Ｐ明朝"/>
        <family val="1"/>
        <charset val="128"/>
      </rPr>
      <t>には、記載例を参考に
　　１　年度
　 　→令和8年度募集・特養併設
　　２　事業種別
　　 →　「小多機」or「看多機」or「ＧＨ」　
　　３　事業所名
   　→　「フローレンス横濱」等
　　４　法人名
　　 →　（株）よこはま福祉
　　５　ファイル種別
　　 →　「【正】事業計画書」or「【副】事業計画書」
　を記入してください。</t>
    </r>
    <rPh sb="31" eb="33">
      <t>ボシュウ</t>
    </rPh>
    <rPh sb="34" eb="36">
      <t>トクヨウ</t>
    </rPh>
    <rPh sb="36" eb="38">
      <t>ヘイセツ</t>
    </rPh>
    <rPh sb="46" eb="48">
      <t>シュベツ</t>
    </rPh>
    <rPh sb="97" eb="99">
      <t>ヨコハマ</t>
    </rPh>
    <rPh sb="100" eb="101">
      <t>トウ</t>
    </rPh>
    <rPh sb="118" eb="119">
      <t>カブ</t>
    </rPh>
    <rPh sb="124" eb="126">
      <t>フクシ</t>
    </rPh>
    <rPh sb="136" eb="138">
      <t>シュベツ</t>
    </rPh>
    <rPh sb="146" eb="147">
      <t>セイ</t>
    </rPh>
    <rPh sb="158" eb="159">
      <t>フク</t>
    </rPh>
    <rPh sb="160" eb="162">
      <t>ジギョウ</t>
    </rPh>
    <rPh sb="162" eb="165">
      <t>ケイカクショ</t>
    </rPh>
    <phoneticPr fontId="3"/>
  </si>
  <si>
    <t xml:space="preserve"> R8募集・特養併設</t>
    <rPh sb="3" eb="5">
      <t>ボシュウ</t>
    </rPh>
    <rPh sb="6" eb="10">
      <t>トクヨウヘイセツ</t>
    </rPh>
    <phoneticPr fontId="3"/>
  </si>
  <si>
    <r>
      <t xml:space="preserve">
</t>
    </r>
    <r>
      <rPr>
        <u/>
        <sz val="11"/>
        <color indexed="14"/>
        <rFont val="ＭＳ Ｐ明朝"/>
        <family val="1"/>
        <charset val="128"/>
      </rPr>
      <t>令和8年度募集・特養併設</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3">
      <t>トクヨウヘイセツ</t>
    </rPh>
    <rPh sb="13" eb="15">
      <t>ヘイネンド</t>
    </rPh>
    <rPh sb="15" eb="16">
      <t>ミ</t>
    </rPh>
    <rPh sb="16" eb="17">
      <t>タ</t>
    </rPh>
    <rPh sb="17" eb="18">
      <t>キ</t>
    </rPh>
    <rPh sb="26" eb="28">
      <t>ヨコハマ</t>
    </rPh>
    <phoneticPr fontId="3"/>
  </si>
  <si>
    <t>納税証明書
ア　法人税、消費税及び地方消費税
　・　納税証明書「その１」（最近２年間分の納付すべき税額、納付済額及び未納税額）
　・　納税証明書「その３」又は「その３の３」（未納の税額がないことの証明書）
イ　法人市民税
　・　納税証明書（最近２年間分の納付すべき税額、納付済額及び未納税額）　</t>
    <phoneticPr fontId="3"/>
  </si>
  <si>
    <t>令和８年度募集【特養併設】（令和９・10年度整備事業）</t>
    <rPh sb="0" eb="2">
      <t>レイワ</t>
    </rPh>
    <rPh sb="22" eb="24">
      <t>セイビ</t>
    </rPh>
    <phoneticPr fontId="3"/>
  </si>
  <si>
    <t>令和８年度募集【特養併設】（令和10・110年度整備事業）</t>
    <rPh sb="0" eb="2">
      <t>レイワ</t>
    </rPh>
    <rPh sb="24" eb="26">
      <t>セイビ</t>
    </rPh>
    <phoneticPr fontId="3"/>
  </si>
  <si>
    <t>８</t>
    <phoneticPr fontId="3"/>
  </si>
  <si>
    <t>抵当権等の内容（現状）</t>
    <rPh sb="0" eb="3">
      <t>テイトウケン</t>
    </rPh>
    <rPh sb="3" eb="4">
      <t>トウ</t>
    </rPh>
    <rPh sb="5" eb="7">
      <t>ナイヨウ</t>
    </rPh>
    <rPh sb="8" eb="10">
      <t>ゲンジョウ</t>
    </rPh>
    <phoneticPr fontId="3"/>
  </si>
  <si>
    <t>抵当権等の内容（今後）</t>
    <rPh sb="0" eb="3">
      <t>テイトウケン</t>
    </rPh>
    <rPh sb="3" eb="4">
      <t>トウ</t>
    </rPh>
    <rPh sb="5" eb="7">
      <t>ナイヨウ</t>
    </rPh>
    <rPh sb="8" eb="10">
      <t>コンゴ</t>
    </rPh>
    <phoneticPr fontId="3"/>
  </si>
  <si>
    <t>※「計画地及び建物に根抵当権が設定されていないこと、また、設定する予定がないこと」が応募要件です。</t>
    <phoneticPr fontId="3"/>
  </si>
  <si>
    <t>抵当権（建物）：建設費用の借入のため設定</t>
    <phoneticPr fontId="3"/>
  </si>
  <si>
    <t>(基準：Ｒ８.５.31）</t>
    <phoneticPr fontId="3"/>
  </si>
  <si>
    <t>整備費　41,500</t>
    <rPh sb="0" eb="2">
      <t>セイビ</t>
    </rPh>
    <rPh sb="2" eb="3">
      <t>ヒ</t>
    </rPh>
    <phoneticPr fontId="3"/>
  </si>
  <si>
    <r>
      <t>【参考】</t>
    </r>
    <r>
      <rPr>
        <sz val="12"/>
        <rFont val="ＭＳ 明朝"/>
        <family val="1"/>
      </rPr>
      <t>Ｒ</t>
    </r>
    <r>
      <rPr>
        <sz val="12"/>
        <color rgb="FFFF0000"/>
        <rFont val="ＭＳ 明朝"/>
        <family val="1"/>
      </rPr>
      <t>７.</t>
    </r>
    <r>
      <rPr>
        <sz val="12"/>
        <color indexed="10"/>
        <rFont val="ＭＳ 明朝"/>
        <family val="1"/>
        <charset val="128"/>
      </rPr>
      <t>９</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</si>
  <si>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７.９</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</si>
  <si>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７</t>
    </r>
    <r>
      <rPr>
        <sz val="12"/>
        <color indexed="10"/>
        <rFont val="ＭＳ 明朝"/>
        <family val="1"/>
        <charset val="128"/>
      </rPr>
      <t>.９</t>
    </r>
    <r>
      <rPr>
        <sz val="12"/>
        <rFont val="ＭＳ 明朝"/>
        <family val="1"/>
        <charset val="128"/>
      </rPr>
      <t>認知症対応型共同生活介護費（Ⅱ）</t>
    </r>
    <rPh sb="1" eb="3">
      <t>サンコウ</t>
    </rPh>
    <rPh sb="3" eb="5">
      <t>ケイサイ</t>
    </rPh>
    <phoneticPr fontId="3"/>
  </si>
  <si>
    <t>(6)　非常時の電源対策</t>
    <rPh sb="4" eb="7">
      <t>ヒジョウジ</t>
    </rPh>
    <rPh sb="8" eb="12">
      <t>デンゲンタイサク</t>
    </rPh>
    <phoneticPr fontId="3"/>
  </si>
  <si>
    <t>別紙８</t>
    <rPh sb="0" eb="2">
      <t>ベッシ</t>
    </rPh>
    <phoneticPr fontId="3"/>
  </si>
  <si>
    <r>
      <t xml:space="preserve">危 機 管 理 </t>
    </r>
    <r>
      <rPr>
        <sz val="11"/>
        <rFont val="ＭＳ Ｐゴシック"/>
        <family val="3"/>
        <charset val="128"/>
      </rPr>
      <t>、リスク管理</t>
    </r>
    <rPh sb="0" eb="1">
      <t>キ</t>
    </rPh>
    <rPh sb="2" eb="3">
      <t>キ</t>
    </rPh>
    <rPh sb="4" eb="5">
      <t>カン</t>
    </rPh>
    <rPh sb="6" eb="7">
      <t>リ</t>
    </rPh>
    <rPh sb="12" eb="14">
      <t>カンリ</t>
    </rPh>
    <phoneticPr fontId="3"/>
  </si>
  <si>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3"/>
  </si>
  <si>
    <t>計画地</t>
    <rPh sb="0" eb="3">
      <t>ケイカクチ</t>
    </rPh>
    <phoneticPr fontId="3"/>
  </si>
  <si>
    <t>建物部分</t>
    <rPh sb="0" eb="2">
      <t>タテモノ</t>
    </rPh>
    <rPh sb="2" eb="4">
      <t>ブブン</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</si>
  <si>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</si>
  <si>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3"/>
  </si>
  <si>
    <r>
      <t xml:space="preserve">洪水
</t>
    </r>
    <r>
      <rPr>
        <sz val="8"/>
        <color indexed="8"/>
        <rFont val="ＭＳ 明朝"/>
        <family val="1"/>
        <charset val="128"/>
      </rPr>
      <t>浸水想定区域</t>
    </r>
    <rPh sb="0" eb="2">
      <t>コウズイ</t>
    </rPh>
    <rPh sb="3" eb="9">
      <t>シンスイソウテイクイキ</t>
    </rPh>
    <phoneticPr fontId="3"/>
  </si>
  <si>
    <t>0以上0.5ｍ未満</t>
    <rPh sb="1" eb="3">
      <t>イジョウ</t>
    </rPh>
    <rPh sb="7" eb="9">
      <t>ミマン</t>
    </rPh>
    <phoneticPr fontId="3"/>
  </si>
  <si>
    <r>
      <t xml:space="preserve">内水
</t>
    </r>
    <r>
      <rPr>
        <sz val="8"/>
        <color indexed="8"/>
        <rFont val="ＭＳ 明朝"/>
        <family val="1"/>
        <charset val="128"/>
      </rPr>
      <t>浸水想定区域</t>
    </r>
    <rPh sb="0" eb="2">
      <t>ナイスイ</t>
    </rPh>
    <rPh sb="3" eb="9">
      <t>シンスイソウテイクイキ</t>
    </rPh>
    <phoneticPr fontId="3"/>
  </si>
  <si>
    <t>0以上0.02ｍ未満</t>
    <rPh sb="1" eb="3">
      <t>イジョウ</t>
    </rPh>
    <rPh sb="8" eb="10">
      <t>ミマン</t>
    </rPh>
    <phoneticPr fontId="3"/>
  </si>
  <si>
    <r>
      <t xml:space="preserve">高潮
</t>
    </r>
    <r>
      <rPr>
        <sz val="8"/>
        <color indexed="8"/>
        <rFont val="ＭＳ 明朝"/>
        <family val="1"/>
        <charset val="128"/>
      </rPr>
      <t>浸水想定区域</t>
    </r>
    <rPh sb="0" eb="2">
      <t>タカシオ</t>
    </rPh>
    <rPh sb="3" eb="9">
      <t>シンスイソウテイクイキ</t>
    </rPh>
    <phoneticPr fontId="3"/>
  </si>
  <si>
    <r>
      <t xml:space="preserve">津波
</t>
    </r>
    <r>
      <rPr>
        <sz val="8"/>
        <color indexed="8"/>
        <rFont val="ＭＳ 明朝"/>
        <family val="1"/>
        <charset val="128"/>
      </rPr>
      <t>浸水予測区域</t>
    </r>
    <rPh sb="0" eb="2">
      <t>ツナミ</t>
    </rPh>
    <rPh sb="3" eb="5">
      <t>シンスイ</t>
    </rPh>
    <rPh sb="5" eb="7">
      <t>ヨソク</t>
    </rPh>
    <rPh sb="7" eb="9">
      <t>クイキ</t>
    </rPh>
    <phoneticPr fontId="3"/>
  </si>
  <si>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3"/>
  </si>
  <si>
    <r>
      <t>※建物配置部分に浸水想定区域が含まれる場合は、当該区域を表記した</t>
    </r>
    <r>
      <rPr>
        <u/>
        <sz val="11"/>
        <color rgb="FFFF0000"/>
        <rFont val="ＭＳ 明朝"/>
        <family val="1"/>
        <charset val="128"/>
      </rPr>
      <t>平面図</t>
    </r>
    <r>
      <rPr>
        <sz val="11"/>
        <color rgb="FFFF0000"/>
        <rFont val="ＭＳ 明朝"/>
        <family val="1"/>
        <charset val="128"/>
      </rPr>
      <t>も添付すること</t>
    </r>
    <rPh sb="1" eb="3">
      <t>タテモノ</t>
    </rPh>
    <rPh sb="3" eb="5">
      <t>ハイチ</t>
    </rPh>
    <rPh sb="5" eb="7">
      <t>ブブン</t>
    </rPh>
    <rPh sb="8" eb="14">
      <t>シンスイソウテイクイキ</t>
    </rPh>
    <rPh sb="15" eb="16">
      <t>フク</t>
    </rPh>
    <rPh sb="19" eb="21">
      <t>バアイ</t>
    </rPh>
    <rPh sb="23" eb="25">
      <t>トウガイ</t>
    </rPh>
    <rPh sb="25" eb="27">
      <t>クイキ</t>
    </rPh>
    <rPh sb="28" eb="30">
      <t>ヒョウキ</t>
    </rPh>
    <rPh sb="32" eb="35">
      <t>ヘイメンズ</t>
    </rPh>
    <rPh sb="36" eb="38">
      <t>テンプ</t>
    </rPh>
    <phoneticPr fontId="3"/>
  </si>
  <si>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3"/>
  </si>
  <si>
    <t xml:space="preserve">（ハード面）
（ソフト面）
</t>
    <rPh sb="4" eb="5">
      <t>メン</t>
    </rPh>
    <rPh sb="14" eb="15">
      <t>メン</t>
    </rPh>
    <phoneticPr fontId="3"/>
  </si>
  <si>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3"/>
  </si>
  <si>
    <t>２　次の危機管理対応について、それぞれご記入ください。</t>
    <rPh sb="2" eb="3">
      <t>ツギ</t>
    </rPh>
    <rPh sb="4" eb="10">
      <t>キキカンリタイオウ</t>
    </rPh>
    <rPh sb="20" eb="22">
      <t>キニュウ</t>
    </rPh>
    <phoneticPr fontId="3"/>
  </si>
  <si>
    <t>(1)　地震への対策</t>
    <rPh sb="4" eb="6">
      <t>ジシン</t>
    </rPh>
    <rPh sb="8" eb="10">
      <t>タイサク</t>
    </rPh>
    <phoneticPr fontId="3"/>
  </si>
  <si>
    <t>(2)　火災への対策</t>
    <rPh sb="4" eb="6">
      <t>カサイ</t>
    </rPh>
    <rPh sb="8" eb="10">
      <t>タイサク</t>
    </rPh>
    <phoneticPr fontId="3"/>
  </si>
  <si>
    <t>(3)　防犯に係る対策</t>
    <rPh sb="4" eb="6">
      <t>ボウハン</t>
    </rPh>
    <rPh sb="7" eb="8">
      <t>カカ</t>
    </rPh>
    <rPh sb="9" eb="11">
      <t>タイサク</t>
    </rPh>
    <phoneticPr fontId="3"/>
  </si>
  <si>
    <t>(4)　感染症への対策</t>
    <rPh sb="4" eb="7">
      <t>カンセンショウ</t>
    </rPh>
    <rPh sb="9" eb="11">
      <t>タイサク</t>
    </rPh>
    <phoneticPr fontId="3"/>
  </si>
  <si>
    <r>
      <t>※既に運営している別事業所等で作成し、活用している</t>
    </r>
    <r>
      <rPr>
        <b/>
        <u/>
        <sz val="12"/>
        <color rgb="FFFF0000"/>
        <rFont val="ＭＳ 明朝"/>
        <family val="1"/>
        <charset val="128"/>
      </rPr>
      <t>防災</t>
    </r>
    <r>
      <rPr>
        <b/>
        <sz val="12"/>
        <color rgb="FFFF0000"/>
        <rFont val="ＭＳ 明朝"/>
        <family val="1"/>
        <charset val="128"/>
      </rPr>
      <t>・</t>
    </r>
    <r>
      <rPr>
        <b/>
        <u/>
        <sz val="12"/>
        <color rgb="FFFF0000"/>
        <rFont val="ＭＳ 明朝"/>
        <family val="1"/>
        <charset val="128"/>
      </rPr>
      <t>事故防止</t>
    </r>
    <r>
      <rPr>
        <b/>
        <sz val="12"/>
        <color rgb="FFFF0000"/>
        <rFont val="ＭＳ 明朝"/>
        <family val="1"/>
        <charset val="128"/>
      </rPr>
      <t>対策に係るマニュアル等があれば添付してください。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2">
      <t>ジコボウシ</t>
    </rPh>
    <rPh sb="32" eb="34">
      <t>タイサク</t>
    </rPh>
    <rPh sb="35" eb="36">
      <t>カカ</t>
    </rPh>
    <rPh sb="42" eb="43">
      <t>ナド</t>
    </rPh>
    <rPh sb="47" eb="49">
      <t>テンプ</t>
    </rPh>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</si>
  <si>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説明の際は、「横浜市に応募し、事業として選定されることが条件であるため、事業化されない場合がある」旨についても説明するなど、十分注意して行ってください。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9" eb="90">
      <t>オコナ</t>
    </rPh>
    <rPh sb="211" eb="213">
      <t>セツメイ</t>
    </rPh>
    <rPh sb="213" eb="214">
      <t>ブン</t>
    </rPh>
    <phoneticPr fontId="3"/>
  </si>
  <si>
    <t>開設準備9人×1,036＝9,324</t>
    <rPh sb="0" eb="2">
      <t>カイセツ</t>
    </rPh>
    <rPh sb="2" eb="4">
      <t>ジュンビ</t>
    </rPh>
    <rPh sb="5" eb="6">
      <t>ヒト</t>
    </rPh>
    <phoneticPr fontId="3"/>
  </si>
  <si>
    <r>
      <t>表紙</t>
    </r>
    <r>
      <rPr>
        <sz val="11"/>
        <rFont val="ＭＳ Ｐ明朝"/>
        <family val="1"/>
        <charset val="128"/>
      </rPr>
      <t>には、記載例を参考に
　　１　年度
　　　　募集の種別によって、次のどちらかを記載
　　　→令和8年度募集：「</t>
    </r>
    <r>
      <rPr>
        <sz val="11"/>
        <color indexed="14"/>
        <rFont val="ＭＳ Ｐ明朝"/>
        <family val="1"/>
        <charset val="128"/>
      </rPr>
      <t>令和8年度募集・特養併設</t>
    </r>
    <r>
      <rPr>
        <sz val="11"/>
        <rFont val="ＭＳ Ｐ明朝"/>
        <family val="1"/>
        <charset val="128"/>
      </rPr>
      <t>」
　　　→未整備圏域・随時開所：「</t>
    </r>
    <r>
      <rPr>
        <sz val="11"/>
        <color indexed="14"/>
        <rFont val="ＭＳ Ｐ明朝"/>
        <family val="1"/>
        <charset val="128"/>
      </rPr>
      <t>令和8年度・未整備
                                  　　　　　・特養併設</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8" eb="60">
      <t>レイワ</t>
    </rPh>
    <rPh sb="61" eb="63">
      <t>ネンド</t>
    </rPh>
    <rPh sb="63" eb="65">
      <t>ボシュウ</t>
    </rPh>
    <rPh sb="88" eb="90">
      <t>レイワ</t>
    </rPh>
    <rPh sb="91" eb="93">
      <t>ネンド</t>
    </rPh>
    <rPh sb="95" eb="97">
      <t>セイビ</t>
    </rPh>
    <rPh sb="151" eb="153">
      <t>シュベツ</t>
    </rPh>
    <rPh sb="198" eb="200">
      <t>ヨコハマ</t>
    </rPh>
    <rPh sb="201" eb="202">
      <t>トウ</t>
    </rPh>
    <rPh sb="209" eb="211">
      <t>ショルイ</t>
    </rPh>
    <rPh sb="212" eb="214">
      <t>ナイヨウ</t>
    </rPh>
    <rPh sb="243" eb="244">
      <t>カブ</t>
    </rPh>
    <rPh sb="249" eb="251">
      <t>フクシ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</si>
</sst>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 numFmtId="186" formatCode="#,##0;[Red]#,##0"/>
  </numFmts>
  <fonts count="164">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6"/>
      <color rgb="FFFF0000"/>
      <name val="ＭＳ 明朝"/>
      <family val="1"/>
      <charset val="128"/>
    </font>
    <font>
      <b/>
      <sz val="15"/>
      <color rgb="FFFF0000"/>
      <name val="ＭＳ 明朝"/>
      <family val="1"/>
      <charset val="128"/>
    </font>
    <font>
      <sz val="11"/>
      <color rgb="FFFF0000"/>
      <name val="ＭＳ 明朝"/>
      <family val="1"/>
      <charset val="128"/>
    </font>
    <font>
      <sz val="14"/>
      <color rgb="FFFF0000"/>
      <name val="ＭＳ 明朝"/>
      <family val="1"/>
      <charset val="128"/>
    </font>
    <font>
      <sz val="18"/>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10"/>
      <name val="ＭＳ 明朝"/>
      <family val="1"/>
    </font>
    <font>
      <sz val="14"/>
      <name val="ＭＳ 明朝"/>
      <family val="1"/>
    </font>
    <font>
      <u/>
      <sz val="12"/>
      <name val="ＭＳ 明朝"/>
      <family val="1"/>
    </font>
    <font>
      <b/>
      <sz val="12"/>
      <name val="ＭＳ 明朝"/>
      <family val="1"/>
    </font>
    <font>
      <sz val="10.5"/>
      <color theme="1"/>
      <name val="ＭＳ 明朝"/>
      <family val="1"/>
      <charset val="128"/>
    </font>
    <font>
      <b/>
      <sz val="12"/>
      <color indexed="14"/>
      <name val="ＭＳ Ｐ明朝"/>
      <family val="1"/>
      <charset val="128"/>
    </font>
    <font>
      <u/>
      <sz val="10.5"/>
      <color rgb="FFFF0000"/>
      <name val="ＭＳ 明朝"/>
      <family val="1"/>
      <charset val="128"/>
    </font>
    <font>
      <sz val="11"/>
      <color rgb="FFFFFF00"/>
      <name val="ＭＳ Ｐゴシック"/>
      <family val="3"/>
      <charset val="128"/>
    </font>
    <font>
      <sz val="9"/>
      <color indexed="81"/>
      <name val="MS P ゴシック"/>
      <family val="3"/>
      <charset val="128"/>
    </font>
    <font>
      <u/>
      <sz val="11"/>
      <color rgb="FFFF0000"/>
      <name val="ＭＳ 明朝"/>
      <family val="1"/>
      <charset val="128"/>
    </font>
    <font>
      <b/>
      <u/>
      <sz val="12"/>
      <color rgb="FFFF0000"/>
      <name val="ＭＳ 明朝"/>
      <family val="1"/>
      <charset val="128"/>
    </font>
    <font>
      <b/>
      <sz val="12"/>
      <color rgb="FFFF0000"/>
      <name val="ＭＳ 明朝"/>
      <family val="1"/>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2" fillId="0" borderId="0" applyNumberFormat="0" applyFill="0" applyBorder="0" applyAlignment="0" applyProtection="0">
      <alignment vertical="center"/>
    </xf>
  </cellStyleXfs>
  <cellXfs count="2784">
    <xf numFmtId="0" fontId="0" fillId="0" borderId="0" xfId="0">
      <alignment vertical="center"/>
    </xf>
    <xf numFmtId="0" fontId="5" fillId="0" borderId="0" xfId="0" applyFont="1">
      <alignment vertical="center"/>
    </xf>
    <xf numFmtId="0" fontId="6" fillId="24" borderId="0" xfId="0" applyFont="1" applyFill="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lignment vertical="center"/>
    </xf>
    <xf numFmtId="0" fontId="6" fillId="24" borderId="0" xfId="0" applyFont="1" applyFill="1">
      <alignment vertical="center"/>
    </xf>
    <xf numFmtId="0" fontId="6" fillId="24" borderId="10" xfId="0" applyFont="1" applyFill="1" applyBorder="1" applyAlignment="1">
      <alignment horizontal="left" vertical="center"/>
    </xf>
    <xf numFmtId="0" fontId="6" fillId="24" borderId="12" xfId="0" applyFont="1" applyFill="1" applyBorder="1" applyAlignment="1">
      <alignment horizontal="left" vertical="center"/>
    </xf>
    <xf numFmtId="0" fontId="6" fillId="24" borderId="11" xfId="0" applyFont="1" applyFill="1" applyBorder="1">
      <alignment vertical="center"/>
    </xf>
    <xf numFmtId="0" fontId="6" fillId="0" borderId="0" xfId="0" applyFont="1" applyAlignment="1">
      <alignment horizontal="center" vertical="center"/>
    </xf>
    <xf numFmtId="49" fontId="6" fillId="24" borderId="0" xfId="0" applyNumberFormat="1" applyFont="1" applyFill="1" applyAlignment="1">
      <alignment horizontal="center" vertical="center"/>
    </xf>
    <xf numFmtId="0" fontId="6" fillId="24" borderId="0" xfId="0" applyFont="1" applyFill="1" applyAlignment="1">
      <alignment horizontal="left" vertical="center"/>
    </xf>
    <xf numFmtId="0" fontId="6" fillId="24" borderId="13" xfId="0" applyFont="1" applyFill="1" applyBorder="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lignment vertical="center"/>
    </xf>
    <xf numFmtId="0" fontId="6" fillId="25" borderId="0" xfId="0" applyFont="1" applyFill="1" applyAlignment="1">
      <alignment horizontal="center" vertical="center"/>
    </xf>
    <xf numFmtId="0" fontId="6" fillId="24" borderId="10" xfId="0" applyFont="1" applyFill="1" applyBorder="1">
      <alignment vertical="center"/>
    </xf>
    <xf numFmtId="0" fontId="6" fillId="24" borderId="16" xfId="0" applyFont="1" applyFill="1" applyBorder="1">
      <alignment vertical="center"/>
    </xf>
    <xf numFmtId="0" fontId="9" fillId="0" borderId="0" xfId="0" applyFont="1" applyAlignment="1">
      <alignment horizontal="center" vertical="center"/>
    </xf>
    <xf numFmtId="0" fontId="6" fillId="0" borderId="0" xfId="0" applyFont="1" applyAlignment="1">
      <alignment horizontal="left" vertical="center"/>
    </xf>
    <xf numFmtId="179" fontId="6" fillId="24" borderId="0" xfId="0" applyNumberFormat="1" applyFont="1" applyFill="1">
      <alignment vertical="center"/>
    </xf>
    <xf numFmtId="0" fontId="9" fillId="24" borderId="0" xfId="0" applyFont="1" applyFill="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15" fillId="0" borderId="0" xfId="0" applyFont="1" applyAlignment="1">
      <alignment horizontal="right" vertical="center"/>
    </xf>
    <xf numFmtId="0" fontId="6" fillId="0" borderId="19" xfId="0" applyFont="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lignment vertical="center"/>
    </xf>
    <xf numFmtId="49" fontId="6" fillId="6" borderId="21" xfId="0" applyNumberFormat="1" applyFont="1" applyFill="1" applyBorder="1" applyAlignment="1">
      <alignment horizontal="center" vertical="center"/>
    </xf>
    <xf numFmtId="0" fontId="17" fillId="0" borderId="0" xfId="0" applyFont="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Alignment="1">
      <alignment horizontal="left" vertical="center" wrapText="1"/>
    </xf>
    <xf numFmtId="0" fontId="1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left" vertical="center"/>
    </xf>
    <xf numFmtId="0" fontId="20" fillId="0" borderId="0" xfId="90" applyFont="1" applyAlignment="1">
      <alignment vertical="center"/>
    </xf>
    <xf numFmtId="0" fontId="20" fillId="0" borderId="0" xfId="90" applyFont="1" applyAlignment="1">
      <alignment vertical="center" wrapText="1"/>
    </xf>
    <xf numFmtId="0" fontId="20" fillId="0" borderId="0" xfId="90" applyFont="1" applyAlignment="1">
      <alignment horizontal="left" vertical="center"/>
    </xf>
    <xf numFmtId="0" fontId="11" fillId="0" borderId="0" xfId="0" applyFont="1">
      <alignment vertical="center"/>
    </xf>
    <xf numFmtId="0" fontId="11" fillId="0" borderId="0" xfId="0" applyFont="1" applyAlignment="1">
      <alignment horizontal="left" vertical="center"/>
    </xf>
    <xf numFmtId="49" fontId="6" fillId="0" borderId="0" xfId="0" applyNumberFormat="1" applyFont="1" applyAlignment="1">
      <alignment horizontal="center" vertical="center"/>
    </xf>
    <xf numFmtId="0" fontId="11" fillId="0" borderId="0" xfId="0" applyFont="1" applyAlignment="1">
      <alignment vertical="top"/>
    </xf>
    <xf numFmtId="0" fontId="11" fillId="0" borderId="11" xfId="0" applyFont="1" applyBorder="1">
      <alignment vertical="center"/>
    </xf>
    <xf numFmtId="0" fontId="11" fillId="0" borderId="25" xfId="0" applyFont="1" applyBorder="1" applyAlignment="1">
      <alignment horizontal="center" vertical="center"/>
    </xf>
    <xf numFmtId="178" fontId="11" fillId="0" borderId="0" xfId="0" applyNumberFormat="1" applyFont="1" applyAlignment="1">
      <alignment horizontal="left" vertical="center"/>
    </xf>
    <xf numFmtId="0" fontId="11" fillId="24" borderId="0" xfId="0" applyFont="1" applyFill="1">
      <alignment vertical="center"/>
    </xf>
    <xf numFmtId="0" fontId="11" fillId="25" borderId="11" xfId="0" applyFont="1" applyFill="1" applyBorder="1" applyAlignment="1">
      <alignment horizontal="center" vertical="center"/>
    </xf>
    <xf numFmtId="0" fontId="11" fillId="0" borderId="12" xfId="0" applyFont="1" applyBorder="1">
      <alignment vertical="center"/>
    </xf>
    <xf numFmtId="0" fontId="11" fillId="0" borderId="26" xfId="0" applyFont="1" applyBorder="1">
      <alignment vertical="center"/>
    </xf>
    <xf numFmtId="0" fontId="11" fillId="0" borderId="16" xfId="0" applyFont="1" applyBorder="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Border="1" applyAlignment="1">
      <alignment horizontal="center" vertical="center" wrapText="1"/>
    </xf>
    <xf numFmtId="0" fontId="6" fillId="0" borderId="0" xfId="83" applyFont="1" applyBorder="1" applyAlignment="1">
      <alignment horizontal="left" vertical="center"/>
    </xf>
    <xf numFmtId="38" fontId="6" fillId="0" borderId="0" xfId="63" applyFont="1" applyFill="1" applyBorder="1" applyAlignment="1">
      <alignment horizontal="left" vertical="center"/>
    </xf>
    <xf numFmtId="0" fontId="6" fillId="0" borderId="0" xfId="84" applyFont="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Border="1" applyAlignment="1">
      <alignment horizontal="center" vertical="center"/>
    </xf>
    <xf numFmtId="0" fontId="6" fillId="0" borderId="28" xfId="84" applyFont="1" applyBorder="1" applyAlignment="1">
      <alignment horizontal="center" vertical="center"/>
    </xf>
    <xf numFmtId="0" fontId="6" fillId="0" borderId="12" xfId="84" applyFont="1" applyBorder="1" applyAlignment="1">
      <alignment horizontal="center" vertical="center"/>
    </xf>
    <xf numFmtId="0" fontId="6" fillId="0" borderId="29" xfId="84" applyFont="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Border="1" applyAlignment="1">
      <alignment vertical="center"/>
    </xf>
    <xf numFmtId="38" fontId="11" fillId="0" borderId="0" xfId="63" applyFont="1" applyFill="1" applyBorder="1" applyAlignment="1">
      <alignment horizontal="left" vertical="center"/>
    </xf>
    <xf numFmtId="38" fontId="11" fillId="0" borderId="0" xfId="63" applyFont="1" applyFill="1" applyBorder="1" applyAlignment="1">
      <alignment horizontal="left" vertical="center" shrinkToFit="1"/>
    </xf>
    <xf numFmtId="38" fontId="6" fillId="0" borderId="0" xfId="63"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Border="1" applyAlignment="1">
      <alignment horizontal="left" vertical="center"/>
    </xf>
    <xf numFmtId="38" fontId="9" fillId="0" borderId="0" xfId="63"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Border="1" applyAlignment="1">
      <alignment horizontal="center" vertical="center" shrinkToFit="1"/>
    </xf>
    <xf numFmtId="58" fontId="6" fillId="0" borderId="25" xfId="0" applyNumberFormat="1" applyFont="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lignment vertical="center"/>
    </xf>
    <xf numFmtId="56" fontId="6" fillId="0" borderId="0" xfId="0" applyNumberFormat="1" applyFont="1" applyAlignment="1">
      <alignment horizontal="center" vertical="center"/>
    </xf>
    <xf numFmtId="49" fontId="6" fillId="0" borderId="0" xfId="0" applyNumberFormat="1" applyFont="1">
      <alignment vertical="center"/>
    </xf>
    <xf numFmtId="0" fontId="25" fillId="0" borderId="0" xfId="0" applyFont="1" applyAlignment="1">
      <alignment horizontal="center" vertical="center"/>
    </xf>
    <xf numFmtId="0" fontId="25" fillId="0" borderId="0" xfId="0" applyFont="1">
      <alignment vertical="center"/>
    </xf>
    <xf numFmtId="49" fontId="6" fillId="24" borderId="0" xfId="0" applyNumberFormat="1" applyFont="1" applyFill="1">
      <alignment vertical="center"/>
    </xf>
    <xf numFmtId="0" fontId="9" fillId="0" borderId="0" xfId="0" applyFont="1">
      <alignment vertical="center"/>
    </xf>
    <xf numFmtId="0" fontId="4" fillId="24" borderId="0" xfId="0" applyFont="1" applyFill="1">
      <alignment vertical="center"/>
    </xf>
    <xf numFmtId="0" fontId="5" fillId="24" borderId="0" xfId="0" applyFont="1" applyFill="1">
      <alignment vertical="center"/>
    </xf>
    <xf numFmtId="0" fontId="6" fillId="0" borderId="0" xfId="0" applyFont="1" applyAlignment="1">
      <alignment horizontal="center" vertical="center" shrinkToFit="1"/>
    </xf>
    <xf numFmtId="0" fontId="6" fillId="0" borderId="0" xfId="0" applyFont="1" applyAlignment="1">
      <alignment vertical="center" shrinkToFit="1"/>
    </xf>
    <xf numFmtId="0" fontId="26" fillId="0" borderId="0" xfId="0" applyFont="1" applyAlignment="1">
      <alignment vertical="center" wrapText="1"/>
    </xf>
    <xf numFmtId="0" fontId="4" fillId="0" borderId="0" xfId="0" applyFont="1">
      <alignment vertical="center"/>
    </xf>
    <xf numFmtId="0" fontId="11" fillId="0" borderId="0" xfId="0" applyFont="1" applyAlignment="1">
      <alignment vertical="center" wrapText="1"/>
    </xf>
    <xf numFmtId="0" fontId="2" fillId="0" borderId="0" xfId="0" applyFont="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15" fillId="24" borderId="0" xfId="0" applyFont="1" applyFill="1" applyAlignment="1">
      <alignment horizontal="center" vertical="center"/>
    </xf>
    <xf numFmtId="0" fontId="15" fillId="24" borderId="0" xfId="0" applyFont="1" applyFill="1" applyAlignment="1">
      <alignment horizontal="lef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lignment vertical="center"/>
    </xf>
    <xf numFmtId="0" fontId="11" fillId="0" borderId="11" xfId="0" applyFont="1" applyBorder="1" applyAlignment="1">
      <alignment horizontal="center" vertical="center"/>
    </xf>
    <xf numFmtId="0" fontId="11" fillId="25" borderId="11" xfId="0" applyFont="1" applyFill="1" applyBorder="1">
      <alignment vertical="center"/>
    </xf>
    <xf numFmtId="0" fontId="11" fillId="0" borderId="27" xfId="0" applyFont="1" applyBorder="1" applyAlignment="1">
      <alignment horizontal="center" vertical="center"/>
    </xf>
    <xf numFmtId="0" fontId="11" fillId="0" borderId="14" xfId="0" applyFont="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Border="1" applyAlignment="1">
      <alignment vertical="center"/>
    </xf>
    <xf numFmtId="49" fontId="6" fillId="0" borderId="0" xfId="83" applyNumberFormat="1" applyFont="1" applyBorder="1" applyAlignment="1">
      <alignment vertical="center"/>
    </xf>
    <xf numFmtId="0" fontId="12" fillId="0" borderId="15" xfId="83" applyFont="1" applyBorder="1" applyAlignment="1">
      <alignment vertical="center" shrinkToFit="1"/>
    </xf>
    <xf numFmtId="0" fontId="12" fillId="0" borderId="0" xfId="83" applyFont="1" applyBorder="1" applyAlignment="1">
      <alignment vertical="center" shrinkToFit="1"/>
    </xf>
    <xf numFmtId="0" fontId="2" fillId="0" borderId="0" xfId="84" applyFont="1" applyAlignment="1">
      <alignment horizontal="left" vertical="center"/>
    </xf>
    <xf numFmtId="0" fontId="2" fillId="24" borderId="0" xfId="0" applyFont="1" applyFill="1">
      <alignment vertical="center"/>
    </xf>
    <xf numFmtId="49" fontId="2" fillId="24" borderId="0" xfId="0" applyNumberFormat="1" applyFont="1" applyFill="1">
      <alignment vertical="center"/>
    </xf>
    <xf numFmtId="0" fontId="2" fillId="24" borderId="11" xfId="0" applyFont="1" applyFill="1" applyBorder="1">
      <alignment vertical="center"/>
    </xf>
    <xf numFmtId="0" fontId="2" fillId="24" borderId="0" xfId="0" applyFont="1" applyFill="1" applyAlignment="1">
      <alignment vertical="center" textRotation="255"/>
    </xf>
    <xf numFmtId="0" fontId="28" fillId="24" borderId="11" xfId="0" applyFont="1" applyFill="1" applyBorder="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lignment vertical="center"/>
    </xf>
    <xf numFmtId="179" fontId="6" fillId="24" borderId="25" xfId="0" applyNumberFormat="1" applyFont="1" applyFill="1" applyBorder="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lignment vertical="center"/>
    </xf>
    <xf numFmtId="49" fontId="13" fillId="25" borderId="62" xfId="0" applyNumberFormat="1" applyFont="1" applyFill="1" applyBorder="1" applyAlignment="1">
      <alignment horizontal="center" vertical="center"/>
    </xf>
    <xf numFmtId="0" fontId="16" fillId="24" borderId="63" xfId="0" applyFont="1" applyFill="1" applyBorder="1">
      <alignment vertical="center"/>
    </xf>
    <xf numFmtId="49" fontId="13" fillId="6" borderId="63" xfId="0" applyNumberFormat="1" applyFont="1" applyFill="1" applyBorder="1" applyAlignment="1">
      <alignment horizontal="center" vertical="center"/>
    </xf>
    <xf numFmtId="0" fontId="13" fillId="25" borderId="0" xfId="0" applyFont="1" applyFill="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lignment vertical="center"/>
    </xf>
    <xf numFmtId="0" fontId="62" fillId="24" borderId="10" xfId="0" applyFont="1" applyFill="1" applyBorder="1" applyAlignment="1">
      <alignment horizontal="left" vertical="center"/>
    </xf>
    <xf numFmtId="49" fontId="5" fillId="6" borderId="10" xfId="0" applyNumberFormat="1" applyFont="1" applyFill="1" applyBorder="1" applyAlignment="1">
      <alignment horizontal="center" vertical="center"/>
    </xf>
    <xf numFmtId="0" fontId="6" fillId="0" borderId="16" xfId="0" applyFont="1" applyBorder="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lignment vertical="center"/>
    </xf>
    <xf numFmtId="0" fontId="11" fillId="0" borderId="67" xfId="0" applyFont="1" applyBorder="1">
      <alignment vertical="center"/>
    </xf>
    <xf numFmtId="0" fontId="11" fillId="0" borderId="68" xfId="0" applyFont="1" applyBorder="1">
      <alignment vertical="center"/>
    </xf>
    <xf numFmtId="0" fontId="11" fillId="24" borderId="45" xfId="0" applyFont="1" applyFill="1" applyBorder="1">
      <alignment vertical="center"/>
    </xf>
    <xf numFmtId="0" fontId="11" fillId="24" borderId="10" xfId="0" applyFont="1" applyFill="1" applyBorder="1">
      <alignment vertical="center"/>
    </xf>
    <xf numFmtId="0" fontId="11" fillId="24" borderId="25" xfId="0" applyFont="1" applyFill="1" applyBorder="1">
      <alignment vertical="center"/>
    </xf>
    <xf numFmtId="0" fontId="11" fillId="24" borderId="55" xfId="0" applyFont="1" applyFill="1" applyBorder="1">
      <alignment vertical="center"/>
    </xf>
    <xf numFmtId="0" fontId="11" fillId="24" borderId="69" xfId="0" applyFont="1" applyFill="1" applyBorder="1">
      <alignment vertical="center"/>
    </xf>
    <xf numFmtId="0" fontId="11" fillId="24" borderId="70" xfId="0" applyFont="1" applyFill="1" applyBorder="1">
      <alignment vertical="center"/>
    </xf>
    <xf numFmtId="0" fontId="11" fillId="24" borderId="61" xfId="0" applyFont="1" applyFill="1" applyBorder="1">
      <alignment vertical="center"/>
    </xf>
    <xf numFmtId="0" fontId="11" fillId="24" borderId="71" xfId="0" applyFont="1" applyFill="1" applyBorder="1">
      <alignment vertical="center"/>
    </xf>
    <xf numFmtId="0" fontId="11" fillId="24" borderId="72" xfId="0" applyFont="1" applyFill="1" applyBorder="1">
      <alignment vertical="center"/>
    </xf>
    <xf numFmtId="0" fontId="11" fillId="24" borderId="27" xfId="0" applyFont="1" applyFill="1" applyBorder="1">
      <alignment vertical="center"/>
    </xf>
    <xf numFmtId="0" fontId="11" fillId="24" borderId="11" xfId="0" applyFont="1" applyFill="1" applyBorder="1">
      <alignment vertical="center"/>
    </xf>
    <xf numFmtId="0" fontId="11" fillId="24" borderId="12" xfId="0" applyFont="1" applyFill="1" applyBorder="1">
      <alignmen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1" fillId="24" borderId="75" xfId="0" applyFont="1" applyFill="1" applyBorder="1">
      <alignment vertical="center"/>
    </xf>
    <xf numFmtId="0" fontId="11" fillId="24" borderId="76" xfId="0" applyFont="1" applyFill="1" applyBorder="1">
      <alignment vertical="center"/>
    </xf>
    <xf numFmtId="0" fontId="11" fillId="24" borderId="77" xfId="0" applyFont="1" applyFill="1" applyBorder="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lignment vertical="center"/>
    </xf>
    <xf numFmtId="0" fontId="28" fillId="24" borderId="0" xfId="0" applyFont="1" applyFill="1" applyAlignment="1">
      <alignment horizontal="right" vertical="center"/>
    </xf>
    <xf numFmtId="0" fontId="31" fillId="0" borderId="0" xfId="90" applyFont="1" applyAlignment="1">
      <alignment vertical="center"/>
    </xf>
    <xf numFmtId="0" fontId="69" fillId="0" borderId="0" xfId="90" applyFont="1" applyAlignment="1">
      <alignment vertical="center" wrapText="1"/>
    </xf>
    <xf numFmtId="0" fontId="58" fillId="0" borderId="0" xfId="0" applyFont="1">
      <alignment vertical="center"/>
    </xf>
    <xf numFmtId="0" fontId="58" fillId="0" borderId="0" xfId="88" applyFont="1" applyAlignment="1">
      <alignment horizontal="left" vertical="center"/>
    </xf>
    <xf numFmtId="0" fontId="72" fillId="24" borderId="0" xfId="0" applyFont="1" applyFill="1">
      <alignment vertical="center"/>
    </xf>
    <xf numFmtId="0" fontId="73" fillId="24" borderId="0" xfId="0" applyFont="1" applyFill="1" applyAlignment="1">
      <alignment horizontal="right" vertical="center"/>
    </xf>
    <xf numFmtId="0" fontId="73" fillId="24" borderId="0" xfId="0" applyFont="1" applyFill="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Alignment="1">
      <alignment horizontal="right" vertical="center"/>
    </xf>
    <xf numFmtId="0" fontId="29" fillId="0" borderId="0" xfId="90" applyFont="1" applyAlignment="1">
      <alignment vertical="top" wrapText="1"/>
    </xf>
    <xf numFmtId="0" fontId="29" fillId="0" borderId="0" xfId="90" applyFont="1" applyAlignment="1">
      <alignment vertical="top"/>
    </xf>
    <xf numFmtId="0" fontId="75" fillId="0" borderId="0" xfId="90" applyFont="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71" fillId="0" borderId="0" xfId="90" applyFont="1" applyAlignment="1">
      <alignment horizontal="center" vertical="center"/>
    </xf>
    <xf numFmtId="0" fontId="90" fillId="0" borderId="0" xfId="90" applyFont="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6" fillId="24" borderId="13" xfId="84" applyFont="1" applyFill="1" applyBorder="1" applyAlignment="1">
      <alignment horizontal="center" vertical="center" textRotation="255"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49" fillId="24" borderId="0" xfId="0" applyFont="1" applyFill="1" applyAlignment="1">
      <alignment horizontal="center" vertical="center"/>
    </xf>
    <xf numFmtId="0" fontId="49" fillId="24" borderId="0" xfId="0" applyFont="1" applyFill="1">
      <alignment vertical="center"/>
    </xf>
    <xf numFmtId="0" fontId="58" fillId="0" borderId="0" xfId="88" applyFont="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Border="1" applyAlignment="1">
      <alignment horizontal="center" vertical="center"/>
    </xf>
    <xf numFmtId="0" fontId="6" fillId="0" borderId="86" xfId="84" applyFont="1" applyBorder="1" applyAlignment="1">
      <alignment horizontal="center" vertical="center"/>
    </xf>
    <xf numFmtId="0" fontId="6" fillId="0" borderId="87" xfId="84" applyFont="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0" fontId="6" fillId="0" borderId="0" xfId="0" applyFont="1" applyAlignment="1">
      <alignment horizontal="center" vertical="center" wrapText="1"/>
    </xf>
    <xf numFmtId="0" fontId="5" fillId="0" borderId="0" xfId="81" applyFont="1" applyAlignment="1">
      <alignment vertical="center" shrinkToFit="1"/>
    </xf>
    <xf numFmtId="0" fontId="0" fillId="0" borderId="0" xfId="81" applyFont="1"/>
    <xf numFmtId="0" fontId="0" fillId="0" borderId="0" xfId="81" applyFont="1" applyAlignment="1">
      <alignment horizontal="center"/>
    </xf>
    <xf numFmtId="0" fontId="6" fillId="0" borderId="11" xfId="0" applyFont="1" applyBorder="1" applyAlignment="1">
      <alignment horizontal="center" vertical="center" wrapText="1"/>
    </xf>
    <xf numFmtId="0" fontId="0" fillId="0" borderId="11" xfId="0" applyBorder="1">
      <alignment vertical="center"/>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lignment vertical="center"/>
    </xf>
    <xf numFmtId="0" fontId="11" fillId="25" borderId="21" xfId="0" applyFont="1" applyFill="1" applyBorder="1">
      <alignment vertical="center"/>
    </xf>
    <xf numFmtId="0" fontId="11" fillId="25" borderId="91" xfId="0" applyFont="1" applyFill="1" applyBorder="1">
      <alignment vertical="center"/>
    </xf>
    <xf numFmtId="0" fontId="11" fillId="25" borderId="24" xfId="0" applyFont="1" applyFill="1" applyBorder="1">
      <alignment vertical="center"/>
    </xf>
    <xf numFmtId="0" fontId="11" fillId="25" borderId="92" xfId="0" applyFont="1" applyFill="1" applyBorder="1">
      <alignment vertical="center"/>
    </xf>
    <xf numFmtId="0" fontId="11" fillId="25" borderId="93" xfId="0" applyFont="1" applyFill="1" applyBorder="1">
      <alignment vertical="center"/>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9" fillId="26" borderId="42" xfId="0" applyFont="1" applyFill="1" applyBorder="1" applyAlignment="1">
      <alignment horizontal="center" vertical="center" wrapText="1"/>
    </xf>
    <xf numFmtId="0" fontId="15" fillId="24" borderId="16" xfId="0" applyFont="1" applyFill="1" applyBorder="1">
      <alignment vertical="center"/>
    </xf>
    <xf numFmtId="0" fontId="13" fillId="0" borderId="10" xfId="0" applyFont="1" applyBorder="1">
      <alignment vertical="center"/>
    </xf>
    <xf numFmtId="0" fontId="15" fillId="0" borderId="10" xfId="0" applyFont="1" applyBorder="1">
      <alignment vertical="center"/>
    </xf>
    <xf numFmtId="0" fontId="66" fillId="0" borderId="10" xfId="0" applyFont="1" applyBorder="1">
      <alignment vertical="center"/>
    </xf>
    <xf numFmtId="0" fontId="20" fillId="0" borderId="0" xfId="90" applyFont="1" applyAlignment="1">
      <alignment horizontal="left" vertical="top" wrapText="1"/>
    </xf>
    <xf numFmtId="0" fontId="8" fillId="0" borderId="0" xfId="54" applyFill="1" applyBorder="1" applyAlignment="1" applyProtection="1">
      <alignment vertical="center" wrapText="1"/>
    </xf>
    <xf numFmtId="0" fontId="104" fillId="0" borderId="25" xfId="89" applyFont="1" applyBorder="1" applyAlignment="1">
      <alignment horizontal="center" vertical="center"/>
    </xf>
    <xf numFmtId="0" fontId="104" fillId="6" borderId="45" xfId="89" applyFont="1" applyFill="1" applyBorder="1" applyAlignment="1">
      <alignment horizontal="center" vertical="center"/>
    </xf>
    <xf numFmtId="0" fontId="104" fillId="0" borderId="11" xfId="89" applyFont="1" applyBorder="1" applyAlignment="1">
      <alignment horizontal="center" vertical="center"/>
    </xf>
    <xf numFmtId="0" fontId="104" fillId="6" borderId="11" xfId="89" applyFont="1" applyFill="1" applyBorder="1" applyAlignment="1">
      <alignment horizontal="center" vertical="center"/>
    </xf>
    <xf numFmtId="0" fontId="104" fillId="0" borderId="0" xfId="89" applyFont="1"/>
    <xf numFmtId="0" fontId="104" fillId="0" borderId="0" xfId="90" applyFont="1" applyAlignment="1">
      <alignment horizontal="center" vertical="center"/>
    </xf>
    <xf numFmtId="0" fontId="104" fillId="0" borderId="0" xfId="54" applyFont="1" applyFill="1" applyBorder="1" applyAlignment="1" applyProtection="1">
      <alignment vertical="center" wrapText="1"/>
    </xf>
    <xf numFmtId="0" fontId="105" fillId="0" borderId="0" xfId="90" applyFont="1" applyAlignment="1">
      <alignment vertical="center"/>
    </xf>
    <xf numFmtId="0" fontId="91" fillId="0" borderId="0" xfId="90" applyFont="1" applyAlignment="1">
      <alignment vertical="center" wrapText="1"/>
    </xf>
    <xf numFmtId="0" fontId="49" fillId="0" borderId="0" xfId="89" applyFont="1"/>
    <xf numFmtId="0" fontId="105" fillId="0" borderId="0" xfId="90" applyFont="1" applyAlignment="1">
      <alignment horizontal="left" vertical="center" wrapText="1"/>
    </xf>
    <xf numFmtId="0" fontId="109" fillId="0" borderId="0" xfId="89" applyFont="1"/>
    <xf numFmtId="0" fontId="109" fillId="0" borderId="0" xfId="89" applyFont="1" applyAlignment="1">
      <alignment shrinkToFit="1"/>
    </xf>
    <xf numFmtId="0" fontId="105" fillId="0" borderId="0" xfId="90" applyFont="1" applyAlignment="1">
      <alignment horizontal="right" vertical="center" wrapText="1"/>
    </xf>
    <xf numFmtId="0" fontId="105" fillId="0" borderId="0" xfId="90" applyFont="1" applyAlignment="1">
      <alignment horizontal="center" vertical="center" wrapText="1"/>
    </xf>
    <xf numFmtId="0" fontId="78" fillId="0" borderId="0" xfId="90" applyFont="1" applyAlignment="1">
      <alignment vertical="center"/>
    </xf>
    <xf numFmtId="0" fontId="49" fillId="0" borderId="0" xfId="90" applyFont="1" applyAlignment="1">
      <alignment vertical="center"/>
    </xf>
    <xf numFmtId="0" fontId="49" fillId="0" borderId="0" xfId="89" applyFont="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Border="1">
      <alignment vertical="center"/>
    </xf>
    <xf numFmtId="0" fontId="11" fillId="0" borderId="13" xfId="0" applyFont="1" applyBorder="1" applyAlignment="1">
      <alignment horizontal="right" vertical="center"/>
    </xf>
    <xf numFmtId="0" fontId="13" fillId="0" borderId="0" xfId="84" applyFont="1" applyAlignment="1">
      <alignment horizontal="left" vertical="center"/>
    </xf>
    <xf numFmtId="0" fontId="0" fillId="24" borderId="0" xfId="0" applyFill="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0" fontId="5" fillId="0" borderId="97" xfId="86" applyFont="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Border="1" applyAlignment="1">
      <alignment horizontal="center" vertical="center"/>
    </xf>
    <xf numFmtId="0" fontId="5" fillId="0" borderId="98" xfId="86" applyFont="1" applyBorder="1" applyAlignment="1">
      <alignment horizontal="center" vertical="center"/>
    </xf>
    <xf numFmtId="0" fontId="5" fillId="0" borderId="102" xfId="86" applyFont="1" applyBorder="1" applyAlignment="1">
      <alignment horizontal="center" vertical="center"/>
    </xf>
    <xf numFmtId="0" fontId="5" fillId="0" borderId="103" xfId="86" applyFont="1" applyBorder="1" applyAlignment="1">
      <alignment horizontal="center" vertical="center"/>
    </xf>
    <xf numFmtId="0" fontId="0" fillId="0" borderId="0" xfId="86" applyFont="1"/>
    <xf numFmtId="0" fontId="0" fillId="0" borderId="104" xfId="0" applyBorder="1">
      <alignment vertical="center"/>
    </xf>
    <xf numFmtId="0" fontId="43" fillId="0" borderId="104" xfId="0" applyFont="1" applyBorder="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Border="1" applyAlignment="1">
      <alignment horizontal="center" vertical="center"/>
    </xf>
    <xf numFmtId="0" fontId="67" fillId="0" borderId="96" xfId="86" applyFont="1" applyBorder="1" applyAlignment="1">
      <alignment horizontal="center" vertical="center" wrapText="1"/>
    </xf>
    <xf numFmtId="0" fontId="4" fillId="0" borderId="121" xfId="86" applyFont="1" applyBorder="1" applyAlignment="1">
      <alignment horizontal="center" vertical="center" wrapText="1"/>
    </xf>
    <xf numFmtId="49" fontId="2" fillId="0" borderId="99" xfId="86" applyNumberFormat="1" applyFont="1" applyBorder="1" applyAlignment="1">
      <alignment horizontal="center" vertical="center"/>
    </xf>
    <xf numFmtId="49" fontId="2" fillId="0" borderId="100" xfId="86" applyNumberFormat="1" applyFont="1" applyBorder="1" applyAlignment="1">
      <alignment horizontal="center" vertical="center"/>
    </xf>
    <xf numFmtId="0" fontId="71" fillId="0" borderId="0" xfId="0" applyFont="1" applyAlignment="1">
      <alignment vertical="center" wrapText="1"/>
    </xf>
    <xf numFmtId="0" fontId="2" fillId="0" borderId="0" xfId="86" applyFont="1" applyAlignment="1">
      <alignment vertical="center"/>
    </xf>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Alignment="1">
      <alignment horizontal="left" wrapText="1"/>
    </xf>
    <xf numFmtId="49" fontId="7" fillId="24" borderId="0" xfId="87" applyNumberFormat="1" applyFont="1" applyFill="1" applyAlignment="1">
      <alignment horizontal="left" vertical="center"/>
    </xf>
    <xf numFmtId="49" fontId="6" fillId="24" borderId="0" xfId="87" applyNumberFormat="1" applyFont="1" applyFill="1" applyAlignment="1">
      <alignmen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Alignment="1">
      <alignment horizontal="center" vertical="center"/>
    </xf>
    <xf numFmtId="49" fontId="6" fillId="24" borderId="0" xfId="87" applyNumberFormat="1" applyFont="1" applyFill="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Font="1" applyFill="1" applyBorder="1" applyAlignment="1">
      <alignment horizontal="center" vertical="center"/>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0" fontId="79" fillId="6" borderId="10" xfId="79" applyFont="1" applyFill="1" applyBorder="1">
      <alignment vertical="center"/>
    </xf>
    <xf numFmtId="0" fontId="79" fillId="24" borderId="0" xfId="79" applyFont="1" applyFill="1" applyAlignment="1">
      <alignment horizontal="center" vertical="center"/>
    </xf>
    <xf numFmtId="0" fontId="6" fillId="24" borderId="0" xfId="79" applyFont="1" applyFill="1" applyAlignment="1">
      <alignment horizontal="center" vertical="center"/>
    </xf>
    <xf numFmtId="0" fontId="6" fillId="24" borderId="0" xfId="79" applyFont="1" applyFill="1" applyAlignment="1">
      <alignment horizontal="right" vertical="center" shrinkToFit="1"/>
    </xf>
    <xf numFmtId="0" fontId="79" fillId="24" borderId="93" xfId="79" applyFont="1" applyFill="1" applyBorder="1" applyAlignment="1">
      <alignment horizontal="center" vertical="center"/>
    </xf>
    <xf numFmtId="49" fontId="6" fillId="24" borderId="0" xfId="79" applyNumberFormat="1" applyFont="1" applyFill="1" applyAlignment="1">
      <alignment horizontal="center" vertical="center"/>
    </xf>
    <xf numFmtId="0" fontId="6" fillId="24" borderId="0" xfId="79" applyFont="1" applyFill="1" applyAlignment="1">
      <alignment horizontal="left" vertical="center"/>
    </xf>
    <xf numFmtId="0" fontId="6" fillId="24" borderId="0" xfId="79" applyFont="1" applyFill="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Alignment="1">
      <alignment horizontal="center" vertical="center" shrinkToFit="1"/>
    </xf>
    <xf numFmtId="176" fontId="79" fillId="24" borderId="11" xfId="79" applyNumberFormat="1" applyFont="1" applyFill="1" applyBorder="1">
      <alignment vertical="center"/>
    </xf>
    <xf numFmtId="0" fontId="81" fillId="27" borderId="53" xfId="79" applyFont="1" applyFill="1" applyBorder="1" applyAlignment="1">
      <alignment horizontal="center" vertical="center" wrapText="1"/>
    </xf>
    <xf numFmtId="176" fontId="79" fillId="24" borderId="0" xfId="79" applyNumberFormat="1" applyFont="1" applyFill="1">
      <alignment vertical="center"/>
    </xf>
    <xf numFmtId="0" fontId="6" fillId="24" borderId="0" xfId="79" applyFont="1" applyFill="1">
      <alignment vertical="center"/>
    </xf>
    <xf numFmtId="176" fontId="79" fillId="24" borderId="88" xfId="79" applyNumberFormat="1" applyFont="1" applyFill="1" applyBorder="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Alignment="1">
      <alignment horizontal="center" vertical="center"/>
    </xf>
    <xf numFmtId="176" fontId="6" fillId="24" borderId="0" xfId="79" applyNumberFormat="1" applyFont="1" applyFill="1" applyAlignment="1">
      <alignment horizontal="left" vertical="center"/>
    </xf>
    <xf numFmtId="176" fontId="9" fillId="24" borderId="0" xfId="79" applyNumberFormat="1" applyFont="1" applyFill="1" applyAlignment="1">
      <alignment horizontal="center" vertical="center"/>
    </xf>
    <xf numFmtId="176" fontId="6" fillId="24" borderId="0" xfId="79" applyNumberFormat="1" applyFont="1" applyFill="1" applyAlignment="1">
      <alignment horizontal="center" vertical="center"/>
    </xf>
    <xf numFmtId="0" fontId="4" fillId="28" borderId="0" xfId="79" applyFont="1" applyFill="1" applyAlignment="1">
      <alignment horizontal="center" vertical="center" wrapText="1"/>
    </xf>
    <xf numFmtId="49" fontId="6" fillId="24" borderId="0" xfId="79" applyNumberFormat="1" applyFont="1" applyFill="1" applyAlignment="1">
      <alignment horizontal="center" vertical="center" wrapText="1"/>
    </xf>
    <xf numFmtId="49" fontId="6" fillId="24" borderId="0" xfId="79" applyNumberFormat="1" applyFont="1" applyFill="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lignment vertical="center"/>
    </xf>
    <xf numFmtId="49" fontId="7" fillId="24" borderId="0" xfId="87" applyNumberFormat="1" applyFont="1" applyFill="1" applyAlignment="1">
      <alignment horizontal="right" vertical="center"/>
    </xf>
    <xf numFmtId="49" fontId="83" fillId="24" borderId="0" xfId="0" applyNumberFormat="1" applyFont="1" applyFill="1" applyAlignment="1">
      <alignment horizontal="left" vertical="center"/>
    </xf>
    <xf numFmtId="49" fontId="113" fillId="24" borderId="0" xfId="0" applyNumberFormat="1" applyFont="1" applyFill="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0" xfId="87" applyNumberFormat="1" applyFont="1" applyFill="1" applyAlignment="1">
      <alignment horizontal="center" vertical="center"/>
    </xf>
    <xf numFmtId="49" fontId="6" fillId="24" borderId="0" xfId="87" applyNumberFormat="1" applyFont="1" applyFill="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Alignment="1">
      <alignment horizontal="center" vertical="center"/>
    </xf>
    <xf numFmtId="49" fontId="6" fillId="24" borderId="0" xfId="87" applyNumberFormat="1" applyFont="1" applyFill="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lignment vertical="center"/>
    </xf>
    <xf numFmtId="0" fontId="6" fillId="24" borderId="0" xfId="87" applyFont="1" applyFill="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Alignment="1">
      <alignment horizontal="left" vertical="center"/>
    </xf>
    <xf numFmtId="49" fontId="6" fillId="24" borderId="0" xfId="0" applyNumberFormat="1" applyFont="1" applyFill="1" applyAlignment="1">
      <alignment horizontal="left" vertical="center" textRotation="255"/>
    </xf>
    <xf numFmtId="0" fontId="6" fillId="0" borderId="16" xfId="0" applyFont="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Font="1" applyBorder="1" applyAlignment="1">
      <alignment horizontal="left" vertical="center"/>
    </xf>
    <xf numFmtId="49" fontId="2" fillId="25" borderId="0" xfId="0" applyNumberFormat="1" applyFont="1" applyFill="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xf numFmtId="49" fontId="80" fillId="24" borderId="0" xfId="0" applyNumberFormat="1" applyFont="1" applyFill="1" applyAlignment="1">
      <alignment horizontal="center" vertical="center"/>
    </xf>
    <xf numFmtId="49" fontId="13" fillId="24" borderId="0" xfId="87" applyNumberFormat="1" applyFont="1" applyFill="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3" fillId="24" borderId="131" xfId="0" applyNumberFormat="1" applyFont="1" applyFill="1" applyBorder="1" applyAlignment="1">
      <alignment horizontal="center" vertical="center" shrinkToFit="1"/>
    </xf>
    <xf numFmtId="49" fontId="113" fillId="24" borderId="0" xfId="0" applyNumberFormat="1" applyFont="1" applyFill="1" applyAlignment="1">
      <alignment horizontal="center" vertical="center" wrapText="1"/>
    </xf>
    <xf numFmtId="49" fontId="113"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Border="1" applyAlignment="1">
      <alignment horizontal="left" vertical="center"/>
    </xf>
    <xf numFmtId="49" fontId="79" fillId="24" borderId="0" xfId="87" applyNumberFormat="1" applyFont="1" applyFill="1" applyAlignment="1">
      <alignment horizontal="left" vertical="center" textRotation="255"/>
    </xf>
    <xf numFmtId="0" fontId="6" fillId="24" borderId="0" xfId="87" applyFont="1" applyFill="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Font="1" applyFill="1" applyAlignment="1">
      <alignment horizontal="center" vertical="center"/>
    </xf>
    <xf numFmtId="0" fontId="5" fillId="24" borderId="0" xfId="0" applyFont="1" applyFill="1" applyAlignment="1">
      <alignment horizontal="center" vertical="center"/>
    </xf>
    <xf numFmtId="49" fontId="5" fillId="24" borderId="0" xfId="87" applyNumberFormat="1" applyFont="1" applyFill="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lignment vertical="center"/>
    </xf>
    <xf numFmtId="0" fontId="6" fillId="0" borderId="0" xfId="79" applyFont="1">
      <alignment vertical="center"/>
    </xf>
    <xf numFmtId="0" fontId="6" fillId="0" borderId="135" xfId="79" applyFont="1" applyBorder="1">
      <alignment vertical="center"/>
    </xf>
    <xf numFmtId="0" fontId="6" fillId="24" borderId="0" xfId="79" applyFont="1" applyFill="1" applyAlignment="1">
      <alignment vertical="center" shrinkToFit="1"/>
    </xf>
    <xf numFmtId="0" fontId="6" fillId="0" borderId="0" xfId="79" applyFont="1" applyAlignment="1">
      <alignment horizontal="left" vertical="center"/>
    </xf>
    <xf numFmtId="0" fontId="6" fillId="0" borderId="0" xfId="79" applyFont="1" applyAlignment="1">
      <alignment horizontal="right" vertical="center"/>
    </xf>
    <xf numFmtId="0" fontId="10" fillId="24" borderId="0" xfId="79" applyFont="1" applyFill="1">
      <alignment vertical="center"/>
    </xf>
    <xf numFmtId="0" fontId="6" fillId="24" borderId="0" xfId="79" applyFont="1" applyFill="1" applyAlignment="1">
      <alignment horizontal="right" vertical="center"/>
    </xf>
    <xf numFmtId="0" fontId="4" fillId="24" borderId="0" xfId="79" applyFont="1" applyFill="1" applyAlignment="1">
      <alignment horizontal="center" vertical="center"/>
    </xf>
    <xf numFmtId="176" fontId="6" fillId="24" borderId="0" xfId="79" applyNumberFormat="1" applyFont="1" applyFill="1">
      <alignment vertical="center"/>
    </xf>
    <xf numFmtId="0" fontId="12" fillId="24" borderId="0" xfId="79" applyFont="1" applyFill="1" applyAlignment="1">
      <alignment horizontal="center" vertical="center"/>
    </xf>
    <xf numFmtId="0" fontId="79" fillId="24" borderId="0" xfId="79" applyFont="1" applyFill="1" applyAlignment="1">
      <alignment horizontal="left" vertical="center"/>
    </xf>
    <xf numFmtId="49" fontId="79" fillId="24" borderId="0" xfId="79" applyNumberFormat="1" applyFont="1" applyFill="1" applyAlignment="1">
      <alignment horizontal="left" vertical="center" shrinkToFit="1"/>
    </xf>
    <xf numFmtId="0" fontId="81" fillId="24" borderId="0" xfId="79" applyFont="1" applyFill="1" applyAlignment="1">
      <alignment horizontal="center" vertical="center" shrinkToFit="1"/>
    </xf>
    <xf numFmtId="0" fontId="79" fillId="24" borderId="0" xfId="79" applyFont="1" applyFill="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49" fontId="79" fillId="24" borderId="88" xfId="79" applyNumberFormat="1" applyFont="1" applyFill="1" applyBorder="1">
      <alignment vertical="center"/>
    </xf>
    <xf numFmtId="176" fontId="6" fillId="0" borderId="25" xfId="79" applyNumberFormat="1" applyFont="1" applyBorder="1" applyAlignment="1">
      <alignment horizontal="center" vertical="center"/>
    </xf>
    <xf numFmtId="0" fontId="85" fillId="24" borderId="0" xfId="79" applyFont="1" applyFill="1">
      <alignment vertical="center"/>
    </xf>
    <xf numFmtId="0" fontId="79" fillId="25" borderId="0" xfId="79" applyFont="1" applyFill="1">
      <alignment vertical="center"/>
    </xf>
    <xf numFmtId="49" fontId="79" fillId="24" borderId="0" xfId="79" applyNumberFormat="1" applyFont="1" applyFill="1" applyAlignment="1">
      <alignment horizontal="center" vertical="center"/>
    </xf>
    <xf numFmtId="0" fontId="12" fillId="24" borderId="0" xfId="79" applyFont="1" applyFill="1" applyAlignment="1">
      <alignment horizontal="left" vertical="center"/>
    </xf>
    <xf numFmtId="0" fontId="6" fillId="24" borderId="16" xfId="79" applyFont="1" applyFill="1" applyBorder="1">
      <alignment vertical="center"/>
    </xf>
    <xf numFmtId="0" fontId="6" fillId="0" borderId="11" xfId="79" applyFont="1" applyBorder="1">
      <alignment vertical="center"/>
    </xf>
    <xf numFmtId="0" fontId="6" fillId="0" borderId="16" xfId="79" applyFont="1" applyBorder="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lignment vertical="center"/>
    </xf>
    <xf numFmtId="49" fontId="6" fillId="0" borderId="0" xfId="79" applyNumberFormat="1" applyFont="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lignment vertical="center"/>
    </xf>
    <xf numFmtId="49" fontId="6" fillId="6" borderId="10" xfId="79" applyNumberFormat="1" applyFont="1" applyFill="1" applyBorder="1">
      <alignment vertical="center"/>
    </xf>
    <xf numFmtId="0" fontId="5" fillId="24" borderId="0" xfId="79" applyFont="1" applyFill="1" applyAlignment="1">
      <alignment horizontal="left" vertical="center"/>
    </xf>
    <xf numFmtId="0" fontId="6" fillId="25" borderId="27" xfId="79" applyFont="1" applyFill="1" applyBorder="1" applyAlignment="1">
      <alignment horizontal="center" vertical="center"/>
    </xf>
    <xf numFmtId="0" fontId="6" fillId="0" borderId="15" xfId="79" applyFont="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Alignment="1">
      <alignment horizontal="center" vertical="center"/>
    </xf>
    <xf numFmtId="49" fontId="6" fillId="24" borderId="137" xfId="79" applyNumberFormat="1" applyFont="1" applyFill="1" applyBorder="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Alignment="1">
      <alignment horizontal="center" vertical="center" shrinkToFit="1"/>
    </xf>
    <xf numFmtId="0" fontId="6" fillId="24" borderId="12" xfId="79" applyFont="1" applyFill="1" applyBorder="1">
      <alignment vertical="center"/>
    </xf>
    <xf numFmtId="0" fontId="6" fillId="24" borderId="11" xfId="79" applyFont="1" applyFill="1" applyBorder="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Alignment="1">
      <alignment horizontal="center" vertical="center" wrapText="1"/>
    </xf>
    <xf numFmtId="0" fontId="79" fillId="0" borderId="0" xfId="79" applyFont="1" applyAlignment="1">
      <alignment horizontal="center" vertical="center" shrinkToFit="1"/>
    </xf>
    <xf numFmtId="49" fontId="79" fillId="0" borderId="0" xfId="79" applyNumberFormat="1" applyFont="1" applyAlignment="1">
      <alignment horizontal="center" vertical="center"/>
    </xf>
    <xf numFmtId="0" fontId="81" fillId="27" borderId="45" xfId="79" applyFont="1" applyFill="1" applyBorder="1" applyAlignment="1">
      <alignment horizontal="center" vertical="center" wrapText="1"/>
    </xf>
    <xf numFmtId="0" fontId="79" fillId="0" borderId="0" xfId="79" applyFont="1">
      <alignment vertical="center"/>
    </xf>
    <xf numFmtId="0" fontId="81" fillId="27" borderId="45" xfId="79" applyFont="1" applyFill="1" applyBorder="1" applyAlignment="1">
      <alignment horizontal="center" vertical="center" shrinkToFit="1"/>
    </xf>
    <xf numFmtId="0" fontId="81" fillId="27" borderId="27" xfId="79"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Font="1" applyBorder="1">
      <alignment vertical="center"/>
    </xf>
    <xf numFmtId="0" fontId="79" fillId="24" borderId="10" xfId="79" applyFont="1" applyFill="1" applyBorder="1">
      <alignment vertical="center"/>
    </xf>
    <xf numFmtId="0" fontId="79" fillId="24" borderId="45" xfId="79" applyFont="1" applyFill="1" applyBorder="1">
      <alignment vertical="center"/>
    </xf>
    <xf numFmtId="0" fontId="79" fillId="0" borderId="10" xfId="79" applyFont="1" applyBorder="1" applyAlignment="1">
      <alignment horizontal="center" vertical="center"/>
    </xf>
    <xf numFmtId="0" fontId="81" fillId="24" borderId="0" xfId="79" applyFont="1" applyFill="1">
      <alignment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25" borderId="10" xfId="79" applyFont="1" applyFill="1" applyBorder="1" applyAlignment="1">
      <alignment horizontal="center" vertical="center"/>
    </xf>
    <xf numFmtId="0" fontId="6" fillId="24" borderId="25" xfId="79" applyFont="1" applyFill="1" applyBorder="1">
      <alignment vertical="center"/>
    </xf>
    <xf numFmtId="0" fontId="6" fillId="24" borderId="14" xfId="79" applyFont="1" applyFill="1" applyBorder="1">
      <alignment vertical="center"/>
    </xf>
    <xf numFmtId="0" fontId="6" fillId="24" borderId="13" xfId="79" applyFont="1" applyFill="1" applyBorder="1">
      <alignment vertical="center"/>
    </xf>
    <xf numFmtId="49" fontId="6" fillId="24" borderId="23" xfId="79" applyNumberFormat="1" applyFont="1" applyFill="1" applyBorder="1">
      <alignment vertical="center"/>
    </xf>
    <xf numFmtId="0" fontId="6" fillId="24" borderId="138" xfId="79" applyFont="1" applyFill="1" applyBorder="1">
      <alignment vertical="center"/>
    </xf>
    <xf numFmtId="0" fontId="6" fillId="24" borderId="139" xfId="79" applyFont="1" applyFill="1" applyBorder="1">
      <alignment vertical="center"/>
    </xf>
    <xf numFmtId="0" fontId="6" fillId="24" borderId="93" xfId="79" applyFont="1" applyFill="1" applyBorder="1">
      <alignment vertical="center"/>
    </xf>
    <xf numFmtId="0" fontId="6" fillId="24" borderId="140" xfId="79" applyFont="1" applyFill="1" applyBorder="1">
      <alignment vertical="center"/>
    </xf>
    <xf numFmtId="0" fontId="79" fillId="24" borderId="16" xfId="79" applyFont="1" applyFill="1" applyBorder="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xf numFmtId="49" fontId="6" fillId="24" borderId="0" xfId="87" applyNumberFormat="1" applyFont="1" applyFill="1" applyAlignment="1">
      <alignment vertical="center" shrinkToFit="1"/>
    </xf>
    <xf numFmtId="0" fontId="81" fillId="27" borderId="42" xfId="79" applyFont="1" applyFill="1" applyBorder="1" applyAlignment="1">
      <alignment horizontal="center" vertical="center" wrapText="1"/>
    </xf>
    <xf numFmtId="0" fontId="6" fillId="24" borderId="11" xfId="79" applyFont="1" applyFill="1" applyBorder="1" applyAlignment="1">
      <alignment horizontal="center" vertical="center"/>
    </xf>
    <xf numFmtId="0" fontId="6" fillId="24" borderId="141"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142" xfId="79"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Alignment="1">
      <alignment horizontal="left" vertical="center"/>
    </xf>
    <xf numFmtId="49" fontId="115"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74" fillId="0" borderId="0" xfId="0" applyFo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Alignment="1">
      <alignment vertical="top" wrapText="1"/>
    </xf>
    <xf numFmtId="0" fontId="71" fillId="0" borderId="0" xfId="0" applyFo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lignment vertical="center"/>
    </xf>
    <xf numFmtId="0" fontId="71" fillId="0" borderId="12" xfId="0" applyFont="1" applyBorder="1">
      <alignment vertical="center"/>
    </xf>
    <xf numFmtId="0" fontId="15" fillId="6" borderId="42" xfId="0" applyFont="1" applyFill="1" applyBorder="1" applyAlignment="1">
      <alignment horizontal="center" vertical="center"/>
    </xf>
    <xf numFmtId="0" fontId="87" fillId="0" borderId="0" xfId="0" applyFo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8" fillId="0" borderId="42" xfId="0" applyFont="1" applyBorder="1" applyAlignment="1">
      <alignment horizontal="center" vertical="center" wrapText="1"/>
    </xf>
    <xf numFmtId="0" fontId="119" fillId="0" borderId="42" xfId="0" applyFont="1" applyBorder="1" applyAlignment="1">
      <alignment horizontal="center" wrapText="1"/>
    </xf>
    <xf numFmtId="0" fontId="5" fillId="0" borderId="42" xfId="0" applyFont="1" applyBorder="1" applyAlignment="1">
      <alignment vertical="distributed" wrapText="1"/>
    </xf>
    <xf numFmtId="178" fontId="6" fillId="24" borderId="0" xfId="79" applyNumberFormat="1" applyFont="1" applyFill="1">
      <alignment vertical="center"/>
    </xf>
    <xf numFmtId="178" fontId="10" fillId="24" borderId="0" xfId="79" applyNumberFormat="1" applyFont="1" applyFill="1" applyAlignment="1">
      <alignment vertical="center" shrinkToFit="1"/>
    </xf>
    <xf numFmtId="0" fontId="6" fillId="0" borderId="25" xfId="79" applyFont="1" applyBorder="1">
      <alignment vertical="center"/>
    </xf>
    <xf numFmtId="178" fontId="9" fillId="24" borderId="0" xfId="79" applyNumberFormat="1" applyFont="1" applyFill="1" applyAlignment="1">
      <alignment vertical="center" shrinkToFit="1"/>
    </xf>
    <xf numFmtId="0" fontId="125" fillId="0" borderId="0" xfId="0" applyFont="1">
      <alignment vertical="center"/>
    </xf>
    <xf numFmtId="49" fontId="71" fillId="0" borderId="11" xfId="86" applyNumberFormat="1" applyFont="1" applyBorder="1" applyAlignment="1">
      <alignment horizontal="center" vertical="center"/>
    </xf>
    <xf numFmtId="0" fontId="123" fillId="29" borderId="0" xfId="79" applyFont="1" applyFill="1">
      <alignment vertical="center"/>
    </xf>
    <xf numFmtId="0" fontId="54" fillId="0" borderId="0" xfId="84" applyFont="1" applyAlignment="1">
      <alignment vertical="center"/>
    </xf>
    <xf numFmtId="0" fontId="54" fillId="0" borderId="0" xfId="84" applyFont="1" applyBorder="1" applyAlignment="1">
      <alignment horizontal="left" vertical="center"/>
    </xf>
    <xf numFmtId="0" fontId="54" fillId="0" borderId="0" xfId="84" applyFont="1" applyBorder="1" applyAlignment="1">
      <alignment vertical="center"/>
    </xf>
    <xf numFmtId="0" fontId="12" fillId="0" borderId="0" xfId="84" applyFont="1" applyAlignment="1">
      <alignment vertical="center"/>
    </xf>
    <xf numFmtId="0" fontId="12" fillId="0" borderId="0" xfId="84" applyFont="1" applyBorder="1" applyAlignment="1">
      <alignment horizontal="left" vertical="center"/>
    </xf>
    <xf numFmtId="0" fontId="66" fillId="0" borderId="0" xfId="84" applyFont="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Border="1" applyAlignment="1">
      <alignment vertical="center"/>
    </xf>
    <xf numFmtId="0" fontId="12" fillId="0" borderId="0" xfId="84" applyFont="1" applyBorder="1" applyAlignment="1">
      <alignment vertical="center"/>
    </xf>
    <xf numFmtId="0" fontId="6" fillId="0" borderId="125" xfId="84" applyFont="1" applyBorder="1" applyAlignment="1">
      <alignment vertical="center" shrinkToFit="1"/>
    </xf>
    <xf numFmtId="0" fontId="66" fillId="0" borderId="11" xfId="84" applyFont="1" applyBorder="1" applyAlignment="1">
      <alignment vertical="center"/>
    </xf>
    <xf numFmtId="0" fontId="12" fillId="0" borderId="119" xfId="84" applyFont="1" applyBorder="1" applyAlignment="1">
      <alignment vertical="center"/>
    </xf>
    <xf numFmtId="0" fontId="103" fillId="0" borderId="11" xfId="84" applyFont="1" applyBorder="1" applyAlignment="1">
      <alignment vertical="center"/>
    </xf>
    <xf numFmtId="0" fontId="103" fillId="0" borderId="0" xfId="84" applyFont="1" applyBorder="1" applyAlignment="1">
      <alignment vertical="center"/>
    </xf>
    <xf numFmtId="0" fontId="5" fillId="0" borderId="0" xfId="0" applyFont="1" applyAlignment="1">
      <alignment vertical="distributed" wrapText="1"/>
    </xf>
    <xf numFmtId="0" fontId="0" fillId="0" borderId="0" xfId="0"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6" fillId="0" borderId="0" xfId="0" applyFont="1">
      <alignment vertical="center"/>
    </xf>
    <xf numFmtId="0" fontId="127" fillId="0" borderId="0" xfId="0" applyFont="1">
      <alignment vertical="center"/>
    </xf>
    <xf numFmtId="0" fontId="128" fillId="0" borderId="0" xfId="0" applyFont="1">
      <alignment vertical="center"/>
    </xf>
    <xf numFmtId="0" fontId="128" fillId="24" borderId="0" xfId="0" applyFont="1" applyFill="1">
      <alignment vertical="center"/>
    </xf>
    <xf numFmtId="0" fontId="127" fillId="24" borderId="0" xfId="0" applyFont="1" applyFill="1">
      <alignment vertical="center"/>
    </xf>
    <xf numFmtId="0" fontId="129" fillId="0" borderId="0" xfId="0" applyFont="1" applyAlignment="1">
      <alignment vertical="center" wrapText="1"/>
    </xf>
    <xf numFmtId="0" fontId="4" fillId="21" borderId="179" xfId="86" applyFont="1" applyFill="1" applyBorder="1" applyAlignment="1">
      <alignment horizontal="center" vertical="center" wrapText="1"/>
    </xf>
    <xf numFmtId="0" fontId="6" fillId="24" borderId="16" xfId="87" applyFont="1" applyFill="1" applyBorder="1" applyAlignment="1">
      <alignment horizontal="center" vertical="center"/>
    </xf>
    <xf numFmtId="49" fontId="2" fillId="24" borderId="295" xfId="86" applyNumberFormat="1" applyFont="1" applyFill="1" applyBorder="1" applyAlignment="1">
      <alignment horizontal="center" vertical="center"/>
    </xf>
    <xf numFmtId="0" fontId="4" fillId="25" borderId="294" xfId="86" applyFont="1" applyFill="1" applyBorder="1" applyAlignment="1">
      <alignment horizontal="center" vertical="center"/>
    </xf>
    <xf numFmtId="0" fontId="5" fillId="0" borderId="294" xfId="86" applyFont="1" applyBorder="1" applyAlignment="1">
      <alignment horizontal="center" vertical="center"/>
    </xf>
    <xf numFmtId="0" fontId="122" fillId="0" borderId="0" xfId="0" applyFont="1">
      <alignment vertical="center"/>
    </xf>
    <xf numFmtId="0" fontId="135" fillId="0" borderId="120" xfId="86" applyFont="1" applyBorder="1" applyAlignment="1">
      <alignment horizontal="center" vertical="center" wrapText="1"/>
    </xf>
    <xf numFmtId="0" fontId="6" fillId="24" borderId="16" xfId="87" applyFont="1" applyFill="1" applyBorder="1" applyAlignment="1">
      <alignment horizontal="left" vertical="center"/>
    </xf>
    <xf numFmtId="0" fontId="6" fillId="24" borderId="16" xfId="87" applyFont="1" applyFill="1" applyBorder="1" applyAlignment="1">
      <alignment vertical="center"/>
    </xf>
    <xf numFmtId="49" fontId="130" fillId="25" borderId="0" xfId="79" applyNumberFormat="1" applyFont="1" applyFill="1" applyAlignment="1">
      <alignment horizontal="center" vertical="center" shrinkToFit="1"/>
    </xf>
    <xf numFmtId="0" fontId="4" fillId="21" borderId="297" xfId="86" applyFont="1" applyFill="1" applyBorder="1" applyAlignment="1">
      <alignment horizontal="center" vertical="center" wrapText="1"/>
    </xf>
    <xf numFmtId="0" fontId="5" fillId="0" borderId="0" xfId="0" quotePrefix="1" applyFont="1">
      <alignment vertical="center"/>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34" fillId="27" borderId="299" xfId="79" applyFont="1" applyFill="1" applyBorder="1" applyAlignment="1">
      <alignment horizontal="center" vertical="center"/>
    </xf>
    <xf numFmtId="0" fontId="134"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lignment vertical="center"/>
    </xf>
    <xf numFmtId="0" fontId="130" fillId="6" borderId="88" xfId="79" applyFont="1" applyFill="1" applyBorder="1" applyAlignment="1">
      <alignment horizontal="center" vertical="center"/>
    </xf>
    <xf numFmtId="0" fontId="130" fillId="6" borderId="88" xfId="79"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130" fillId="33" borderId="10" xfId="0" applyFont="1" applyFill="1" applyBorder="1">
      <alignment vertical="center"/>
    </xf>
    <xf numFmtId="0" fontId="5" fillId="0" borderId="10" xfId="0" applyFont="1" applyBorder="1" applyAlignment="1">
      <alignment horizontal="left" vertical="center"/>
    </xf>
    <xf numFmtId="0" fontId="139" fillId="6" borderId="10" xfId="0" applyFont="1" applyFill="1" applyBorder="1" applyAlignment="1">
      <alignment horizontal="left" vertical="center"/>
    </xf>
    <xf numFmtId="0" fontId="0" fillId="0" borderId="0" xfId="0" quotePrefix="1" applyAlignment="1">
      <alignment horizontal="right" vertical="top"/>
    </xf>
    <xf numFmtId="0" fontId="141" fillId="0" borderId="0" xfId="0" applyFont="1" applyAlignment="1">
      <alignment vertical="top" wrapText="1"/>
    </xf>
    <xf numFmtId="0" fontId="0" fillId="0" borderId="0" xfId="0" applyAlignment="1">
      <alignment horizontal="left" vertical="center"/>
    </xf>
    <xf numFmtId="0" fontId="142" fillId="0" borderId="0" xfId="93"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quotePrefix="1" applyAlignment="1">
      <alignment horizontal="right" vertical="center"/>
    </xf>
    <xf numFmtId="0" fontId="143" fillId="0" borderId="0" xfId="84" applyFont="1" applyBorder="1" applyAlignment="1">
      <alignment horizontal="left" vertical="center"/>
    </xf>
    <xf numFmtId="0" fontId="148" fillId="0" borderId="0" xfId="0" applyFont="1">
      <alignment vertical="center"/>
    </xf>
    <xf numFmtId="0" fontId="133" fillId="0" borderId="42" xfId="0" applyFont="1" applyBorder="1" applyAlignment="1">
      <alignment horizontal="center" vertical="center" wrapText="1"/>
    </xf>
    <xf numFmtId="0" fontId="151" fillId="0" borderId="42" xfId="0" applyFont="1" applyBorder="1" applyAlignment="1">
      <alignment horizontal="center" vertical="center" wrapText="1"/>
    </xf>
    <xf numFmtId="0" fontId="151" fillId="0" borderId="0" xfId="0" applyFont="1">
      <alignment vertical="center"/>
    </xf>
    <xf numFmtId="0" fontId="137" fillId="0" borderId="0" xfId="0" applyFont="1">
      <alignment vertical="center"/>
    </xf>
    <xf numFmtId="0" fontId="10" fillId="0" borderId="97" xfId="86" applyFont="1" applyBorder="1" applyAlignment="1">
      <alignment horizontal="center" vertical="center"/>
    </xf>
    <xf numFmtId="0" fontId="6" fillId="24" borderId="0" xfId="79" applyFont="1" applyFill="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0" borderId="0" xfId="79" applyFont="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6" borderId="45" xfId="79" applyFont="1" applyFill="1" applyBorder="1" applyAlignment="1">
      <alignment horizontal="center" vertical="center"/>
    </xf>
    <xf numFmtId="0" fontId="4" fillId="6" borderId="193" xfId="86" applyFont="1" applyFill="1" applyBorder="1" applyAlignment="1">
      <alignment horizontal="center" vertical="center" wrapText="1"/>
    </xf>
    <xf numFmtId="0" fontId="4" fillId="24" borderId="0" xfId="79" applyFont="1" applyFill="1">
      <alignment vertical="center"/>
    </xf>
    <xf numFmtId="0" fontId="6" fillId="6" borderId="10" xfId="79" applyFont="1" applyFill="1" applyBorder="1" applyAlignment="1">
      <alignment horizontal="center" vertical="center" shrinkToFit="1"/>
    </xf>
    <xf numFmtId="0" fontId="6" fillId="6" borderId="10" xfId="79" applyFont="1" applyFill="1" applyBorder="1">
      <alignment vertical="center"/>
    </xf>
    <xf numFmtId="0" fontId="6" fillId="24" borderId="10" xfId="79" applyFont="1" applyFill="1" applyBorder="1" applyAlignment="1">
      <alignment horizontal="center" vertical="center" shrinkToFit="1"/>
    </xf>
    <xf numFmtId="0" fontId="6" fillId="0" borderId="10" xfId="79" applyFont="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lignment vertical="center"/>
    </xf>
    <xf numFmtId="0" fontId="6" fillId="25" borderId="10" xfId="79" applyFont="1" applyFill="1" applyBorder="1" applyAlignment="1">
      <alignment horizontal="center" vertical="center"/>
    </xf>
    <xf numFmtId="0" fontId="6" fillId="24" borderId="45" xfId="79" applyFont="1" applyFill="1" applyBorder="1">
      <alignment vertical="center"/>
    </xf>
    <xf numFmtId="0" fontId="6" fillId="24" borderId="10" xfId="79" applyFont="1" applyFill="1" applyBorder="1" applyAlignment="1">
      <alignment vertical="center" shrinkToFit="1"/>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Font="1" applyFill="1" applyBorder="1" applyAlignment="1">
      <alignment horizontal="center" vertical="center"/>
    </xf>
    <xf numFmtId="0" fontId="6" fillId="24" borderId="93"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lignment vertical="center"/>
    </xf>
    <xf numFmtId="0" fontId="4" fillId="27" borderId="45" xfId="79" applyFont="1" applyFill="1" applyBorder="1" applyAlignment="1">
      <alignment horizontal="center" vertical="center" wrapText="1"/>
    </xf>
    <xf numFmtId="0" fontId="4" fillId="0" borderId="0" xfId="79" applyFont="1" applyAlignment="1">
      <alignment horizontal="center" vertical="center" wrapText="1"/>
    </xf>
    <xf numFmtId="0" fontId="6" fillId="24" borderId="0" xfId="79" applyFont="1" applyFill="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Alignment="1">
      <alignment horizontal="center" vertical="center"/>
    </xf>
    <xf numFmtId="0" fontId="6" fillId="24" borderId="11" xfId="79" applyFont="1" applyFill="1" applyBorder="1" applyAlignment="1">
      <alignment horizontal="right" vertical="center"/>
    </xf>
    <xf numFmtId="49" fontId="6" fillId="25" borderId="11" xfId="79" applyNumberFormat="1" applyFont="1" applyFill="1" applyBorder="1" applyAlignment="1">
      <alignment horizontal="center" vertical="center" shrinkToFit="1"/>
    </xf>
    <xf numFmtId="0" fontId="6" fillId="6" borderId="88" xfId="79"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Font="1" applyFill="1" applyBorder="1" applyAlignment="1">
      <alignment horizontal="center" vertical="center" shrinkToFit="1"/>
    </xf>
    <xf numFmtId="49" fontId="6" fillId="24" borderId="88" xfId="79" applyNumberFormat="1" applyFont="1" applyFill="1" applyBorder="1">
      <alignment vertical="center"/>
    </xf>
    <xf numFmtId="182" fontId="6" fillId="24" borderId="0" xfId="79" applyNumberFormat="1" applyFont="1" applyFill="1" applyAlignment="1">
      <alignment vertical="center" shrinkToFit="1"/>
    </xf>
    <xf numFmtId="176" fontId="6" fillId="24" borderId="88" xfId="79" applyNumberFormat="1" applyFont="1" applyFill="1" applyBorder="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4" fillId="27" borderId="299"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Alignment="1">
      <alignment horizontal="center" vertical="center" shrinkToFit="1"/>
    </xf>
    <xf numFmtId="49" fontId="6" fillId="24" borderId="0" xfId="79" applyNumberFormat="1" applyFont="1" applyFill="1" applyAlignment="1">
      <alignment horizontal="left" vertical="center" shrinkToFit="1"/>
    </xf>
    <xf numFmtId="0" fontId="60" fillId="0" borderId="53" xfId="0" applyFont="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38"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55" fillId="0" borderId="10" xfId="0" applyFont="1" applyBorder="1">
      <alignment vertical="center"/>
    </xf>
    <xf numFmtId="0" fontId="149" fillId="0" borderId="0" xfId="0" applyFont="1">
      <alignment vertical="center"/>
    </xf>
    <xf numFmtId="0" fontId="149" fillId="33" borderId="10" xfId="0" applyFont="1" applyFill="1" applyBorder="1" applyAlignment="1">
      <alignment horizontal="center" vertical="center"/>
    </xf>
    <xf numFmtId="0" fontId="149" fillId="0" borderId="10" xfId="0" applyFont="1" applyBorder="1">
      <alignment vertical="center"/>
    </xf>
    <xf numFmtId="0" fontId="149" fillId="33" borderId="10" xfId="0" applyFont="1" applyFill="1" applyBorder="1">
      <alignment vertical="center"/>
    </xf>
    <xf numFmtId="0" fontId="149" fillId="0" borderId="25" xfId="0" applyFont="1" applyBorder="1">
      <alignment vertical="center"/>
    </xf>
    <xf numFmtId="176" fontId="130"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46" fillId="33" borderId="10" xfId="0" applyFont="1" applyFill="1" applyBorder="1">
      <alignment vertical="center"/>
    </xf>
    <xf numFmtId="0" fontId="6" fillId="33" borderId="10" xfId="0" applyFont="1" applyFill="1" applyBorder="1">
      <alignment vertical="center"/>
    </xf>
    <xf numFmtId="0" fontId="130" fillId="33" borderId="25" xfId="0" applyFont="1" applyFill="1" applyBorder="1">
      <alignment vertical="center"/>
    </xf>
    <xf numFmtId="0" fontId="5" fillId="0" borderId="0" xfId="0" applyFont="1" applyAlignment="1">
      <alignment vertical="center" wrapText="1"/>
    </xf>
    <xf numFmtId="0" fontId="133" fillId="0" borderId="0" xfId="0" applyFont="1">
      <alignment vertical="center"/>
    </xf>
    <xf numFmtId="0" fontId="1" fillId="0" borderId="0" xfId="81"/>
    <xf numFmtId="0" fontId="2" fillId="0" borderId="302" xfId="86" applyFont="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Border="1" applyAlignment="1">
      <alignment horizontal="center" vertical="center"/>
    </xf>
    <xf numFmtId="0" fontId="4" fillId="0" borderId="101" xfId="86" applyFont="1" applyBorder="1" applyAlignment="1">
      <alignment horizontal="center" vertical="center"/>
    </xf>
    <xf numFmtId="0" fontId="156" fillId="25" borderId="0" xfId="0" applyFont="1" applyFill="1" applyAlignment="1">
      <alignment horizontal="center" vertical="center"/>
    </xf>
    <xf numFmtId="0" fontId="138" fillId="25" borderId="0" xfId="0" applyFont="1" applyFill="1" applyAlignment="1">
      <alignment horizontal="center" vertical="center"/>
    </xf>
    <xf numFmtId="0" fontId="4" fillId="6" borderId="120" xfId="86" applyFont="1" applyFill="1" applyBorder="1" applyAlignment="1">
      <alignment horizontal="center" vertical="center" wrapText="1"/>
    </xf>
    <xf numFmtId="0" fontId="0" fillId="0" borderId="125" xfId="0" applyBorder="1">
      <alignment vertical="center"/>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49" fontId="2" fillId="0" borderId="108" xfId="86" applyNumberFormat="1" applyFont="1" applyBorder="1" applyAlignment="1">
      <alignment horizontal="center" vertical="center"/>
    </xf>
    <xf numFmtId="49" fontId="2" fillId="0" borderId="106" xfId="86" applyNumberFormat="1" applyFont="1" applyBorder="1" applyAlignment="1">
      <alignment horizontal="center" vertical="center"/>
    </xf>
    <xf numFmtId="0" fontId="4" fillId="33" borderId="294" xfId="86" applyFont="1" applyFill="1" applyBorder="1" applyAlignment="1">
      <alignment horizontal="center" vertical="center"/>
    </xf>
    <xf numFmtId="0" fontId="0" fillId="0" borderId="0" xfId="0" applyAlignment="1">
      <alignment horizontal="center" vertical="center"/>
    </xf>
    <xf numFmtId="0" fontId="5" fillId="24" borderId="0" xfId="0" applyFont="1" applyFill="1" applyAlignment="1">
      <alignment horizontal="left" vertical="center"/>
    </xf>
    <xf numFmtId="0" fontId="0" fillId="0" borderId="0" xfId="81" applyFont="1" applyAlignment="1">
      <alignment vertical="center" wrapText="1"/>
    </xf>
    <xf numFmtId="0" fontId="5" fillId="0" borderId="45" xfId="81" applyFont="1" applyBorder="1" applyAlignment="1">
      <alignment horizontal="center" vertical="center" shrinkToFit="1"/>
    </xf>
    <xf numFmtId="0" fontId="5" fillId="0" borderId="0" xfId="0" applyFont="1" applyAlignment="1">
      <alignment horizontal="center" vertical="center" shrinkToFit="1"/>
    </xf>
    <xf numFmtId="0" fontId="0" fillId="6" borderId="42" xfId="0" applyFill="1" applyBorder="1" applyAlignment="1">
      <alignment horizontal="center" vertical="center" shrinkToFit="1"/>
    </xf>
    <xf numFmtId="0" fontId="130" fillId="24" borderId="0" xfId="0" applyFont="1" applyFill="1">
      <alignment vertical="center"/>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0" xfId="81" applyFont="1" applyAlignment="1">
      <alignment horizontal="center" vertical="center"/>
    </xf>
    <xf numFmtId="0" fontId="159" fillId="0" borderId="0" xfId="0" applyFont="1">
      <alignment vertical="center"/>
    </xf>
    <xf numFmtId="38" fontId="130" fillId="33" borderId="143" xfId="63" applyFont="1" applyFill="1" applyBorder="1" applyAlignment="1">
      <alignment horizontal="right" vertical="center" shrinkToFit="1"/>
    </xf>
    <xf numFmtId="0" fontId="130" fillId="33" borderId="84" xfId="84" applyFont="1" applyFill="1" applyBorder="1" applyAlignment="1">
      <alignment horizontal="center" vertical="center"/>
    </xf>
    <xf numFmtId="49" fontId="130" fillId="33" borderId="84" xfId="63" applyNumberFormat="1" applyFont="1" applyFill="1" applyBorder="1" applyAlignment="1">
      <alignment horizontal="right" vertical="center" shrinkToFit="1"/>
    </xf>
    <xf numFmtId="178" fontId="130" fillId="33" borderId="145" xfId="63" applyNumberFormat="1" applyFont="1" applyFill="1" applyBorder="1" applyAlignment="1">
      <alignment horizontal="right" vertical="center" shrinkToFit="1"/>
    </xf>
    <xf numFmtId="38" fontId="130" fillId="33" borderId="144" xfId="63" applyFont="1" applyFill="1" applyBorder="1" applyAlignment="1">
      <alignment horizontal="right" vertical="center" shrinkToFit="1"/>
    </xf>
    <xf numFmtId="0" fontId="130" fillId="33" borderId="29" xfId="84" applyFont="1" applyFill="1" applyBorder="1" applyAlignment="1">
      <alignment horizontal="center" vertical="center"/>
    </xf>
    <xf numFmtId="49" fontId="130" fillId="33" borderId="29" xfId="63" applyNumberFormat="1" applyFont="1" applyFill="1" applyBorder="1" applyAlignment="1">
      <alignment horizontal="right" vertical="center" shrinkToFit="1"/>
    </xf>
    <xf numFmtId="178" fontId="130" fillId="33" borderId="146" xfId="63" applyNumberFormat="1" applyFont="1" applyFill="1" applyBorder="1" applyAlignment="1">
      <alignment horizontal="right" vertical="center" shrinkToFit="1"/>
    </xf>
    <xf numFmtId="0" fontId="6" fillId="33" borderId="29" xfId="84" applyFont="1" applyFill="1" applyBorder="1" applyAlignment="1">
      <alignment horizontal="center" vertical="center"/>
    </xf>
    <xf numFmtId="49" fontId="6" fillId="33" borderId="29" xfId="63" applyNumberFormat="1" applyFont="1" applyFill="1" applyBorder="1" applyAlignment="1">
      <alignment horizontal="right" vertical="center" shrinkToFit="1"/>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8" fillId="24" borderId="0" xfId="85" applyFont="1" applyFill="1" applyAlignment="1">
      <alignment horizontal="left" vertical="center" wrapTex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2" fillId="24" borderId="15" xfId="85" applyFont="1" applyFill="1" applyBorder="1" applyAlignment="1">
      <alignment horizontal="center" textRotation="255"/>
    </xf>
    <xf numFmtId="0" fontId="92" fillId="24" borderId="13" xfId="85" applyFont="1" applyFill="1" applyBorder="1" applyAlignment="1">
      <alignment horizontal="center" textRotation="255"/>
    </xf>
    <xf numFmtId="0" fontId="92" fillId="24" borderId="15" xfId="85" applyFont="1" applyFill="1" applyBorder="1" applyAlignment="1">
      <alignment horizontal="center" vertical="center" textRotation="255"/>
    </xf>
    <xf numFmtId="0" fontId="92" fillId="24" borderId="13" xfId="85" applyFont="1" applyFill="1" applyBorder="1" applyAlignment="1">
      <alignment horizontal="center" vertical="center" textRotation="255"/>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110" fillId="0" borderId="0" xfId="85" applyFont="1" applyAlignment="1">
      <alignment horizontal="right" vertical="center"/>
    </xf>
    <xf numFmtId="0" fontId="110" fillId="0" borderId="0" xfId="0" applyFont="1" applyAlignment="1">
      <alignment horizontal="right" vertical="center"/>
    </xf>
    <xf numFmtId="0" fontId="157" fillId="24" borderId="27" xfId="85" applyFont="1" applyFill="1" applyBorder="1" applyAlignment="1">
      <alignment horizontal="center" vertical="top" textRotation="255"/>
    </xf>
    <xf numFmtId="0" fontId="157" fillId="24" borderId="12" xfId="85" applyFont="1" applyFill="1" applyBorder="1" applyAlignment="1">
      <alignment horizontal="center" vertical="top" textRotation="255"/>
    </xf>
    <xf numFmtId="0" fontId="157" fillId="24" borderId="15" xfId="85" applyFont="1" applyFill="1" applyBorder="1" applyAlignment="1">
      <alignment horizontal="center" vertical="top" textRotation="255"/>
    </xf>
    <xf numFmtId="0" fontId="157" fillId="24" borderId="13" xfId="85" applyFont="1" applyFill="1" applyBorder="1" applyAlignment="1">
      <alignment horizontal="center" vertical="top" textRotation="255"/>
    </xf>
    <xf numFmtId="0" fontId="2" fillId="0" borderId="193" xfId="86" applyFont="1" applyBorder="1" applyAlignment="1">
      <alignment horizontal="center" vertical="center" wrapText="1"/>
    </xf>
    <xf numFmtId="0" fontId="2" fillId="0" borderId="194" xfId="86" applyFont="1" applyBorder="1" applyAlignment="1">
      <alignment horizontal="center" vertical="center" wrapText="1"/>
    </xf>
    <xf numFmtId="0" fontId="2" fillId="0" borderId="195" xfId="86" applyFont="1" applyBorder="1" applyAlignment="1">
      <alignment horizontal="center" vertical="center"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Border="1" applyAlignment="1">
      <alignment horizontal="center" vertical="center" wrapText="1"/>
    </xf>
    <xf numFmtId="0" fontId="67" fillId="0" borderId="172" xfId="86" applyFont="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73" xfId="86" applyFont="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6" xfId="86" applyFont="1" applyBorder="1" applyAlignment="1">
      <alignment horizontal="left" vertical="center" wrapText="1"/>
    </xf>
    <xf numFmtId="0" fontId="2" fillId="0" borderId="16" xfId="86" applyFont="1" applyBorder="1" applyAlignment="1">
      <alignment horizontal="left" vertical="center" wrapText="1"/>
    </xf>
    <xf numFmtId="0" fontId="2" fillId="0" borderId="185" xfId="86" applyFont="1" applyBorder="1" applyAlignment="1">
      <alignment horizontal="left" vertical="center" wrapText="1"/>
    </xf>
    <xf numFmtId="0" fontId="144" fillId="0" borderId="26" xfId="86" applyFont="1" applyBorder="1" applyAlignment="1">
      <alignment horizontal="left" vertical="center" wrapText="1" shrinkToFit="1"/>
    </xf>
    <xf numFmtId="0" fontId="144" fillId="0" borderId="16" xfId="86" applyFont="1" applyBorder="1" applyAlignment="1">
      <alignment horizontal="left" vertical="center" wrapText="1" shrinkToFit="1"/>
    </xf>
    <xf numFmtId="0" fontId="144" fillId="0" borderId="185" xfId="86" applyFont="1" applyBorder="1" applyAlignment="1">
      <alignment horizontal="left" vertical="center" wrapText="1" shrinkToFit="1"/>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0" borderId="24" xfId="86" applyFont="1" applyBorder="1" applyAlignment="1">
      <alignment horizontal="left" vertical="center" wrapText="1"/>
    </xf>
    <xf numFmtId="0" fontId="144" fillId="0" borderId="92" xfId="86" applyFont="1" applyBorder="1" applyAlignment="1">
      <alignment horizontal="left" vertical="center" wrapText="1"/>
    </xf>
    <xf numFmtId="0" fontId="144" fillId="0" borderId="181"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3" xfId="86" applyFont="1" applyFill="1" applyBorder="1" applyAlignment="1">
      <alignment vertical="center"/>
    </xf>
    <xf numFmtId="0" fontId="2" fillId="24" borderId="192" xfId="86" applyFont="1" applyFill="1" applyBorder="1" applyAlignment="1">
      <alignment vertical="center"/>
    </xf>
    <xf numFmtId="0" fontId="2" fillId="24" borderId="304"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Border="1" applyAlignment="1">
      <alignment horizontal="left" vertical="center" wrapText="1"/>
    </xf>
    <xf numFmtId="0" fontId="2" fillId="0" borderId="11" xfId="86" applyFont="1" applyBorder="1" applyAlignment="1">
      <alignment horizontal="left" vertical="center" wrapText="1"/>
    </xf>
    <xf numFmtId="0" fontId="2" fillId="0" borderId="174" xfId="86" applyFont="1" applyBorder="1" applyAlignment="1">
      <alignment horizontal="left" vertical="center" wrapText="1"/>
    </xf>
    <xf numFmtId="49" fontId="2" fillId="24" borderId="190" xfId="86" applyNumberFormat="1" applyFont="1" applyFill="1" applyBorder="1" applyAlignment="1">
      <alignment horizontal="center" vertical="center"/>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6" xfId="86" applyFont="1" applyFill="1" applyBorder="1" applyAlignment="1">
      <alignment horizontal="left" vertical="center" wrapText="1"/>
    </xf>
    <xf numFmtId="0" fontId="2" fillId="0" borderId="192" xfId="86" applyFont="1" applyBorder="1" applyAlignment="1">
      <alignment vertical="center" wrapText="1"/>
    </xf>
    <xf numFmtId="0" fontId="71" fillId="0" borderId="192" xfId="0" applyFont="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49" fontId="2" fillId="24" borderId="27" xfId="86" applyNumberFormat="1" applyFont="1" applyFill="1" applyBorder="1" applyAlignment="1">
      <alignment vertical="center" wrapText="1"/>
    </xf>
    <xf numFmtId="49" fontId="144" fillId="24" borderId="11" xfId="86" applyNumberFormat="1" applyFont="1" applyFill="1" applyBorder="1" applyAlignment="1">
      <alignment vertical="center" wrapText="1"/>
    </xf>
    <xf numFmtId="49" fontId="144" fillId="24" borderId="174" xfId="86" applyNumberFormat="1" applyFont="1" applyFill="1" applyBorder="1" applyAlignment="1">
      <alignment vertical="center" wrapText="1"/>
    </xf>
    <xf numFmtId="49" fontId="144" fillId="24" borderId="15" xfId="86" applyNumberFormat="1" applyFont="1" applyFill="1" applyBorder="1" applyAlignment="1">
      <alignment vertical="center" wrapText="1"/>
    </xf>
    <xf numFmtId="49" fontId="144" fillId="24" borderId="0" xfId="86" applyNumberFormat="1" applyFont="1" applyFill="1" applyAlignment="1">
      <alignment vertical="center" wrapText="1"/>
    </xf>
    <xf numFmtId="49" fontId="144"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0" borderId="92" xfId="86" applyFont="1" applyBorder="1" applyAlignment="1">
      <alignment horizontal="left" vertical="center" wrapText="1"/>
    </xf>
    <xf numFmtId="0" fontId="2" fillId="0" borderId="181" xfId="86" applyFont="1" applyBorder="1" applyAlignment="1">
      <alignment horizontal="left" vertical="center" wrapText="1"/>
    </xf>
    <xf numFmtId="0" fontId="144"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0" borderId="303" xfId="86" applyFont="1" applyBorder="1" applyAlignment="1">
      <alignment vertical="center"/>
    </xf>
    <xf numFmtId="0" fontId="2" fillId="0" borderId="192" xfId="86" applyFont="1" applyBorder="1" applyAlignment="1">
      <alignment vertical="center"/>
    </xf>
    <xf numFmtId="0" fontId="2" fillId="0" borderId="304" xfId="86" applyFont="1" applyBorder="1" applyAlignment="1">
      <alignment vertical="center"/>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Border="1" applyAlignment="1">
      <alignment vertical="center" wrapText="1"/>
    </xf>
    <xf numFmtId="0" fontId="71" fillId="0" borderId="194" xfId="0" applyFont="1" applyBorder="1" applyAlignment="1">
      <alignment horizontal="center" vertical="center"/>
    </xf>
    <xf numFmtId="0" fontId="71" fillId="0" borderId="195" xfId="0" applyFont="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49" fontId="7" fillId="6" borderId="0" xfId="87" applyNumberFormat="1" applyFont="1" applyFill="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Font="1" applyFill="1" applyBorder="1" applyAlignment="1">
      <alignment horizontal="center" vertical="center"/>
    </xf>
    <xf numFmtId="49" fontId="6" fillId="24" borderId="0" xfId="0" applyNumberFormat="1" applyFont="1" applyFill="1" applyAlignment="1">
      <alignment horizontal="center" vertical="center" shrinkToFit="1"/>
    </xf>
    <xf numFmtId="49" fontId="113" fillId="24" borderId="0" xfId="0" applyNumberFormat="1" applyFont="1" applyFill="1" applyAlignment="1">
      <alignment horizontal="center" vertical="center" shrinkToFit="1"/>
    </xf>
    <xf numFmtId="49" fontId="6" fillId="24" borderId="0" xfId="0" applyNumberFormat="1" applyFont="1" applyFill="1" applyAlignment="1">
      <alignment horizontal="center" vertical="center"/>
    </xf>
    <xf numFmtId="49" fontId="6" fillId="24" borderId="0" xfId="87" applyNumberFormat="1" applyFont="1" applyFill="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123"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24" borderId="124" xfId="0" applyNumberFormat="1" applyFont="1" applyFill="1" applyBorder="1" applyAlignment="1">
      <alignment horizontal="center" vertical="center" shrinkToFit="1"/>
    </xf>
    <xf numFmtId="49" fontId="6" fillId="0" borderId="16" xfId="87" applyNumberFormat="1" applyFont="1" applyBorder="1" applyAlignment="1">
      <alignment horizontal="left" vertical="center"/>
    </xf>
    <xf numFmtId="49" fontId="79" fillId="24" borderId="0" xfId="87" applyNumberFormat="1" applyFont="1" applyFill="1" applyAlignment="1">
      <alignment horizontal="left" vertical="center" shrinkToFit="1"/>
    </xf>
    <xf numFmtId="49" fontId="6" fillId="0" borderId="16" xfId="87" applyNumberFormat="1" applyFont="1" applyBorder="1" applyAlignment="1">
      <alignment horizontal="center" vertical="center"/>
    </xf>
    <xf numFmtId="49" fontId="6" fillId="24" borderId="0" xfId="87" applyNumberFormat="1" applyFont="1" applyFill="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Alignment="1">
      <alignment horizontal="center" vertical="center" shrinkToFit="1"/>
    </xf>
    <xf numFmtId="49" fontId="6" fillId="24" borderId="0" xfId="87" applyNumberFormat="1" applyFont="1" applyFill="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Alignment="1">
      <alignment horizontal="left" vertical="center" shrinkToFit="1"/>
    </xf>
    <xf numFmtId="49" fontId="149" fillId="24" borderId="0" xfId="87" applyNumberFormat="1" applyFont="1" applyFill="1" applyAlignment="1">
      <alignment horizontal="left" vertical="center" shrinkToFit="1"/>
    </xf>
    <xf numFmtId="49" fontId="6" fillId="24" borderId="0" xfId="0" applyNumberFormat="1" applyFont="1" applyFill="1" applyAlignment="1">
      <alignment horizontal="left" vertical="center"/>
    </xf>
    <xf numFmtId="0" fontId="5" fillId="24" borderId="0" xfId="0" applyFont="1" applyFill="1" applyAlignment="1">
      <alignment horizontal="center" vertical="center" shrinkToFit="1"/>
    </xf>
    <xf numFmtId="0" fontId="137" fillId="24" borderId="0" xfId="0" applyFont="1" applyFill="1" applyAlignment="1">
      <alignment horizontal="center" vertical="center" shrinkToFit="1"/>
    </xf>
    <xf numFmtId="0" fontId="6" fillId="24" borderId="0" xfId="87" applyFont="1" applyFill="1" applyAlignment="1">
      <alignment vertical="center"/>
    </xf>
    <xf numFmtId="0" fontId="6" fillId="24" borderId="41" xfId="87" applyFont="1" applyFill="1" applyBorder="1" applyAlignment="1">
      <alignment vertical="center"/>
    </xf>
    <xf numFmtId="0" fontId="23" fillId="24" borderId="0" xfId="87" applyFont="1" applyFill="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Font="1" applyFill="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83" fillId="24" borderId="0" xfId="0" applyNumberFormat="1" applyFont="1" applyFill="1" applyAlignment="1">
      <alignment horizontal="left" vertical="center"/>
    </xf>
    <xf numFmtId="0" fontId="20" fillId="0" borderId="0" xfId="0" applyFont="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lignment vertical="center"/>
    </xf>
    <xf numFmtId="0" fontId="84" fillId="24" borderId="10" xfId="0" applyFont="1" applyFill="1" applyBorder="1" applyAlignment="1">
      <alignment horizontal="center" vertical="center" shrinkToFit="1"/>
    </xf>
    <xf numFmtId="0" fontId="83" fillId="6" borderId="16" xfId="0" applyFont="1" applyFill="1" applyBorder="1">
      <alignmen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Alignment="1">
      <alignment horizontal="center" vertical="center"/>
    </xf>
    <xf numFmtId="49" fontId="130"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1" fillId="6" borderId="0" xfId="87" applyNumberFormat="1" applyFont="1" applyFill="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lignment vertical="center"/>
    </xf>
    <xf numFmtId="0" fontId="87" fillId="6" borderId="10" xfId="0" applyFont="1" applyFill="1" applyBorder="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Alignment="1">
      <alignment horizontal="center" vertical="center" shrinkToFit="1"/>
    </xf>
    <xf numFmtId="49" fontId="13" fillId="6" borderId="0" xfId="87" applyNumberFormat="1" applyFont="1" applyFill="1" applyAlignment="1">
      <alignment horizontal="center" vertical="center"/>
    </xf>
    <xf numFmtId="0" fontId="133" fillId="24" borderId="0" xfId="0" applyFont="1" applyFill="1" applyAlignment="1">
      <alignment horizontal="center" vertical="center" shrinkToFit="1"/>
    </xf>
    <xf numFmtId="0" fontId="13" fillId="25" borderId="16" xfId="0" applyFont="1" applyFill="1" applyBorder="1" applyAlignment="1">
      <alignment horizontal="center" vertical="center"/>
    </xf>
    <xf numFmtId="0" fontId="87" fillId="6" borderId="16" xfId="0" applyFont="1" applyFill="1" applyBorder="1" applyAlignment="1">
      <alignment vertical="center" wrapText="1"/>
    </xf>
    <xf numFmtId="49" fontId="93" fillId="6" borderId="16" xfId="54" applyNumberFormat="1" applyFont="1" applyFill="1" applyBorder="1" applyAlignment="1" applyProtection="1">
      <alignment horizontal="left" vertical="center" shrinkToFit="1"/>
    </xf>
    <xf numFmtId="184" fontId="6" fillId="33" borderId="298" xfId="79" applyNumberFormat="1" applyFont="1" applyFill="1" applyBorder="1" applyAlignment="1">
      <alignment horizontal="right" vertical="center" shrinkToFit="1"/>
    </xf>
    <xf numFmtId="184" fontId="6" fillId="24" borderId="298"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123" fillId="29" borderId="0" xfId="79" applyFont="1" applyFill="1" applyAlignment="1">
      <alignment horizontal="center" vertical="center" shrinkToFit="1"/>
    </xf>
    <xf numFmtId="49" fontId="123" fillId="30" borderId="0" xfId="79" applyNumberFormat="1" applyFont="1" applyFill="1" applyAlignment="1">
      <alignment horizontal="center" vertical="center" shrinkToFit="1"/>
    </xf>
    <xf numFmtId="0" fontId="4" fillId="27" borderId="53" xfId="79" applyFont="1" applyFill="1" applyBorder="1" applyAlignment="1">
      <alignment horizontal="center" vertical="center" wrapText="1"/>
    </xf>
    <xf numFmtId="0" fontId="4" fillId="27" borderId="51" xfId="79" applyFont="1" applyFill="1" applyBorder="1" applyAlignment="1">
      <alignment horizontal="center" vertical="center" wrapText="1"/>
    </xf>
    <xf numFmtId="0" fontId="6" fillId="24" borderId="24"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27"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45" xfId="79" applyFont="1" applyBorder="1" applyAlignment="1">
      <alignment vertical="center" shrinkToFit="1"/>
    </xf>
    <xf numFmtId="0" fontId="6" fillId="0" borderId="10" xfId="79" applyFont="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24" borderId="200" xfId="79"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Font="1" applyFill="1" applyBorder="1" applyAlignment="1">
      <alignment vertical="center" shrinkToFit="1"/>
    </xf>
    <xf numFmtId="0" fontId="6" fillId="33" borderId="25" xfId="79" applyFont="1" applyFill="1" applyBorder="1" applyAlignment="1">
      <alignment vertical="center" shrinkToFit="1"/>
    </xf>
    <xf numFmtId="0" fontId="6" fillId="6" borderId="45" xfId="79" applyFont="1" applyFill="1" applyBorder="1" applyAlignment="1">
      <alignment horizontal="center" vertical="center" shrinkToFit="1"/>
    </xf>
    <xf numFmtId="0" fontId="6" fillId="6" borderId="25" xfId="79" applyFont="1" applyFill="1" applyBorder="1" applyAlignment="1">
      <alignment horizontal="center" vertical="center" shrinkToFit="1"/>
    </xf>
    <xf numFmtId="0" fontId="6" fillId="33" borderId="10" xfId="79" applyFont="1" applyFill="1" applyBorder="1" applyAlignment="1">
      <alignment horizontal="center" vertical="center"/>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201" xfId="79" applyFont="1" applyFill="1" applyBorder="1" applyAlignment="1">
      <alignment horizontal="center" vertical="center"/>
    </xf>
    <xf numFmtId="0" fontId="6" fillId="24" borderId="93" xfId="79" applyFont="1" applyFill="1" applyBorder="1" applyAlignment="1">
      <alignment horizontal="center" vertical="center"/>
    </xf>
    <xf numFmtId="49" fontId="6" fillId="24" borderId="0" xfId="79" applyNumberFormat="1" applyFont="1" applyFill="1" applyAlignment="1">
      <alignment horizontal="center" vertical="center"/>
    </xf>
    <xf numFmtId="49" fontId="6" fillId="24" borderId="0" xfId="79" applyNumberFormat="1" applyFont="1" applyFill="1" applyAlignment="1">
      <alignment horizontal="left" vertical="center"/>
    </xf>
    <xf numFmtId="0" fontId="6" fillId="24" borderId="0" xfId="79" applyFont="1" applyFill="1" applyAlignment="1">
      <alignment horizontal="left" vertical="center"/>
    </xf>
    <xf numFmtId="0" fontId="6" fillId="28" borderId="0" xfId="79" applyFont="1" applyFill="1" applyAlignment="1">
      <alignment horizontal="center" vertical="center" shrinkToFit="1"/>
    </xf>
    <xf numFmtId="0" fontId="6" fillId="24" borderId="0" xfId="79" applyFont="1" applyFill="1" applyAlignment="1">
      <alignment horizontal="left" vertical="center" shrinkToFit="1"/>
    </xf>
    <xf numFmtId="0" fontId="6" fillId="24" borderId="0" xfId="79" applyFont="1" applyFill="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2" xfId="79" applyNumberFormat="1" applyFont="1" applyFill="1" applyBorder="1">
      <alignment vertical="center"/>
    </xf>
    <xf numFmtId="176" fontId="6" fillId="24" borderId="88" xfId="79" applyNumberFormat="1" applyFont="1" applyFill="1" applyBorder="1">
      <alignment vertical="center"/>
    </xf>
    <xf numFmtId="0" fontId="6" fillId="24" borderId="12" xfId="79" applyFont="1" applyFill="1" applyBorder="1" applyAlignment="1">
      <alignment horizontal="center" vertical="center" shrinkToFi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lignment vertical="center"/>
    </xf>
    <xf numFmtId="0" fontId="6" fillId="6" borderId="16" xfId="79" applyFont="1" applyFill="1" applyBorder="1" applyAlignment="1">
      <alignment vertical="center" shrinkToFit="1"/>
    </xf>
    <xf numFmtId="0" fontId="78" fillId="25" borderId="27" xfId="79" applyFont="1" applyFill="1" applyBorder="1" applyAlignment="1">
      <alignment horizontal="center" vertical="center"/>
    </xf>
    <xf numFmtId="0" fontId="78" fillId="25" borderId="11" xfId="79" applyFont="1" applyFill="1" applyBorder="1" applyAlignment="1">
      <alignment horizontal="center" vertical="center"/>
    </xf>
    <xf numFmtId="0" fontId="78" fillId="25" borderId="12" xfId="79" applyFont="1" applyFill="1" applyBorder="1" applyAlignment="1">
      <alignment horizontal="center" vertical="center"/>
    </xf>
    <xf numFmtId="0" fontId="78" fillId="25" borderId="15" xfId="79" applyFont="1" applyFill="1" applyBorder="1" applyAlignment="1">
      <alignment horizontal="center" vertical="center"/>
    </xf>
    <xf numFmtId="0" fontId="78" fillId="25" borderId="0" xfId="79" applyFont="1" applyFill="1" applyAlignment="1">
      <alignment horizontal="center" vertical="center"/>
    </xf>
    <xf numFmtId="0" fontId="78" fillId="25" borderId="13" xfId="79" applyFont="1" applyFill="1" applyBorder="1" applyAlignment="1">
      <alignment horizontal="center" vertical="center"/>
    </xf>
    <xf numFmtId="0" fontId="6" fillId="24" borderId="66" xfId="79" applyFont="1" applyFill="1" applyBorder="1" applyAlignment="1">
      <alignment vertical="center" shrinkToFit="1"/>
    </xf>
    <xf numFmtId="0" fontId="6" fillId="24" borderId="45" xfId="79" applyFont="1" applyFill="1" applyBorder="1" applyAlignment="1">
      <alignment vertical="center" shrinkToFit="1"/>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Alignment="1">
      <alignment horizontal="right" vertical="center" wrapText="1"/>
    </xf>
    <xf numFmtId="176" fontId="6" fillId="24" borderId="0" xfId="79" applyNumberFormat="1" applyFont="1" applyFill="1">
      <alignment vertical="center"/>
    </xf>
    <xf numFmtId="176" fontId="6" fillId="24" borderId="0" xfId="79" applyNumberFormat="1" applyFont="1" applyFill="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Alignment="1">
      <alignment horizontal="center" vertical="center" shrinkToFit="1"/>
    </xf>
    <xf numFmtId="0" fontId="9" fillId="24" borderId="0" xfId="79" applyFont="1" applyFill="1" applyAlignment="1">
      <alignment horizontal="center" vertical="center"/>
    </xf>
    <xf numFmtId="177" fontId="10" fillId="24" borderId="0" xfId="79" applyNumberFormat="1" applyFont="1" applyFill="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Alignment="1">
      <alignment horizontal="center" vertical="center" wrapText="1"/>
    </xf>
    <xf numFmtId="49" fontId="67" fillId="24" borderId="0" xfId="79" applyNumberFormat="1" applyFont="1" applyFill="1" applyAlignment="1">
      <alignment horizontal="center" vertical="center"/>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Alignment="1">
      <alignment horizontal="left" vertical="center"/>
    </xf>
    <xf numFmtId="0" fontId="6" fillId="25" borderId="14" xfId="79" applyFont="1" applyFill="1" applyBorder="1" applyAlignment="1">
      <alignment horizontal="center" vertical="center"/>
    </xf>
    <xf numFmtId="0" fontId="4" fillId="28" borderId="0" xfId="79" applyFont="1" applyFill="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Alignment="1">
      <alignment horizontal="center" vertical="center" shrinkToFit="1"/>
    </xf>
    <xf numFmtId="49" fontId="6" fillId="24" borderId="0" xfId="79" applyNumberFormat="1" applyFont="1" applyFill="1" applyAlignment="1">
      <alignment horizontal="center" vertical="center" shrinkToFit="1"/>
    </xf>
    <xf numFmtId="0" fontId="6" fillId="6" borderId="45" xfId="79" applyFont="1" applyFill="1" applyBorder="1">
      <alignment vertical="center"/>
    </xf>
    <xf numFmtId="0" fontId="6" fillId="6" borderId="10" xfId="79" applyFont="1" applyFill="1" applyBorder="1">
      <alignment vertical="center"/>
    </xf>
    <xf numFmtId="0" fontId="6" fillId="6" borderId="25" xfId="79" applyFont="1" applyFill="1" applyBorder="1">
      <alignment vertical="center"/>
    </xf>
    <xf numFmtId="0" fontId="6" fillId="24" borderId="0" xfId="79" applyFont="1" applyFill="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Border="1" applyAlignment="1">
      <alignment horizontal="center" vertical="center" shrinkToFit="1"/>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Alignment="1">
      <alignment vertical="center" shrinkToFit="1"/>
    </xf>
    <xf numFmtId="176" fontId="6" fillId="6" borderId="0" xfId="79" applyNumberFormat="1" applyFont="1" applyFill="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lignmen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211"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76" fontId="6" fillId="24" borderId="11" xfId="79" applyNumberFormat="1" applyFont="1" applyFill="1" applyBorder="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76" fontId="6" fillId="24" borderId="16" xfId="79" applyNumberFormat="1" applyFont="1" applyFill="1" applyBorder="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Alignment="1">
      <alignment horizontal="center" vertical="center"/>
    </xf>
    <xf numFmtId="178" fontId="10" fillId="24" borderId="0" xfId="79" applyNumberFormat="1" applyFont="1" applyFill="1" applyAlignment="1">
      <alignment horizontal="right" vertical="center" shrinkToFit="1"/>
    </xf>
    <xf numFmtId="0" fontId="6" fillId="24" borderId="0" xfId="79" applyFont="1" applyFill="1">
      <alignment vertical="center"/>
    </xf>
    <xf numFmtId="178" fontId="6" fillId="24" borderId="0" xfId="79" applyNumberFormat="1" applyFont="1" applyFill="1" applyAlignment="1">
      <alignment horizontal="left" vertical="center"/>
    </xf>
    <xf numFmtId="178" fontId="10" fillId="24" borderId="0" xfId="79" applyNumberFormat="1" applyFont="1" applyFill="1" applyAlignment="1">
      <alignment horizontal="right" vertical="center"/>
    </xf>
    <xf numFmtId="0" fontId="10" fillId="24" borderId="0" xfId="79" applyFont="1" applyFill="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Alignment="1">
      <alignment horizontal="left" vertical="center" shrinkToFit="1"/>
    </xf>
    <xf numFmtId="49" fontId="6" fillId="6" borderId="13" xfId="79" applyNumberFormat="1" applyFont="1" applyFill="1" applyBorder="1" applyAlignment="1">
      <alignment horizontal="left" vertical="center" shrinkToFi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0" borderId="45" xfId="79" applyNumberFormat="1" applyFont="1" applyBorder="1" applyAlignment="1">
      <alignment horizontal="center" vertical="center" wrapText="1"/>
    </xf>
    <xf numFmtId="49" fontId="5" fillId="0" borderId="10" xfId="79" applyNumberFormat="1" applyFont="1" applyBorder="1" applyAlignment="1">
      <alignment horizontal="center" vertical="center" wrapText="1"/>
    </xf>
    <xf numFmtId="49" fontId="5" fillId="0" borderId="25" xfId="79" applyNumberFormat="1" applyFont="1" applyBorder="1" applyAlignment="1">
      <alignment horizontal="center" vertical="center" wrapText="1"/>
    </xf>
    <xf numFmtId="49" fontId="133" fillId="33" borderId="45" xfId="79" applyNumberFormat="1" applyFont="1" applyFill="1" applyBorder="1" applyAlignment="1">
      <alignment horizontal="center" vertical="center" wrapText="1"/>
    </xf>
    <xf numFmtId="49" fontId="133" fillId="33" borderId="10" xfId="79" applyNumberFormat="1" applyFont="1" applyFill="1" applyBorder="1" applyAlignment="1">
      <alignment horizontal="center" vertical="center" wrapText="1"/>
    </xf>
    <xf numFmtId="49" fontId="133" fillId="33" borderId="25" xfId="79" applyNumberFormat="1" applyFont="1" applyFill="1" applyBorder="1" applyAlignment="1">
      <alignment horizontal="center" vertical="center" wrapTex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176" fontId="9" fillId="24" borderId="0" xfId="79" applyNumberFormat="1" applyFont="1" applyFill="1" applyAlignment="1">
      <alignment horizontal="center" vertical="center"/>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185" fontId="130" fillId="33" borderId="10" xfId="79" applyNumberFormat="1" applyFont="1" applyFill="1" applyBorder="1" applyAlignment="1">
      <alignment horizontal="right" vertical="center" shrinkToFit="1"/>
    </xf>
    <xf numFmtId="178" fontId="130" fillId="33" borderId="10" xfId="79" applyNumberFormat="1" applyFont="1" applyFill="1" applyBorder="1" applyAlignment="1">
      <alignment horizontal="right" vertical="center" shrinkToFit="1"/>
    </xf>
    <xf numFmtId="176" fontId="79" fillId="24" borderId="182" xfId="79" applyNumberFormat="1" applyFont="1" applyFill="1" applyBorder="1">
      <alignment vertical="center"/>
    </xf>
    <xf numFmtId="176" fontId="79" fillId="24" borderId="88" xfId="79" applyNumberFormat="1" applyFont="1" applyFill="1" applyBorder="1">
      <alignment vertical="center"/>
    </xf>
    <xf numFmtId="184" fontId="130" fillId="33" borderId="298" xfId="79" applyNumberFormat="1" applyFont="1" applyFill="1" applyBorder="1" applyAlignment="1">
      <alignment horizontal="right" vertical="center" shrinkToFit="1"/>
    </xf>
    <xf numFmtId="182" fontId="79" fillId="6" borderId="0" xfId="79" applyNumberFormat="1" applyFont="1" applyFill="1" applyAlignment="1">
      <alignment vertical="center" shrinkToFit="1"/>
    </xf>
    <xf numFmtId="0" fontId="79" fillId="24" borderId="66" xfId="79" applyFont="1" applyFill="1" applyBorder="1" applyAlignment="1">
      <alignment vertical="center" shrinkToFit="1"/>
    </xf>
    <xf numFmtId="0" fontId="79" fillId="24" borderId="45" xfId="79" applyFont="1" applyFill="1" applyBorder="1" applyAlignment="1">
      <alignmen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49" fontId="132"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186" fontId="102" fillId="25" borderId="45" xfId="79" applyNumberFormat="1" applyFont="1" applyFill="1" applyBorder="1" applyAlignment="1">
      <alignment horizontal="center" vertical="center" shrinkToFit="1"/>
    </xf>
    <xf numFmtId="186" fontId="102"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Alignment="1">
      <alignment horizontal="center" vertical="center" shrinkToFit="1"/>
    </xf>
    <xf numFmtId="0" fontId="79" fillId="0" borderId="16" xfId="79" applyFont="1" applyBorder="1" applyAlignment="1">
      <alignment horizontal="center"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24" borderId="0" xfId="79" applyNumberFormat="1" applyFont="1" applyFill="1">
      <alignment vertical="center"/>
    </xf>
    <xf numFmtId="176" fontId="79" fillId="24" borderId="0" xfId="79" applyNumberFormat="1" applyFont="1" applyFill="1" applyAlignment="1">
      <alignment horizontal="center" vertical="center"/>
    </xf>
    <xf numFmtId="176" fontId="79" fillId="6" borderId="0" xfId="79" applyNumberFormat="1" applyFont="1" applyFill="1">
      <alignment vertical="center"/>
    </xf>
    <xf numFmtId="0" fontId="79" fillId="24" borderId="42"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0" xfId="79" applyFont="1" applyFill="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0" fontId="130" fillId="33" borderId="92" xfId="79" applyFont="1" applyFill="1" applyBorder="1" applyAlignment="1">
      <alignment horizontal="center" vertical="center"/>
    </xf>
    <xf numFmtId="0" fontId="6" fillId="0" borderId="203" xfId="79" applyFont="1" applyBorder="1" applyAlignment="1">
      <alignment horizontal="center" vertical="center" shrinkToFit="1"/>
    </xf>
    <xf numFmtId="0" fontId="6" fillId="0" borderId="137" xfId="79" applyFont="1" applyBorder="1" applyAlignment="1">
      <alignment horizontal="center" vertical="center" shrinkToFit="1"/>
    </xf>
    <xf numFmtId="0" fontId="12" fillId="24" borderId="0" xfId="79" applyFont="1" applyFill="1" applyAlignment="1">
      <alignment horizontal="center" vertical="center" textRotation="255"/>
    </xf>
    <xf numFmtId="176" fontId="6" fillId="24" borderId="0" xfId="79" applyNumberFormat="1" applyFont="1" applyFill="1" applyAlignment="1">
      <alignment horizontal="center" vertical="center" shrinkToFit="1"/>
    </xf>
    <xf numFmtId="49" fontId="130" fillId="33" borderId="42" xfId="79" applyNumberFormat="1" applyFont="1" applyFill="1" applyBorder="1" applyAlignment="1">
      <alignment horizontal="center" vertical="center" wrapText="1"/>
    </xf>
    <xf numFmtId="0" fontId="130" fillId="33" borderId="10" xfId="79" applyFont="1" applyFill="1" applyBorder="1" applyAlignment="1">
      <alignment horizontal="left" vertical="center" shrinkToFit="1"/>
    </xf>
    <xf numFmtId="0" fontId="130"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79" fillId="24" borderId="27" xfId="79" applyFont="1" applyFill="1" applyBorder="1" applyAlignment="1">
      <alignment horizontal="center" vertical="center"/>
    </xf>
    <xf numFmtId="0" fontId="130" fillId="33" borderId="11" xfId="79" applyFont="1" applyFill="1" applyBorder="1" applyAlignment="1">
      <alignment horizontal="center" vertical="center"/>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24" borderId="24" xfId="79" applyFont="1" applyFill="1" applyBorder="1" applyAlignment="1">
      <alignment horizontal="center" vertical="center"/>
    </xf>
    <xf numFmtId="0" fontId="79" fillId="24" borderId="92" xfId="79" applyFont="1" applyFill="1" applyBorder="1" applyAlignment="1">
      <alignment horizontal="center" vertical="center"/>
    </xf>
    <xf numFmtId="0" fontId="79" fillId="24" borderId="93" xfId="79"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0" borderId="45" xfId="79" applyFont="1" applyBorder="1" applyAlignment="1">
      <alignment vertical="center" shrinkToFit="1"/>
    </xf>
    <xf numFmtId="0" fontId="79" fillId="0" borderId="10" xfId="79" applyFont="1" applyBorder="1" applyAlignment="1">
      <alignment vertical="center" shrinkToFit="1"/>
    </xf>
    <xf numFmtId="0" fontId="13" fillId="6" borderId="45" xfId="79" applyFont="1" applyFill="1" applyBorder="1" applyAlignment="1">
      <alignment horizontal="center" vertical="center" shrinkToFit="1"/>
    </xf>
    <xf numFmtId="0" fontId="13" fillId="6" borderId="25" xfId="79" applyFont="1" applyFill="1" applyBorder="1" applyAlignment="1">
      <alignment horizontal="center" vertical="center" shrinkToFit="1"/>
    </xf>
    <xf numFmtId="0" fontId="79" fillId="33" borderId="10" xfId="79" applyFont="1" applyFill="1" applyBorder="1" applyAlignment="1">
      <alignment vertical="center" shrinkToFit="1"/>
    </xf>
    <xf numFmtId="0" fontId="79" fillId="33" borderId="25" xfId="79"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0" fillId="33" borderId="45" xfId="79" applyNumberFormat="1" applyFont="1" applyFill="1" applyBorder="1" applyAlignment="1">
      <alignment horizontal="center" vertical="center" shrinkToFit="1"/>
    </xf>
    <xf numFmtId="0" fontId="130" fillId="33" borderId="10" xfId="79" applyFont="1" applyFill="1" applyBorder="1" applyAlignment="1">
      <alignment horizontal="center" vertical="center" shrinkToFit="1"/>
    </xf>
    <xf numFmtId="0" fontId="81" fillId="28" borderId="0" xfId="79" applyFont="1" applyFill="1" applyAlignment="1">
      <alignment horizontal="center" vertical="center" wrapText="1"/>
    </xf>
    <xf numFmtId="0" fontId="79" fillId="24" borderId="0" xfId="79" applyFont="1" applyFill="1" applyAlignment="1">
      <alignment horizontal="right" vertical="center" wrapText="1"/>
    </xf>
    <xf numFmtId="0" fontId="13" fillId="6" borderId="45" xfId="79" applyFont="1" applyFill="1" applyBorder="1">
      <alignment vertical="center"/>
    </xf>
    <xf numFmtId="0" fontId="13" fillId="6" borderId="10" xfId="79" applyFont="1" applyFill="1" applyBorder="1">
      <alignment vertical="center"/>
    </xf>
    <xf numFmtId="0" fontId="13" fillId="6" borderId="25" xfId="79" applyFont="1" applyFill="1" applyBorder="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2" fillId="6" borderId="45" xfId="79" applyNumberFormat="1" applyFont="1" applyFill="1" applyBorder="1" applyAlignment="1">
      <alignment horizontal="center" vertical="center"/>
    </xf>
    <xf numFmtId="49" fontId="102" fillId="6" borderId="25" xfId="79" applyNumberFormat="1" applyFont="1" applyFill="1" applyBorder="1" applyAlignment="1">
      <alignment horizontal="center" vertical="center"/>
    </xf>
    <xf numFmtId="49" fontId="102" fillId="25" borderId="45" xfId="79" applyNumberFormat="1" applyFont="1" applyFill="1" applyBorder="1" applyAlignment="1">
      <alignment horizontal="center" vertical="center"/>
    </xf>
    <xf numFmtId="49" fontId="102" fillId="25" borderId="10" xfId="79" applyNumberFormat="1" applyFont="1" applyFill="1" applyBorder="1" applyAlignment="1">
      <alignment horizontal="center" vertical="center"/>
    </xf>
    <xf numFmtId="49" fontId="102" fillId="25" borderId="25" xfId="79" applyNumberFormat="1" applyFont="1" applyFill="1" applyBorder="1" applyAlignment="1">
      <alignment horizontal="center" vertical="center"/>
    </xf>
    <xf numFmtId="0" fontId="153" fillId="27" borderId="15" xfId="79" applyFont="1" applyFill="1" applyBorder="1" applyAlignment="1">
      <alignment horizontal="center" vertical="center" wrapText="1"/>
    </xf>
    <xf numFmtId="0" fontId="153" fillId="27" borderId="26" xfId="79" applyFont="1" applyFill="1" applyBorder="1" applyAlignment="1">
      <alignment horizontal="center" vertical="center" wrapText="1"/>
    </xf>
    <xf numFmtId="182" fontId="130"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lignment vertical="center"/>
    </xf>
    <xf numFmtId="181" fontId="9" fillId="24" borderId="0" xfId="79" applyNumberFormat="1" applyFont="1" applyFill="1" applyAlignment="1">
      <alignment horizontal="center" vertical="center" shrinkToFit="1"/>
    </xf>
    <xf numFmtId="176" fontId="6" fillId="24" borderId="0" xfId="79" applyNumberFormat="1" applyFont="1" applyFill="1" applyAlignment="1">
      <alignment horizontal="center" vertical="center" wrapText="1"/>
    </xf>
    <xf numFmtId="0" fontId="6" fillId="24" borderId="0" xfId="79" applyFont="1" applyFill="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Alignment="1">
      <alignment horizontal="center" vertical="center"/>
    </xf>
    <xf numFmtId="49" fontId="6" fillId="24" borderId="0" xfId="79" applyNumberFormat="1" applyFont="1" applyFill="1" applyAlignment="1">
      <alignment horizontal="center" vertical="center" wrapText="1"/>
    </xf>
    <xf numFmtId="0" fontId="101" fillId="25" borderId="27" xfId="79" applyFont="1" applyFill="1" applyBorder="1" applyAlignment="1">
      <alignment horizontal="center" vertical="center"/>
    </xf>
    <xf numFmtId="0" fontId="101" fillId="25" borderId="11" xfId="79" applyFont="1" applyFill="1" applyBorder="1" applyAlignment="1">
      <alignment horizontal="center" vertical="center"/>
    </xf>
    <xf numFmtId="0" fontId="101" fillId="25" borderId="12" xfId="79" applyFont="1" applyFill="1" applyBorder="1" applyAlignment="1">
      <alignment horizontal="center" vertical="center"/>
    </xf>
    <xf numFmtId="0" fontId="101" fillId="25" borderId="15" xfId="79" applyFont="1" applyFill="1" applyBorder="1" applyAlignment="1">
      <alignment horizontal="center" vertical="center"/>
    </xf>
    <xf numFmtId="0" fontId="101" fillId="25" borderId="0" xfId="79" applyFont="1" applyFill="1" applyAlignment="1">
      <alignment horizontal="center" vertical="center"/>
    </xf>
    <xf numFmtId="0" fontId="101" fillId="25" borderId="13" xfId="79" applyFont="1" applyFill="1" applyBorder="1" applyAlignment="1">
      <alignment horizontal="center" vertical="center"/>
    </xf>
    <xf numFmtId="0" fontId="78" fillId="24" borderId="0" xfId="79" applyFont="1" applyFill="1" applyAlignment="1">
      <alignment horizontal="center" vertical="center" shrinkToFit="1"/>
    </xf>
    <xf numFmtId="0" fontId="83" fillId="24" borderId="15" xfId="79" applyFont="1" applyFill="1" applyBorder="1" applyAlignment="1">
      <alignment horizontal="left" vertical="center"/>
    </xf>
    <xf numFmtId="0" fontId="83" fillId="24" borderId="0" xfId="79" applyFont="1" applyFill="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lignment vertical="center"/>
    </xf>
    <xf numFmtId="0" fontId="79" fillId="24" borderId="211" xfId="79" applyFont="1" applyFill="1" applyBorder="1" applyAlignment="1">
      <alignment vertical="center" shrinkToFit="1"/>
    </xf>
    <xf numFmtId="2" fontId="130" fillId="6" borderId="88" xfId="79" applyNumberFormat="1" applyFont="1" applyFill="1" applyBorder="1">
      <alignment vertical="center"/>
    </xf>
    <xf numFmtId="0" fontId="79" fillId="24" borderId="16" xfId="79" applyFont="1" applyFill="1" applyBorder="1" applyAlignment="1">
      <alignment vertical="center" shrinkToFit="1"/>
    </xf>
    <xf numFmtId="0" fontId="81" fillId="27" borderId="59"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84" fontId="130" fillId="33" borderId="116" xfId="79" applyNumberFormat="1" applyFont="1" applyFill="1" applyBorder="1" applyAlignment="1">
      <alignment horizontal="right" vertical="center" shrinkToFit="1"/>
    </xf>
    <xf numFmtId="176" fontId="79" fillId="24" borderId="16" xfId="79" applyNumberFormat="1" applyFont="1" applyFill="1" applyBorder="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Alignment="1">
      <alignment horizontal="center" vertical="center"/>
    </xf>
    <xf numFmtId="0" fontId="130"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49" fontId="13" fillId="6" borderId="0" xfId="79" applyNumberFormat="1" applyFont="1" applyFill="1" applyAlignment="1">
      <alignment horizontal="left" vertical="center" shrinkToFit="1"/>
    </xf>
    <xf numFmtId="49" fontId="13" fillId="6" borderId="13" xfId="79" applyNumberFormat="1" applyFont="1" applyFill="1" applyBorder="1" applyAlignment="1">
      <alignment horizontal="left" vertical="center" shrinkToFit="1"/>
    </xf>
    <xf numFmtId="0" fontId="12" fillId="28" borderId="59" xfId="79" applyFont="1" applyFill="1" applyBorder="1" applyAlignment="1">
      <alignment horizontal="left" wrapText="1"/>
    </xf>
    <xf numFmtId="0" fontId="152" fillId="28" borderId="51" xfId="79" applyFont="1" applyFill="1" applyBorder="1" applyAlignment="1">
      <alignment horizontal="left"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2" fillId="0" borderId="45" xfId="79" applyNumberFormat="1" applyFont="1" applyBorder="1" applyAlignment="1">
      <alignment horizontal="center" vertical="center" wrapText="1"/>
    </xf>
    <xf numFmtId="49" fontId="12" fillId="0" borderId="10" xfId="79" applyNumberFormat="1" applyFont="1" applyBorder="1" applyAlignment="1">
      <alignment horizontal="center" vertical="center" wrapText="1"/>
    </xf>
    <xf numFmtId="49" fontId="12" fillId="0" borderId="25" xfId="79" applyNumberFormat="1" applyFont="1" applyBorder="1" applyAlignment="1">
      <alignment horizontal="center" vertical="center" wrapText="1"/>
    </xf>
    <xf numFmtId="49" fontId="133" fillId="33" borderId="45" xfId="79" applyNumberFormat="1" applyFont="1" applyFill="1" applyBorder="1" applyAlignment="1">
      <alignment vertical="center" wrapText="1"/>
    </xf>
    <xf numFmtId="49" fontId="133" fillId="33" borderId="10" xfId="79" applyNumberFormat="1" applyFont="1" applyFill="1" applyBorder="1" applyAlignment="1">
      <alignment vertical="center" wrapText="1"/>
    </xf>
    <xf numFmtId="49" fontId="133" fillId="33" borderId="25" xfId="79" applyNumberFormat="1" applyFont="1" applyFill="1" applyBorder="1" applyAlignment="1">
      <alignment vertical="center" wrapText="1"/>
    </xf>
    <xf numFmtId="0" fontId="6" fillId="24" borderId="0" xfId="0" applyFont="1" applyFill="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Border="1" applyAlignment="1">
      <alignment horizontal="left" vertical="center" wrapText="1"/>
    </xf>
    <xf numFmtId="0" fontId="6" fillId="0" borderId="16" xfId="0" applyFont="1" applyBorder="1" applyAlignment="1">
      <alignment horizontal="left" vertical="center"/>
    </xf>
    <xf numFmtId="0" fontId="61" fillId="2" borderId="0" xfId="0" applyFont="1" applyFill="1" applyAlignment="1">
      <alignment horizontal="center" vertical="center"/>
    </xf>
    <xf numFmtId="0" fontId="149" fillId="0" borderId="16" xfId="0" applyFont="1" applyBorder="1" applyAlignment="1">
      <alignment horizontal="left" vertical="center" shrinkToFi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Border="1" applyAlignment="1">
      <alignment horizontal="left" vertical="center"/>
    </xf>
    <xf numFmtId="0" fontId="58" fillId="0" borderId="10" xfId="0" applyFont="1" applyBorder="1" applyAlignment="1">
      <alignment horizontal="left" vertical="center"/>
    </xf>
    <xf numFmtId="0" fontId="58" fillId="0" borderId="16" xfId="0" applyFont="1" applyBorder="1" applyAlignment="1">
      <alignment horizontal="left" vertical="center"/>
    </xf>
    <xf numFmtId="0" fontId="58" fillId="0" borderId="14" xfId="0" applyFont="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Border="1" applyAlignment="1">
      <alignment horizontal="left" vertical="center"/>
    </xf>
    <xf numFmtId="0" fontId="58" fillId="0" borderId="45" xfId="0" applyFont="1" applyBorder="1">
      <alignment vertical="center"/>
    </xf>
    <xf numFmtId="0" fontId="58" fillId="0" borderId="10" xfId="0" applyFont="1" applyBorder="1">
      <alignment vertical="center"/>
    </xf>
    <xf numFmtId="0" fontId="58" fillId="0" borderId="25" xfId="0" applyFont="1" applyBorder="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39" xfId="0" applyFont="1" applyFill="1" applyBorder="1" applyAlignment="1">
      <alignment horizontal="center" vertical="center"/>
    </xf>
    <xf numFmtId="0" fontId="11" fillId="25" borderId="182" xfId="0" applyFont="1" applyFill="1" applyBorder="1">
      <alignment vertical="center"/>
    </xf>
    <xf numFmtId="0" fontId="11" fillId="25" borderId="88" xfId="0" applyFont="1" applyFill="1" applyBorder="1">
      <alignment vertical="center"/>
    </xf>
    <xf numFmtId="0" fontId="11" fillId="25" borderId="139" xfId="0" applyFont="1" applyFill="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3" fillId="33" borderId="20" xfId="0" applyFont="1" applyFill="1" applyBorder="1" applyAlignment="1">
      <alignment horizontal="center" vertical="center" wrapText="1"/>
    </xf>
    <xf numFmtId="0" fontId="103"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4" fillId="33" borderId="216" xfId="0" applyFont="1" applyFill="1" applyBorder="1" applyAlignment="1">
      <alignment horizontal="center" vertical="center"/>
    </xf>
    <xf numFmtId="0" fontId="94" fillId="33" borderId="217" xfId="0" applyFont="1" applyFill="1" applyBorder="1" applyAlignment="1">
      <alignment horizontal="center" vertical="center"/>
    </xf>
    <xf numFmtId="0" fontId="94"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4" fillId="25" borderId="213" xfId="0" applyFont="1" applyFill="1" applyBorder="1" applyAlignment="1">
      <alignment horizontal="center" vertical="center"/>
    </xf>
    <xf numFmtId="0" fontId="94" fillId="25" borderId="214" xfId="0" applyFont="1" applyFill="1" applyBorder="1" applyAlignment="1">
      <alignment horizontal="center" vertical="center"/>
    </xf>
    <xf numFmtId="0" fontId="94"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149" fillId="24" borderId="45" xfId="0" applyFont="1" applyFill="1" applyBorder="1" applyAlignment="1">
      <alignment horizontal="left" vertical="top"/>
    </xf>
    <xf numFmtId="0" fontId="149" fillId="24" borderId="10" xfId="0" applyFont="1" applyFill="1" applyBorder="1" applyAlignment="1">
      <alignment horizontal="left" vertical="top"/>
    </xf>
    <xf numFmtId="0" fontId="149" fillId="24" borderId="25" xfId="0" applyFont="1" applyFill="1" applyBorder="1" applyAlignment="1">
      <alignment horizontal="left" vertical="top"/>
    </xf>
    <xf numFmtId="0" fontId="149" fillId="0" borderId="45" xfId="0" applyFont="1" applyBorder="1" applyAlignment="1">
      <alignment horizontal="left" vertical="center"/>
    </xf>
    <xf numFmtId="0" fontId="149" fillId="0" borderId="10" xfId="0" applyFont="1" applyBorder="1" applyAlignment="1">
      <alignment horizontal="left" vertical="center"/>
    </xf>
    <xf numFmtId="0" fontId="6" fillId="24" borderId="10" xfId="0" applyFont="1" applyFill="1" applyBorder="1" applyAlignment="1">
      <alignment horizontal="left" vertical="center"/>
    </xf>
    <xf numFmtId="0" fontId="147"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Border="1" applyAlignment="1">
      <alignment horizontal="right" vertical="center"/>
    </xf>
    <xf numFmtId="0" fontId="5" fillId="0" borderId="10" xfId="0" applyFont="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49" fillId="33" borderId="10" xfId="0" applyFont="1" applyFill="1" applyBorder="1" applyAlignment="1">
      <alignment horizontal="left" vertical="center"/>
    </xf>
    <xf numFmtId="0" fontId="147"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49" fillId="33" borderId="45" xfId="0" applyFont="1" applyFill="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94"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103" fillId="33" borderId="182" xfId="0" applyFont="1" applyFill="1" applyBorder="1" applyAlignment="1">
      <alignment horizontal="center" vertical="center" wrapText="1"/>
    </xf>
    <xf numFmtId="0" fontId="103"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13" fillId="6" borderId="0" xfId="0" applyFont="1" applyFill="1" applyAlignment="1">
      <alignment horizontal="center" vertical="center"/>
    </xf>
    <xf numFmtId="0" fontId="6" fillId="6" borderId="0" xfId="0" applyFont="1" applyFill="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Alignment="1">
      <alignment horizontal="center" vertical="center"/>
    </xf>
    <xf numFmtId="0" fontId="70" fillId="2" borderId="0" xfId="90" applyFont="1" applyFill="1" applyAlignment="1">
      <alignment horizontal="center" vertical="center"/>
    </xf>
    <xf numFmtId="0" fontId="29" fillId="0" borderId="0" xfId="90" applyFont="1" applyAlignment="1">
      <alignment horizontal="left" vertical="top" wrapText="1"/>
    </xf>
    <xf numFmtId="0" fontId="30" fillId="0" borderId="228" xfId="90" applyFont="1" applyBorder="1" applyAlignment="1">
      <alignment horizontal="left" vertical="center" wrapText="1"/>
    </xf>
    <xf numFmtId="0" fontId="30" fillId="0" borderId="194" xfId="90" applyFont="1" applyBorder="1" applyAlignment="1">
      <alignment horizontal="left" vertical="center"/>
    </xf>
    <xf numFmtId="0" fontId="30" fillId="0" borderId="229" xfId="90" applyFont="1" applyBorder="1" applyAlignment="1">
      <alignment horizontal="left" vertical="center"/>
    </xf>
    <xf numFmtId="0" fontId="49" fillId="0" borderId="125" xfId="90" applyFont="1" applyBorder="1" applyAlignment="1">
      <alignment horizontal="left"/>
    </xf>
    <xf numFmtId="0" fontId="78" fillId="0" borderId="0" xfId="90" applyFont="1" applyAlignment="1">
      <alignment horizontal="center" vertical="center"/>
    </xf>
    <xf numFmtId="0" fontId="49" fillId="0" borderId="16" xfId="90" applyFont="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2" xfId="90" applyFont="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4" fillId="0" borderId="42" xfId="89" applyFont="1" applyBorder="1" applyAlignment="1">
      <alignment horizontal="center" vertical="center"/>
    </xf>
    <xf numFmtId="0" fontId="104" fillId="0" borderId="45" xfId="89" applyFont="1" applyBorder="1" applyAlignment="1">
      <alignment horizontal="left" vertical="center"/>
    </xf>
    <xf numFmtId="0" fontId="104" fillId="0" borderId="10" xfId="89" applyFont="1" applyBorder="1" applyAlignment="1">
      <alignment horizontal="left" vertical="center"/>
    </xf>
    <xf numFmtId="0" fontId="104" fillId="0" borderId="25" xfId="89" applyFont="1" applyBorder="1" applyAlignment="1">
      <alignment horizontal="left" vertical="center"/>
    </xf>
    <xf numFmtId="0" fontId="104" fillId="0" borderId="42" xfId="54" applyFont="1" applyFill="1" applyBorder="1" applyAlignment="1" applyProtection="1">
      <alignment horizontal="center" vertical="center" wrapText="1"/>
    </xf>
    <xf numFmtId="0" fontId="104" fillId="6" borderId="27" xfId="54" applyFont="1" applyFill="1" applyBorder="1" applyAlignment="1" applyProtection="1">
      <alignment horizontal="left" vertical="center" wrapText="1"/>
    </xf>
    <xf numFmtId="0" fontId="104" fillId="6" borderId="11" xfId="54" applyFont="1" applyFill="1" applyBorder="1" applyAlignment="1" applyProtection="1">
      <alignment horizontal="left" vertical="center" wrapText="1"/>
    </xf>
    <xf numFmtId="0" fontId="104" fillId="6" borderId="12" xfId="54" applyFont="1" applyFill="1" applyBorder="1" applyAlignment="1" applyProtection="1">
      <alignment horizontal="left" vertical="center" wrapText="1"/>
    </xf>
    <xf numFmtId="0" fontId="104" fillId="6" borderId="42" xfId="54" applyFont="1" applyFill="1" applyBorder="1" applyAlignment="1" applyProtection="1">
      <alignment horizontal="left" vertical="center" wrapText="1"/>
    </xf>
    <xf numFmtId="0" fontId="104" fillId="6" borderId="45" xfId="89" applyFont="1" applyFill="1" applyBorder="1" applyAlignment="1">
      <alignment horizontal="left" vertical="center"/>
    </xf>
    <xf numFmtId="0" fontId="104" fillId="6" borderId="10" xfId="89" applyFont="1" applyFill="1" applyBorder="1" applyAlignment="1">
      <alignment horizontal="left" vertical="center"/>
    </xf>
    <xf numFmtId="0" fontId="104" fillId="6" borderId="25" xfId="89" applyFont="1" applyFill="1" applyBorder="1" applyAlignment="1">
      <alignment horizontal="left" vertical="center"/>
    </xf>
    <xf numFmtId="0" fontId="104" fillId="0" borderId="42" xfId="89" applyFont="1" applyBorder="1" applyAlignment="1">
      <alignment horizontal="center" vertical="center" wrapText="1"/>
    </xf>
    <xf numFmtId="0" fontId="104" fillId="0" borderId="45" xfId="89" applyFont="1" applyBorder="1" applyAlignment="1">
      <alignment horizontal="left" vertical="center" wrapText="1"/>
    </xf>
    <xf numFmtId="0" fontId="104" fillId="0" borderId="10" xfId="89" applyFont="1" applyBorder="1" applyAlignment="1">
      <alignment horizontal="left" vertical="center" wrapText="1"/>
    </xf>
    <xf numFmtId="0" fontId="104" fillId="0" borderId="25" xfId="89" applyFont="1" applyBorder="1" applyAlignment="1">
      <alignment horizontal="left" vertical="center" wrapText="1"/>
    </xf>
    <xf numFmtId="0" fontId="104" fillId="6" borderId="45" xfId="54" applyFont="1" applyFill="1" applyBorder="1" applyAlignment="1" applyProtection="1">
      <alignment horizontal="left" vertical="center" wrapText="1"/>
    </xf>
    <xf numFmtId="0" fontId="104" fillId="6" borderId="10" xfId="54" applyFont="1" applyFill="1" applyBorder="1" applyAlignment="1" applyProtection="1">
      <alignment horizontal="left" vertical="center" wrapText="1"/>
    </xf>
    <xf numFmtId="0" fontId="104" fillId="6" borderId="25" xfId="54" applyFont="1" applyFill="1" applyBorder="1" applyAlignment="1" applyProtection="1">
      <alignment horizontal="left" vertical="center" wrapText="1"/>
    </xf>
    <xf numFmtId="0" fontId="104" fillId="6" borderId="45" xfId="89" applyFont="1" applyFill="1" applyBorder="1" applyAlignment="1">
      <alignment horizontal="left" vertical="center" wrapText="1"/>
    </xf>
    <xf numFmtId="0" fontId="104" fillId="6" borderId="10" xfId="89" applyFont="1" applyFill="1" applyBorder="1" applyAlignment="1">
      <alignment horizontal="left" vertical="center" wrapText="1"/>
    </xf>
    <xf numFmtId="0" fontId="104" fillId="6" borderId="25" xfId="89" applyFont="1" applyFill="1" applyBorder="1" applyAlignment="1">
      <alignment horizontal="left" vertical="center" wrapText="1"/>
    </xf>
    <xf numFmtId="0" fontId="104" fillId="0" borderId="45" xfId="54" applyFont="1" applyFill="1" applyBorder="1" applyAlignment="1" applyProtection="1">
      <alignment horizontal="center" vertical="center" wrapText="1"/>
    </xf>
    <xf numFmtId="0" fontId="104" fillId="0" borderId="10" xfId="54" applyFont="1" applyFill="1" applyBorder="1" applyAlignment="1" applyProtection="1">
      <alignment horizontal="center" vertical="center" wrapText="1"/>
    </xf>
    <xf numFmtId="0" fontId="104" fillId="0" borderId="25" xfId="54" applyFont="1" applyFill="1" applyBorder="1" applyAlignment="1" applyProtection="1">
      <alignment horizontal="center" vertical="center" wrapText="1"/>
    </xf>
    <xf numFmtId="0" fontId="104" fillId="0" borderId="45" xfId="89" applyFont="1" applyBorder="1" applyAlignment="1">
      <alignment horizontal="center" vertical="center"/>
    </xf>
    <xf numFmtId="0" fontId="104" fillId="0" borderId="10" xfId="89" applyFont="1" applyBorder="1" applyAlignment="1">
      <alignment horizontal="center" vertical="center"/>
    </xf>
    <xf numFmtId="0" fontId="104" fillId="0" borderId="25" xfId="89" applyFont="1" applyBorder="1" applyAlignment="1">
      <alignment horizontal="center" vertical="center"/>
    </xf>
    <xf numFmtId="0" fontId="104" fillId="0" borderId="45" xfId="89" applyFont="1" applyBorder="1" applyAlignment="1">
      <alignment horizontal="center" vertical="center" wrapText="1"/>
    </xf>
    <xf numFmtId="0" fontId="104" fillId="0" borderId="10" xfId="89" applyFont="1" applyBorder="1" applyAlignment="1">
      <alignment horizontal="center" vertical="center" wrapText="1"/>
    </xf>
    <xf numFmtId="0" fontId="104"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5" fillId="6" borderId="16" xfId="90" applyFont="1" applyFill="1" applyBorder="1" applyAlignment="1">
      <alignment horizontal="center" vertical="center"/>
    </xf>
    <xf numFmtId="0" fontId="109" fillId="6" borderId="10" xfId="89" applyFont="1" applyFill="1" applyBorder="1" applyAlignment="1">
      <alignment horizontal="center"/>
    </xf>
    <xf numFmtId="0" fontId="109" fillId="6" borderId="10" xfId="89" applyFont="1" applyFill="1" applyBorder="1" applyAlignment="1">
      <alignment horizontal="center" shrinkToFit="1"/>
    </xf>
    <xf numFmtId="0" fontId="105" fillId="6" borderId="192" xfId="90" applyFont="1" applyFill="1" applyBorder="1" applyAlignment="1">
      <alignment horizontal="left" vertical="center"/>
    </xf>
    <xf numFmtId="0" fontId="105" fillId="6" borderId="230"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Border="1" applyAlignment="1">
      <alignment horizontal="center" vertical="center" wrapText="1"/>
    </xf>
    <xf numFmtId="178" fontId="11" fillId="0" borderId="10" xfId="0" applyNumberFormat="1" applyFont="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lignment vertical="center"/>
    </xf>
    <xf numFmtId="178" fontId="11" fillId="25" borderId="11" xfId="0" applyNumberFormat="1" applyFont="1" applyFill="1" applyBorder="1">
      <alignment vertical="center"/>
    </xf>
    <xf numFmtId="178" fontId="11" fillId="25" borderId="26" xfId="0" applyNumberFormat="1" applyFont="1" applyFill="1" applyBorder="1">
      <alignment vertical="center"/>
    </xf>
    <xf numFmtId="178" fontId="11" fillId="25" borderId="16" xfId="0" applyNumberFormat="1" applyFont="1" applyFill="1" applyBorder="1">
      <alignment vertical="center"/>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lignment vertical="center"/>
    </xf>
    <xf numFmtId="0" fontId="11" fillId="25" borderId="59"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Alignment="1">
      <alignment horizontal="center" vertical="center"/>
    </xf>
    <xf numFmtId="0" fontId="11" fillId="25" borderId="0" xfId="0" applyFont="1" applyFill="1" applyAlignment="1">
      <alignment horizontal="left" vertical="center"/>
    </xf>
    <xf numFmtId="0" fontId="11" fillId="25" borderId="16" xfId="0" applyFont="1" applyFill="1" applyBorder="1" applyAlignment="1">
      <alignment horizontal="left" vertical="center"/>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lignment vertical="center"/>
    </xf>
    <xf numFmtId="0" fontId="11" fillId="0" borderId="11" xfId="0" applyFont="1" applyBorder="1">
      <alignment vertical="center"/>
    </xf>
    <xf numFmtId="0" fontId="11" fillId="0" borderId="12" xfId="0" applyFont="1" applyBorder="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lignment vertical="center"/>
    </xf>
    <xf numFmtId="0" fontId="11" fillId="25" borderId="49" xfId="0" applyFont="1" applyFill="1" applyBorder="1" applyAlignment="1">
      <alignment horizontal="left"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lignment vertical="center"/>
    </xf>
    <xf numFmtId="0" fontId="11" fillId="25" borderId="235" xfId="0" applyFont="1" applyFill="1" applyBorder="1" applyAlignment="1">
      <alignment horizontal="left" vertical="center"/>
    </xf>
    <xf numFmtId="178" fontId="11" fillId="25" borderId="94" xfId="0" applyNumberFormat="1" applyFont="1" applyFill="1" applyBorder="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lignment vertical="center"/>
    </xf>
    <xf numFmtId="0" fontId="11" fillId="0" borderId="69" xfId="0" applyFont="1" applyBorder="1">
      <alignment vertical="center"/>
    </xf>
    <xf numFmtId="0" fontId="11" fillId="0" borderId="70" xfId="0" applyFont="1" applyBorder="1">
      <alignment vertical="center"/>
    </xf>
    <xf numFmtId="178" fontId="11" fillId="25" borderId="49" xfId="0" applyNumberFormat="1" applyFont="1" applyFill="1" applyBorder="1" applyAlignment="1">
      <alignment horizontal="right" vertical="center"/>
    </xf>
    <xf numFmtId="0" fontId="11" fillId="0" borderId="17" xfId="0" applyFont="1" applyBorder="1">
      <alignment vertical="center"/>
    </xf>
    <xf numFmtId="0" fontId="11" fillId="0" borderId="73" xfId="0" applyFont="1" applyBorder="1">
      <alignment vertical="center"/>
    </xf>
    <xf numFmtId="0" fontId="11" fillId="0" borderId="74" xfId="0" applyFont="1" applyBorder="1">
      <alignment vertical="center"/>
    </xf>
    <xf numFmtId="0" fontId="11" fillId="25" borderId="47" xfId="0" applyFont="1" applyFill="1" applyBorder="1" applyAlignment="1">
      <alignment horizontal="lef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0" fontId="11" fillId="6" borderId="236" xfId="0" applyFont="1" applyFill="1" applyBorder="1" applyAlignment="1">
      <alignment horizontal="center" vertical="center"/>
    </xf>
    <xf numFmtId="0" fontId="11" fillId="0" borderId="45" xfId="0" applyFont="1" applyBorder="1">
      <alignment vertical="center"/>
    </xf>
    <xf numFmtId="0" fontId="11" fillId="0" borderId="10" xfId="0" applyFont="1" applyBorder="1">
      <alignment vertical="center"/>
    </xf>
    <xf numFmtId="0" fontId="11" fillId="0" borderId="25" xfId="0" applyFont="1" applyBorder="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lignment vertical="center"/>
    </xf>
    <xf numFmtId="0" fontId="11" fillId="25" borderId="45" xfId="0" applyFont="1" applyFill="1" applyBorder="1">
      <alignment vertical="center"/>
    </xf>
    <xf numFmtId="176" fontId="11" fillId="0" borderId="10" xfId="0" applyNumberFormat="1" applyFont="1" applyBorder="1">
      <alignment vertical="center"/>
    </xf>
    <xf numFmtId="0" fontId="11" fillId="0" borderId="0" xfId="0" applyFont="1" applyAlignment="1">
      <alignment horizontal="left" vertical="center"/>
    </xf>
    <xf numFmtId="178" fontId="86" fillId="0" borderId="51" xfId="0" applyNumberFormat="1" applyFont="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0" fontId="11" fillId="0" borderId="27"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178" fontId="138" fillId="33" borderId="27" xfId="0" applyNumberFormat="1" applyFont="1" applyFill="1" applyBorder="1" applyAlignment="1">
      <alignment horizontal="right" vertical="center"/>
    </xf>
    <xf numFmtId="178" fontId="138" fillId="33" borderId="11" xfId="0" applyNumberFormat="1" applyFont="1" applyFill="1" applyBorder="1" applyAlignment="1">
      <alignment horizontal="right" vertical="center"/>
    </xf>
    <xf numFmtId="178" fontId="138" fillId="33" borderId="12" xfId="0" applyNumberFormat="1" applyFont="1" applyFill="1" applyBorder="1" applyAlignment="1">
      <alignment horizontal="right" vertical="center"/>
    </xf>
    <xf numFmtId="178" fontId="138" fillId="33" borderId="26" xfId="0" applyNumberFormat="1" applyFont="1" applyFill="1" applyBorder="1" applyAlignment="1">
      <alignment horizontal="right" vertical="center"/>
    </xf>
    <xf numFmtId="178" fontId="138" fillId="33" borderId="16" xfId="0" applyNumberFormat="1" applyFont="1" applyFill="1" applyBorder="1" applyAlignment="1">
      <alignment horizontal="right" vertical="center"/>
    </xf>
    <xf numFmtId="178" fontId="138"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38" fillId="33" borderId="26" xfId="0" applyFont="1" applyFill="1" applyBorder="1" applyAlignment="1">
      <alignment horizontal="left" vertical="center" shrinkToFit="1"/>
    </xf>
    <xf numFmtId="0" fontId="138" fillId="33" borderId="16" xfId="0" applyFont="1" applyFill="1" applyBorder="1" applyAlignment="1">
      <alignment horizontal="left" vertical="center" shrinkToFit="1"/>
    </xf>
    <xf numFmtId="0" fontId="138" fillId="33" borderId="14" xfId="0" applyFont="1" applyFill="1" applyBorder="1" applyAlignment="1">
      <alignment horizontal="left" vertical="center" shrinkToFit="1"/>
    </xf>
    <xf numFmtId="178" fontId="86" fillId="0" borderId="45" xfId="0" applyNumberFormat="1" applyFont="1" applyBorder="1" applyAlignment="1">
      <alignment horizontal="right" vertical="center"/>
    </xf>
    <xf numFmtId="178" fontId="86" fillId="0" borderId="10" xfId="0" applyNumberFormat="1" applyFont="1" applyBorder="1" applyAlignment="1">
      <alignment horizontal="right" vertical="center"/>
    </xf>
    <xf numFmtId="178" fontId="86" fillId="0" borderId="25" xfId="0" applyNumberFormat="1" applyFont="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38" fillId="33" borderId="27" xfId="0" applyFont="1" applyFill="1" applyBorder="1" applyAlignment="1">
      <alignment horizontal="left" vertical="center" shrinkToFit="1"/>
    </xf>
    <xf numFmtId="0" fontId="138" fillId="33" borderId="11" xfId="0" applyFont="1" applyFill="1" applyBorder="1" applyAlignment="1">
      <alignment horizontal="left" vertical="center" shrinkToFit="1"/>
    </xf>
    <xf numFmtId="0" fontId="138"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186" fontId="74" fillId="25" borderId="42" xfId="0" applyNumberFormat="1" applyFont="1" applyFill="1" applyBorder="1">
      <alignment vertical="center"/>
    </xf>
    <xf numFmtId="0" fontId="74" fillId="25" borderId="42" xfId="0" applyFont="1" applyFill="1" applyBorder="1">
      <alignment vertical="center"/>
    </xf>
    <xf numFmtId="0" fontId="74" fillId="25" borderId="45" xfId="0" applyFont="1" applyFill="1" applyBorder="1">
      <alignment vertical="center"/>
    </xf>
    <xf numFmtId="178" fontId="74" fillId="25" borderId="235" xfId="0" applyNumberFormat="1" applyFont="1" applyFill="1" applyBorder="1">
      <alignment vertical="center"/>
    </xf>
    <xf numFmtId="178" fontId="74" fillId="25" borderId="57" xfId="0" applyNumberFormat="1" applyFont="1" applyFill="1" applyBorder="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186" fontId="74" fillId="25" borderId="45" xfId="0" applyNumberFormat="1" applyFont="1" applyFill="1" applyBorder="1">
      <alignmen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Border="1" applyAlignment="1">
      <alignment horizontal="center" vertical="center"/>
    </xf>
    <xf numFmtId="0" fontId="6" fillId="0" borderId="65" xfId="83" applyFont="1" applyBorder="1" applyAlignment="1">
      <alignment horizontal="center" vertical="center"/>
    </xf>
    <xf numFmtId="0" fontId="6" fillId="0" borderId="239" xfId="83" applyFont="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3"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4"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6" fillId="25" borderId="258"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0" fontId="6" fillId="6" borderId="17" xfId="84" applyFont="1" applyFill="1" applyBorder="1" applyAlignment="1">
      <alignment horizontal="center" vertical="center"/>
    </xf>
    <xf numFmtId="0" fontId="6" fillId="6" borderId="74" xfId="84"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Border="1" applyAlignment="1">
      <alignment horizontal="left" vertical="center" shrinkToFit="1"/>
    </xf>
    <xf numFmtId="0" fontId="6" fillId="0" borderId="69" xfId="84" applyFont="1" applyBorder="1" applyAlignment="1">
      <alignment horizontal="left" vertical="center" shrinkToFit="1"/>
    </xf>
    <xf numFmtId="0" fontId="6" fillId="0" borderId="70" xfId="84" applyFont="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Border="1" applyAlignment="1">
      <alignment horizontal="left" vertical="center" shrinkToFit="1"/>
    </xf>
    <xf numFmtId="0" fontId="6" fillId="0" borderId="73" xfId="84" applyFont="1" applyBorder="1" applyAlignment="1">
      <alignment horizontal="left" vertical="center" shrinkToFit="1"/>
    </xf>
    <xf numFmtId="0" fontId="6" fillId="0" borderId="74" xfId="84" applyFont="1" applyBorder="1" applyAlignment="1">
      <alignment horizontal="left" vertical="center" shrinkToFit="1"/>
    </xf>
    <xf numFmtId="0" fontId="6" fillId="0" borderId="61" xfId="84" applyFont="1" applyBorder="1" applyAlignment="1">
      <alignment horizontal="left" vertical="center" shrinkToFit="1"/>
    </xf>
    <xf numFmtId="0" fontId="6" fillId="0" borderId="71" xfId="84" applyFont="1" applyBorder="1" applyAlignment="1">
      <alignment horizontal="left" vertical="center" shrinkToFit="1"/>
    </xf>
    <xf numFmtId="0" fontId="6" fillId="0" borderId="72" xfId="84" applyFont="1" applyBorder="1" applyAlignment="1">
      <alignment horizontal="left" vertical="center" shrinkToFit="1"/>
    </xf>
    <xf numFmtId="0" fontId="6" fillId="0" borderId="17" xfId="84" applyFont="1" applyBorder="1" applyAlignment="1">
      <alignment horizontal="center" vertical="center"/>
    </xf>
    <xf numFmtId="0" fontId="6" fillId="0" borderId="74" xfId="84" applyFont="1" applyBorder="1" applyAlignment="1">
      <alignment horizontal="center" vertical="center"/>
    </xf>
    <xf numFmtId="0" fontId="6" fillId="0" borderId="75" xfId="84" applyFont="1" applyBorder="1" applyAlignment="1">
      <alignment horizontal="left" vertical="center" shrinkToFit="1"/>
    </xf>
    <xf numFmtId="0" fontId="6" fillId="0" borderId="76" xfId="84" applyFont="1" applyBorder="1" applyAlignment="1">
      <alignment horizontal="left" vertical="center" shrinkToFit="1"/>
    </xf>
    <xf numFmtId="0" fontId="6" fillId="0" borderId="77" xfId="84" applyFont="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Font="1" applyBorder="1" applyAlignment="1">
      <alignment horizontal="center" vertical="center"/>
    </xf>
    <xf numFmtId="0" fontId="6" fillId="0" borderId="13" xfId="84" applyFont="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Font="1" applyFill="1" applyBorder="1" applyAlignment="1">
      <alignment horizontal="left" vertical="center"/>
    </xf>
    <xf numFmtId="38" fontId="11" fillId="25" borderId="69" xfId="63" applyFont="1" applyFill="1" applyBorder="1" applyAlignment="1">
      <alignment horizontal="left" vertical="center"/>
    </xf>
    <xf numFmtId="38" fontId="11" fillId="25" borderId="70" xfId="63"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18" xfId="63" applyFont="1" applyFill="1" applyBorder="1" applyAlignment="1">
      <alignment horizontal="left" vertical="center" shrinkToFit="1"/>
    </xf>
    <xf numFmtId="38" fontId="11" fillId="25" borderId="236" xfId="63" applyFont="1" applyFill="1" applyBorder="1" applyAlignment="1">
      <alignment horizontal="left" vertical="center" shrinkToFit="1"/>
    </xf>
    <xf numFmtId="38" fontId="11" fillId="25" borderId="67" xfId="63" applyFont="1" applyFill="1" applyBorder="1" applyAlignment="1">
      <alignment horizontal="left" vertical="center" shrinkToFit="1"/>
    </xf>
    <xf numFmtId="38" fontId="11" fillId="25" borderId="55" xfId="63" applyFont="1" applyFill="1" applyBorder="1" applyAlignment="1">
      <alignment horizontal="left" vertical="center" shrinkToFit="1"/>
    </xf>
    <xf numFmtId="38" fontId="11" fillId="25" borderId="69" xfId="63" applyFont="1" applyFill="1" applyBorder="1" applyAlignment="1">
      <alignment horizontal="left" vertical="center" shrinkToFit="1"/>
    </xf>
    <xf numFmtId="38" fontId="11" fillId="25" borderId="70" xfId="63"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Font="1" applyFill="1" applyBorder="1" applyAlignment="1">
      <alignment horizontal="left" vertical="center" shrinkToFit="1"/>
    </xf>
    <xf numFmtId="38" fontId="11" fillId="25" borderId="76" xfId="63" applyFont="1" applyFill="1" applyBorder="1" applyAlignment="1">
      <alignment horizontal="left" vertical="center" shrinkToFit="1"/>
    </xf>
    <xf numFmtId="38" fontId="11" fillId="25" borderId="77" xfId="63" applyFont="1" applyFill="1" applyBorder="1" applyAlignment="1">
      <alignment horizontal="left" vertical="center" shrinkToFit="1"/>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38" fontId="6" fillId="24" borderId="62" xfId="63" applyFont="1" applyFill="1" applyBorder="1" applyAlignment="1">
      <alignment horizontal="right" vertical="center"/>
    </xf>
    <xf numFmtId="38" fontId="6" fillId="24" borderId="63" xfId="63" applyFont="1" applyFill="1" applyBorder="1" applyAlignment="1">
      <alignment horizontal="right" vertical="center"/>
    </xf>
    <xf numFmtId="38" fontId="6" fillId="24" borderId="212" xfId="63"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10" fillId="0" borderId="126" xfId="84" applyFont="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Border="1" applyAlignment="1">
      <alignment vertical="center" textRotation="255"/>
    </xf>
    <xf numFmtId="0" fontId="6" fillId="0" borderId="15" xfId="84" applyFont="1" applyBorder="1" applyAlignment="1">
      <alignment vertical="center" textRotation="255"/>
    </xf>
    <xf numFmtId="0" fontId="6" fillId="0" borderId="26" xfId="84" applyFont="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Border="1" applyAlignment="1">
      <alignment horizontal="center" vertical="center"/>
    </xf>
    <xf numFmtId="38" fontId="6" fillId="0" borderId="74" xfId="84" applyNumberFormat="1" applyFont="1" applyBorder="1" applyAlignment="1">
      <alignment horizontal="center" vertical="center"/>
    </xf>
    <xf numFmtId="38" fontId="6" fillId="0" borderId="15" xfId="84" applyNumberFormat="1" applyFont="1" applyBorder="1" applyAlignment="1">
      <alignment horizontal="center" vertical="center"/>
    </xf>
    <xf numFmtId="38" fontId="6" fillId="0" borderId="13" xfId="84" applyNumberFormat="1" applyFont="1" applyBorder="1" applyAlignment="1">
      <alignment horizontal="center" vertical="center"/>
    </xf>
    <xf numFmtId="38" fontId="6" fillId="0" borderId="75" xfId="84" applyNumberFormat="1" applyFont="1" applyBorder="1" applyAlignment="1">
      <alignment horizontal="center" vertical="center" shrinkToFit="1"/>
    </xf>
    <xf numFmtId="38" fontId="6" fillId="0" borderId="77" xfId="84" applyNumberFormat="1" applyFont="1" applyBorder="1" applyAlignment="1">
      <alignment horizontal="center"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Border="1" applyAlignment="1">
      <alignment horizontal="center" vertical="center" shrinkToFit="1"/>
    </xf>
    <xf numFmtId="0" fontId="6" fillId="0" borderId="63" xfId="84" applyFont="1" applyBorder="1" applyAlignment="1">
      <alignment horizontal="center" vertical="center" shrinkToFit="1"/>
    </xf>
    <xf numFmtId="0" fontId="6" fillId="0" borderId="212" xfId="84" applyFont="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27" fillId="25" borderId="256" xfId="83" applyFont="1" applyFill="1" applyBorder="1" applyAlignment="1">
      <alignment horizontal="center" vertical="center"/>
    </xf>
    <xf numFmtId="0" fontId="27" fillId="25" borderId="257"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254"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38" fontId="6" fillId="0" borderId="194"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Border="1" applyAlignment="1">
      <alignment horizontal="center" vertical="center"/>
    </xf>
    <xf numFmtId="38" fontId="6" fillId="0" borderId="12" xfId="84" applyNumberFormat="1" applyFont="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Border="1" applyAlignment="1">
      <alignment horizontal="center" vertical="center"/>
    </xf>
    <xf numFmtId="38" fontId="6" fillId="0" borderId="72" xfId="84" applyNumberFormat="1" applyFont="1" applyBorder="1" applyAlignment="1">
      <alignment horizontal="center"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Border="1" applyAlignment="1">
      <alignment horizontal="left" vertical="center" shrinkToFit="1"/>
    </xf>
    <xf numFmtId="0" fontId="6" fillId="0" borderId="16" xfId="84" applyFont="1" applyBorder="1" applyAlignment="1">
      <alignment horizontal="left" vertical="center" shrinkToFit="1"/>
    </xf>
    <xf numFmtId="0" fontId="6" fillId="0" borderId="14" xfId="84" applyFont="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38" fontId="6" fillId="0" borderId="55" xfId="84" applyNumberFormat="1" applyFont="1" applyBorder="1" applyAlignment="1">
      <alignment horizontal="center" vertical="center"/>
    </xf>
    <xf numFmtId="38" fontId="6" fillId="0" borderId="70" xfId="84" applyNumberFormat="1" applyFont="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43" xfId="63" applyFont="1" applyBorder="1" applyAlignment="1">
      <alignment horizontal="center" vertical="center"/>
    </xf>
    <xf numFmtId="38" fontId="6" fillId="0" borderId="125"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Font="1" applyFill="1" applyBorder="1" applyAlignment="1">
      <alignment horizontal="left" vertical="center" shrinkToFit="1"/>
    </xf>
    <xf numFmtId="38" fontId="11" fillId="25" borderId="71" xfId="63" applyFont="1" applyFill="1" applyBorder="1" applyAlignment="1">
      <alignment horizontal="left" vertical="center" shrinkToFit="1"/>
    </xf>
    <xf numFmtId="38" fontId="11" fillId="25" borderId="72" xfId="63"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5" fillId="25" borderId="43" xfId="83" applyFont="1" applyFill="1" applyBorder="1" applyAlignment="1">
      <alignment horizontal="center" vertical="center" shrinkToFit="1"/>
    </xf>
    <xf numFmtId="0" fontId="95" fillId="25" borderId="236" xfId="83" applyFont="1" applyFill="1" applyBorder="1" applyAlignment="1">
      <alignment horizontal="center" vertical="center" shrinkToFit="1"/>
    </xf>
    <xf numFmtId="0" fontId="95" fillId="25" borderId="67" xfId="83" applyFont="1" applyFill="1" applyBorder="1" applyAlignment="1">
      <alignment horizontal="center"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Border="1" applyAlignment="1">
      <alignment horizontal="center" vertical="center"/>
    </xf>
    <xf numFmtId="38" fontId="13" fillId="0" borderId="13" xfId="84" applyNumberFormat="1" applyFont="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5" fillId="25" borderId="81" xfId="83" applyFont="1" applyFill="1" applyBorder="1" applyAlignment="1">
      <alignment horizontal="center" vertical="center" shrinkToFit="1"/>
    </xf>
    <xf numFmtId="0" fontId="95" fillId="25" borderId="73" xfId="83" applyFont="1" applyFill="1" applyBorder="1" applyAlignment="1">
      <alignment horizontal="center" vertical="center" shrinkToFit="1"/>
    </xf>
    <xf numFmtId="0" fontId="95" fillId="25" borderId="74" xfId="83" applyFont="1" applyFill="1" applyBorder="1" applyAlignment="1">
      <alignment horizontal="center" vertical="center" shrinkToFit="1"/>
    </xf>
    <xf numFmtId="0" fontId="13" fillId="25" borderId="278" xfId="83" applyFont="1" applyFill="1" applyBorder="1" applyAlignment="1">
      <alignment horizontal="center" vertical="center"/>
    </xf>
    <xf numFmtId="0" fontId="95" fillId="25" borderId="256" xfId="83" applyFont="1" applyFill="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5"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5" fillId="25" borderId="247" xfId="83" applyFont="1" applyFill="1" applyBorder="1" applyAlignment="1">
      <alignment horizontal="center" vertical="center"/>
    </xf>
    <xf numFmtId="0" fontId="95" fillId="25" borderId="248"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Border="1" applyAlignment="1">
      <alignment horizontal="center" vertical="center"/>
    </xf>
    <xf numFmtId="38" fontId="13" fillId="0" borderId="74" xfId="84" applyNumberFormat="1" applyFont="1" applyBorder="1" applyAlignment="1">
      <alignment horizontal="center" vertical="center"/>
    </xf>
    <xf numFmtId="0" fontId="95" fillId="25" borderId="83" xfId="83" applyFont="1" applyFill="1" applyBorder="1" applyAlignment="1">
      <alignment horizontal="center" vertical="center" shrinkToFit="1"/>
    </xf>
    <xf numFmtId="0" fontId="95" fillId="25" borderId="69" xfId="83" applyFont="1" applyFill="1" applyBorder="1" applyAlignment="1">
      <alignment horizontal="center" vertical="center" shrinkToFit="1"/>
    </xf>
    <xf numFmtId="0" fontId="95" fillId="25" borderId="70" xfId="83" applyFont="1" applyFill="1" applyBorder="1" applyAlignment="1">
      <alignment horizontal="center" vertical="center" shrinkToFit="1"/>
    </xf>
    <xf numFmtId="0" fontId="95" fillId="25" borderId="259" xfId="83" applyFont="1" applyFill="1" applyBorder="1" applyAlignment="1">
      <alignment horizontal="center" vertical="center"/>
    </xf>
    <xf numFmtId="0" fontId="95" fillId="25" borderId="65" xfId="83" applyFont="1" applyFill="1" applyBorder="1" applyAlignment="1">
      <alignment horizontal="center" vertical="center"/>
    </xf>
    <xf numFmtId="0" fontId="95" fillId="25" borderId="280" xfId="83" applyFont="1" applyFill="1" applyBorder="1" applyAlignment="1">
      <alignment horizontal="center" vertical="center"/>
    </xf>
    <xf numFmtId="0" fontId="95" fillId="25" borderId="40" xfId="83" applyFont="1" applyFill="1" applyBorder="1" applyAlignment="1">
      <alignment horizontal="center" vertical="center"/>
    </xf>
    <xf numFmtId="0" fontId="95" fillId="25" borderId="274" xfId="83" applyFont="1" applyFill="1" applyBorder="1" applyAlignment="1">
      <alignment horizontal="center" vertical="center"/>
    </xf>
    <xf numFmtId="0" fontId="13" fillId="25" borderId="282" xfId="83" applyFont="1" applyFill="1" applyBorder="1" applyAlignment="1">
      <alignment horizontal="center" vertical="center"/>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6" fillId="0" borderId="42" xfId="0" applyFont="1" applyBorder="1" applyAlignment="1">
      <alignment horizontal="center" vertical="center"/>
    </xf>
    <xf numFmtId="0" fontId="13" fillId="25" borderId="42" xfId="0" applyFont="1" applyFill="1" applyBorder="1">
      <alignment vertical="center"/>
    </xf>
    <xf numFmtId="0" fontId="6" fillId="0" borderId="45"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right" vertical="center"/>
    </xf>
    <xf numFmtId="0" fontId="96" fillId="6" borderId="27" xfId="0" applyFont="1" applyFill="1" applyBorder="1" applyAlignment="1">
      <alignment horizontal="center" vertical="center"/>
    </xf>
    <xf numFmtId="0" fontId="96" fillId="6" borderId="11" xfId="0" applyFont="1" applyFill="1" applyBorder="1" applyAlignment="1">
      <alignment horizontal="center" vertical="center"/>
    </xf>
    <xf numFmtId="0" fontId="96" fillId="6" borderId="12" xfId="0" applyFont="1" applyFill="1" applyBorder="1" applyAlignment="1">
      <alignment horizontal="center" vertical="center"/>
    </xf>
    <xf numFmtId="0" fontId="96" fillId="6" borderId="26" xfId="0" applyFont="1" applyFill="1" applyBorder="1" applyAlignment="1">
      <alignment horizontal="center" vertical="center"/>
    </xf>
    <xf numFmtId="0" fontId="96" fillId="6" borderId="16" xfId="0" applyFont="1" applyFill="1" applyBorder="1" applyAlignment="1">
      <alignment horizontal="center" vertical="center"/>
    </xf>
    <xf numFmtId="0" fontId="96"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0" fillId="6" borderId="42" xfId="0" applyNumberFormat="1" applyFont="1" applyFill="1" applyBorder="1" applyAlignment="1">
      <alignment horizontal="center" vertical="center" shrinkToFit="1"/>
    </xf>
    <xf numFmtId="58" fontId="130" fillId="6" borderId="45" xfId="0" applyNumberFormat="1" applyFont="1" applyFill="1" applyBorder="1" applyAlignment="1">
      <alignment horizontal="center" vertical="center" shrinkToFit="1"/>
    </xf>
    <xf numFmtId="0" fontId="100" fillId="2" borderId="0" xfId="0" applyFont="1" applyFill="1" applyAlignment="1">
      <alignment horizontal="center" vertical="center"/>
    </xf>
    <xf numFmtId="0" fontId="2" fillId="0" borderId="0" xfId="0" applyFont="1" applyAlignment="1">
      <alignment vertical="center" wrapText="1"/>
    </xf>
    <xf numFmtId="0" fontId="0" fillId="2" borderId="0" xfId="0" applyFill="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15" fillId="24" borderId="0" xfId="0" applyFont="1" applyFill="1" applyAlignment="1">
      <alignment horizontal="left" vertical="center" wrapText="1"/>
    </xf>
    <xf numFmtId="0" fontId="137" fillId="0" borderId="42" xfId="0" applyFont="1" applyBorder="1" applyAlignment="1">
      <alignment horizontal="left" vertical="top" wrapText="1"/>
    </xf>
    <xf numFmtId="0" fontId="0" fillId="0" borderId="0" xfId="0" quotePrefix="1" applyAlignment="1">
      <alignment horizontal="left" vertical="top" wrapText="1"/>
    </xf>
    <xf numFmtId="0" fontId="0" fillId="0" borderId="0" xfId="0" quotePrefix="1" applyAlignment="1">
      <alignment horizontal="left" vertical="top"/>
    </xf>
    <xf numFmtId="0" fontId="0" fillId="0" borderId="0" xfId="0" applyAlignment="1">
      <alignment horizontal="left" vertical="center" wrapText="1"/>
    </xf>
    <xf numFmtId="0" fontId="0" fillId="0" borderId="0" xfId="0" applyAlignment="1">
      <alignment horizontal="left" vertical="distributed" wrapText="1"/>
    </xf>
    <xf numFmtId="0" fontId="5" fillId="0" borderId="0" xfId="0" applyFont="1" applyAlignment="1">
      <alignment horizontal="left" vertical="distributed" wrapTex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Alignment="1">
      <alignment horizontal="left" vertical="center"/>
    </xf>
    <xf numFmtId="0" fontId="6" fillId="24" borderId="11" xfId="0" applyFont="1" applyFill="1" applyBorder="1" applyAlignment="1">
      <alignment horizontal="left" vertical="center" wrapText="1"/>
    </xf>
    <xf numFmtId="0" fontId="6" fillId="0" borderId="0" xfId="0" applyFont="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6" fillId="0" borderId="0" xfId="81" applyFont="1" applyAlignment="1">
      <alignment horizontal="left" vertical="center" wrapText="1" shrinkToFit="1"/>
    </xf>
    <xf numFmtId="0" fontId="6" fillId="24" borderId="0" xfId="0" applyFont="1" applyFill="1" applyAlignment="1">
      <alignment horizontal="left" vertical="center" wrapText="1"/>
    </xf>
    <xf numFmtId="0" fontId="5" fillId="0" borderId="300" xfId="81" applyFont="1" applyBorder="1" applyAlignment="1">
      <alignment horizontal="center" shrinkToFit="1"/>
    </xf>
    <xf numFmtId="0" fontId="5" fillId="0" borderId="301"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0" fillId="0" borderId="0" xfId="81" applyFont="1" applyAlignment="1">
      <alignment horizontal="center" vertical="center" wrapText="1"/>
    </xf>
    <xf numFmtId="0" fontId="0" fillId="0" borderId="0" xfId="81" applyFont="1" applyAlignment="1">
      <alignment horizontal="center" vertical="center"/>
    </xf>
    <xf numFmtId="0" fontId="6" fillId="0" borderId="0" xfId="0" applyFont="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lignment vertical="center"/>
    </xf>
    <xf numFmtId="0" fontId="6" fillId="25" borderId="0" xfId="0" applyFont="1" applyFill="1">
      <alignment vertical="center"/>
    </xf>
    <xf numFmtId="0" fontId="6" fillId="25" borderId="0" xfId="0" applyFont="1" applyFill="1" applyAlignment="1">
      <alignment vertical="center" shrinkToFit="1"/>
    </xf>
    <xf numFmtId="0" fontId="11" fillId="24" borderId="0" xfId="0" applyFont="1" applyFill="1" applyAlignment="1">
      <alignment vertical="center" wrapText="1"/>
    </xf>
    <xf numFmtId="0" fontId="127" fillId="0" borderId="0" xfId="0" applyFont="1">
      <alignment vertical="center"/>
    </xf>
    <xf numFmtId="0" fontId="129" fillId="0" borderId="0" xfId="0" applyFont="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1" xfId="0" applyFont="1" applyBorder="1" applyAlignment="1">
      <alignment vertical="center" wrapText="1"/>
    </xf>
    <xf numFmtId="0" fontId="12" fillId="0" borderId="292" xfId="0" applyFont="1" applyBorder="1" applyAlignment="1">
      <alignment vertical="center" wrapText="1"/>
    </xf>
    <xf numFmtId="0" fontId="12" fillId="0" borderId="293" xfId="0" applyFont="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5" fillId="0" borderId="0" xfId="0" applyFont="1">
      <alignment vertical="center"/>
    </xf>
    <xf numFmtId="0" fontId="5" fillId="0" borderId="0" xfId="0" applyFont="1" applyAlignment="1">
      <alignment horizontal="left" vertical="center"/>
    </xf>
    <xf numFmtId="56" fontId="5" fillId="0" borderId="0" xfId="0" quotePrefix="1" applyNumberFormat="1" applyFont="1" applyAlignment="1">
      <alignment horizontal="left" vertical="center"/>
    </xf>
    <xf numFmtId="0" fontId="5" fillId="0" borderId="0" xfId="0" applyFont="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869656" y="5243513"/>
          <a:ext cx="2028825" cy="804862"/>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174456" y="9351169"/>
          <a:ext cx="1481138" cy="650081"/>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155406" y="8860631"/>
          <a:ext cx="1485900" cy="542925"/>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17281" y="5881688"/>
          <a:ext cx="2028825" cy="1012031"/>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23</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8192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11207</xdr:colOff>
      <xdr:row>27</xdr:row>
      <xdr:rowOff>78440</xdr:rowOff>
    </xdr:from>
    <xdr:to>
      <xdr:col>39</xdr:col>
      <xdr:colOff>156883</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4706472" y="7059705"/>
          <a:ext cx="1994646" cy="362511"/>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63500</xdr:colOff>
      <xdr:row>12</xdr:row>
      <xdr:rowOff>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074333" y="4275667"/>
          <a:ext cx="1846718" cy="36885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84666</xdr:colOff>
      <xdr:row>14</xdr:row>
      <xdr:rowOff>349249</xdr:rowOff>
    </xdr:from>
    <xdr:to>
      <xdr:col>23</xdr:col>
      <xdr:colOff>84667</xdr:colOff>
      <xdr:row>24</xdr:row>
      <xdr:rowOff>95250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a:off x="2264833" y="4878916"/>
          <a:ext cx="1693334" cy="167216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10584</xdr:colOff>
      <xdr:row>29</xdr:row>
      <xdr:rowOff>69928</xdr:rowOff>
    </xdr:from>
    <xdr:to>
      <xdr:col>38</xdr:col>
      <xdr:colOff>142801</xdr:colOff>
      <xdr:row>42</xdr:row>
      <xdr:rowOff>190500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2021417" y="7383011"/>
          <a:ext cx="4534884" cy="2321906"/>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105834</xdr:colOff>
      <xdr:row>29</xdr:row>
      <xdr:rowOff>38179</xdr:rowOff>
    </xdr:from>
    <xdr:to>
      <xdr:col>31</xdr:col>
      <xdr:colOff>47551</xdr:colOff>
      <xdr:row>37</xdr:row>
      <xdr:rowOff>137583</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3132667" y="7351262"/>
          <a:ext cx="2143051" cy="1454071"/>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a:extLst>
            <a:ext uri="{FF2B5EF4-FFF2-40B4-BE49-F238E27FC236}">
              <a16:creationId xmlns:a16="http://schemas.microsoft.com/office/drawing/2014/main" id="{00000000-0008-0000-0C00-0000C3130000}"/>
            </a:ext>
          </a:extLst>
        </xdr:cNvPr>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196850</xdr:colOff>
      <xdr:row>0</xdr:row>
      <xdr:rowOff>165546</xdr:rowOff>
    </xdr:from>
    <xdr:to>
      <xdr:col>25</xdr:col>
      <xdr:colOff>320749</xdr:colOff>
      <xdr:row>2</xdr:row>
      <xdr:rowOff>12849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832350" y="165546"/>
          <a:ext cx="3375099" cy="355303"/>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0</xdr:col>
      <xdr:colOff>521793</xdr:colOff>
      <xdr:row>13</xdr:row>
      <xdr:rowOff>66259</xdr:rowOff>
    </xdr:from>
    <xdr:to>
      <xdr:col>0</xdr:col>
      <xdr:colOff>621183</xdr:colOff>
      <xdr:row>14</xdr:row>
      <xdr:rowOff>24847</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521793" y="2368824"/>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242456</xdr:colOff>
      <xdr:row>23</xdr:row>
      <xdr:rowOff>86593</xdr:rowOff>
    </xdr:from>
    <xdr:to>
      <xdr:col>26</xdr:col>
      <xdr:colOff>225138</xdr:colOff>
      <xdr:row>23</xdr:row>
      <xdr:rowOff>426029</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375623" y="12934760"/>
          <a:ext cx="236682"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3</xdr:col>
      <xdr:colOff>57057</xdr:colOff>
      <xdr:row>25</xdr:row>
      <xdr:rowOff>9823</xdr:rowOff>
    </xdr:from>
    <xdr:to>
      <xdr:col>21</xdr:col>
      <xdr:colOff>9590</xdr:colOff>
      <xdr:row>26</xdr:row>
      <xdr:rowOff>247576</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828582" y="4715173"/>
          <a:ext cx="4581683" cy="409203"/>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21</xdr:col>
      <xdr:colOff>9404</xdr:colOff>
      <xdr:row>18</xdr:row>
      <xdr:rowOff>114374</xdr:rowOff>
    </xdr:from>
    <xdr:to>
      <xdr:col>29</xdr:col>
      <xdr:colOff>152307</xdr:colOff>
      <xdr:row>26</xdr:row>
      <xdr:rowOff>186</xdr:rowOff>
    </xdr:to>
    <xdr:sp macro="" textlink="" fLocksText="0">
      <xdr:nvSpPr>
        <xdr:cNvPr id="4777" name="AutoShape 4">
          <a:extLst>
            <a:ext uri="{FF2B5EF4-FFF2-40B4-BE49-F238E27FC236}">
              <a16:creationId xmlns:a16="http://schemas.microsoft.com/office/drawing/2014/main" id="{00000000-0008-0000-1500-0000A9120000}"/>
            </a:ext>
          </a:extLst>
        </xdr:cNvPr>
        <xdr:cNvSpPr/>
      </xdr:nvSpPr>
      <xdr:spPr bwMode="auto">
        <a:xfrm>
          <a:off x="5410079" y="3619574"/>
          <a:ext cx="2200303" cy="1257412"/>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41,500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1036</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231321</xdr:colOff>
      <xdr:row>44</xdr:row>
      <xdr:rowOff>204107</xdr:rowOff>
    </xdr:from>
    <xdr:to>
      <xdr:col>10</xdr:col>
      <xdr:colOff>81242</xdr:colOff>
      <xdr:row>45</xdr:row>
      <xdr:rowOff>527156</xdr:rowOff>
    </xdr:to>
    <xdr:sp macro="" textlink="" fLocksText="0">
      <xdr:nvSpPr>
        <xdr:cNvPr id="2" name="AutoShape 4">
          <a:extLst>
            <a:ext uri="{FF2B5EF4-FFF2-40B4-BE49-F238E27FC236}">
              <a16:creationId xmlns:a16="http://schemas.microsoft.com/office/drawing/2014/main" id="{9FD1AC01-6CE9-4F7B-A6DD-FE4B9081BC60}"/>
            </a:ext>
          </a:extLst>
        </xdr:cNvPr>
        <xdr:cNvSpPr/>
      </xdr:nvSpPr>
      <xdr:spPr bwMode="auto">
        <a:xfrm>
          <a:off x="489857" y="8953500"/>
          <a:ext cx="2176742" cy="581585"/>
        </a:xfrm>
        <a:prstGeom prst="borderCallout1">
          <a:avLst>
            <a:gd name="adj1" fmla="val -26899"/>
            <a:gd name="adj2" fmla="val 43515"/>
            <a:gd name="adj3" fmla="val -194"/>
            <a:gd name="adj4" fmla="val 51095"/>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【書面による確約を得ている場合】</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・書面についてもご提出ください。</a:t>
          </a:r>
          <a:endParaRPr lang="en-US" altLang="ja-JP" sz="1100" b="0" i="0" u="non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24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49642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 name="四角形: 角を丸くする 5">
          <a:extLst>
            <a:ext uri="{FF2B5EF4-FFF2-40B4-BE49-F238E27FC236}">
              <a16:creationId xmlns:a16="http://schemas.microsoft.com/office/drawing/2014/main" id="{A3137BF2-1D7D-469E-9C2B-514E8A0CDFB7}"/>
            </a:ext>
          </a:extLst>
        </xdr:cNvPr>
        <xdr:cNvSpPr/>
      </xdr:nvSpPr>
      <xdr:spPr>
        <a:xfrm>
          <a:off x="1580257" y="2189820"/>
          <a:ext cx="4438352" cy="849101"/>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607944</xdr:colOff>
      <xdr:row>8</xdr:row>
      <xdr:rowOff>534442</xdr:rowOff>
    </xdr:from>
    <xdr:to>
      <xdr:col>2</xdr:col>
      <xdr:colOff>2105439</xdr:colOff>
      <xdr:row>9</xdr:row>
      <xdr:rowOff>390674</xdr:rowOff>
    </xdr:to>
    <xdr:sp macro="" textlink="" fLocksText="0">
      <xdr:nvSpPr>
        <xdr:cNvPr id="3" name="楕円 3">
          <a:extLst>
            <a:ext uri="{FF2B5EF4-FFF2-40B4-BE49-F238E27FC236}">
              <a16:creationId xmlns:a16="http://schemas.microsoft.com/office/drawing/2014/main" id="{A386EE0C-F052-449A-97D8-ED01022F2EBB}"/>
            </a:ext>
          </a:extLst>
        </xdr:cNvPr>
        <xdr:cNvSpPr/>
      </xdr:nvSpPr>
      <xdr:spPr>
        <a:xfrm>
          <a:off x="4379844" y="2658517"/>
          <a:ext cx="1497495" cy="399157"/>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4" name="AutoShape 3">
          <a:extLst>
            <a:ext uri="{FF2B5EF4-FFF2-40B4-BE49-F238E27FC236}">
              <a16:creationId xmlns:a16="http://schemas.microsoft.com/office/drawing/2014/main" id="{047A8517-B614-4086-9B49-B0517E55F462}"/>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1205753</xdr:colOff>
      <xdr:row>16</xdr:row>
      <xdr:rowOff>56029</xdr:rowOff>
    </xdr:from>
    <xdr:to>
      <xdr:col>2</xdr:col>
      <xdr:colOff>2510678</xdr:colOff>
      <xdr:row>17</xdr:row>
      <xdr:rowOff>224117</xdr:rowOff>
    </xdr:to>
    <xdr:sp macro="" textlink="" fLocksText="0">
      <xdr:nvSpPr>
        <xdr:cNvPr id="5" name="吹き出し: 角を丸めた四角形 6">
          <a:extLst>
            <a:ext uri="{FF2B5EF4-FFF2-40B4-BE49-F238E27FC236}">
              <a16:creationId xmlns:a16="http://schemas.microsoft.com/office/drawing/2014/main" id="{188FDA13-8DAE-4C72-9153-F1599A07347C}"/>
            </a:ext>
          </a:extLst>
        </xdr:cNvPr>
        <xdr:cNvSpPr/>
      </xdr:nvSpPr>
      <xdr:spPr>
        <a:xfrm>
          <a:off x="2158253" y="4685179"/>
          <a:ext cx="4124325" cy="1177738"/>
        </a:xfrm>
        <a:prstGeom prst="wedgeRoundRectCallout">
          <a:avLst>
            <a:gd name="adj1" fmla="val 25068"/>
            <a:gd name="adj2" fmla="val -19625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　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336642</xdr:colOff>
      <xdr:row>9</xdr:row>
      <xdr:rowOff>173048</xdr:rowOff>
    </xdr:from>
    <xdr:to>
      <xdr:col>2</xdr:col>
      <xdr:colOff>542061</xdr:colOff>
      <xdr:row>13</xdr:row>
      <xdr:rowOff>160225</xdr:rowOff>
    </xdr:to>
    <xdr:sp macro="" textlink="">
      <xdr:nvSpPr>
        <xdr:cNvPr id="6" name="下矢印 5">
          <a:extLst>
            <a:ext uri="{FF2B5EF4-FFF2-40B4-BE49-F238E27FC236}">
              <a16:creationId xmlns:a16="http://schemas.microsoft.com/office/drawing/2014/main" id="{5910C790-2FE4-4F06-8770-7C237BE73A25}"/>
            </a:ext>
          </a:extLst>
        </xdr:cNvPr>
        <xdr:cNvSpPr>
          <a:spLocks noChangeArrowheads="1"/>
        </xdr:cNvSpPr>
      </xdr:nvSpPr>
      <xdr:spPr bwMode="auto">
        <a:xfrm rot="1592341">
          <a:off x="4108542" y="2840048"/>
          <a:ext cx="205419" cy="1387352"/>
        </a:xfrm>
        <a:prstGeom prst="downArrow">
          <a:avLst>
            <a:gd name="adj1" fmla="val 29897"/>
            <a:gd name="adj2" fmla="val 105602"/>
          </a:avLst>
        </a:prstGeom>
        <a:solidFill>
          <a:srgbClr val="FFC000"/>
        </a:solidFill>
        <a:ln w="9525">
          <a:solidFill>
            <a:srgbClr val="FFC000"/>
          </a:solidFill>
          <a:miter lim="800000"/>
          <a:headEnd/>
          <a:tailEnd/>
        </a:ln>
      </xdr:spPr>
    </xdr:sp>
    <xdr:clientData/>
  </xdr:twoCellAnchor>
  <xdr:twoCellAnchor>
    <xdr:from>
      <xdr:col>1</xdr:col>
      <xdr:colOff>679637</xdr:colOff>
      <xdr:row>17</xdr:row>
      <xdr:rowOff>336176</xdr:rowOff>
    </xdr:from>
    <xdr:to>
      <xdr:col>2</xdr:col>
      <xdr:colOff>2737037</xdr:colOff>
      <xdr:row>18</xdr:row>
      <xdr:rowOff>537882</xdr:rowOff>
    </xdr:to>
    <xdr:sp macro="" textlink="" fLocksText="0">
      <xdr:nvSpPr>
        <xdr:cNvPr id="7" name="四角形: 角を丸くする 5">
          <a:extLst>
            <a:ext uri="{FF2B5EF4-FFF2-40B4-BE49-F238E27FC236}">
              <a16:creationId xmlns:a16="http://schemas.microsoft.com/office/drawing/2014/main" id="{266A2858-DF5E-4DAE-8F3E-55844D2B9B64}"/>
            </a:ext>
          </a:extLst>
        </xdr:cNvPr>
        <xdr:cNvSpPr/>
      </xdr:nvSpPr>
      <xdr:spPr>
        <a:xfrm>
          <a:off x="1632137" y="5974976"/>
          <a:ext cx="4876800" cy="1211356"/>
        </a:xfrm>
        <a:prstGeom prst="roundRect">
          <a:avLst>
            <a:gd name="adj" fmla="val 4266"/>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「ハード面」欄には、被害の防止・軽減のための、対策設備を具体的に記入</a:t>
          </a:r>
          <a:r>
            <a:rPr lang="ja-JP" altLang="en-US" b="1">
              <a:solidFill>
                <a:srgbClr val="FF0000"/>
              </a:solidFill>
              <a:latin typeface="ＭＳ 明朝" panose="02020609040205080304" pitchFamily="17" charset="-128"/>
              <a:ea typeface="ＭＳ 明朝" panose="02020609040205080304" pitchFamily="17" charset="-128"/>
            </a:rPr>
            <a:t>してください。</a:t>
          </a:r>
          <a:endParaRPr lang="en-US" altLang="ja-JP" b="1">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b="1">
              <a:solidFill>
                <a:srgbClr val="FF0000"/>
              </a:solidFill>
              <a:latin typeface="ＭＳ 明朝" panose="02020609040205080304" pitchFamily="17" charset="-128"/>
              <a:ea typeface="ＭＳ 明朝" panose="02020609040205080304" pitchFamily="17" charset="-128"/>
            </a:rPr>
            <a:t>　</a:t>
          </a:r>
          <a:r>
            <a:rPr lang="ja-JP" altLang="en-US" b="0">
              <a:solidFill>
                <a:sysClr val="windowText" lastClr="000000"/>
              </a:solidFill>
              <a:latin typeface="ＭＳ 明朝" panose="02020609040205080304" pitchFamily="17" charset="-128"/>
              <a:ea typeface="ＭＳ 明朝" panose="02020609040205080304" pitchFamily="17" charset="-128"/>
            </a:rPr>
            <a:t>記入例：止水板、土のう、防水、その他（地盤をかさ上げして建設等）</a:t>
          </a:r>
        </a:p>
      </xdr:txBody>
    </xdr:sp>
    <xdr:clientData/>
  </xdr:twoCellAnchor>
  <xdr:twoCellAnchor>
    <xdr:from>
      <xdr:col>1</xdr:col>
      <xdr:colOff>702048</xdr:colOff>
      <xdr:row>18</xdr:row>
      <xdr:rowOff>627530</xdr:rowOff>
    </xdr:from>
    <xdr:to>
      <xdr:col>2</xdr:col>
      <xdr:colOff>2778499</xdr:colOff>
      <xdr:row>21</xdr:row>
      <xdr:rowOff>885264</xdr:rowOff>
    </xdr:to>
    <xdr:sp macro="" textlink="" fLocksText="0">
      <xdr:nvSpPr>
        <xdr:cNvPr id="8" name="四角形: 角を丸くする 5">
          <a:extLst>
            <a:ext uri="{FF2B5EF4-FFF2-40B4-BE49-F238E27FC236}">
              <a16:creationId xmlns:a16="http://schemas.microsoft.com/office/drawing/2014/main" id="{4B9F8042-6CD4-42B0-822E-765DE74C1699}"/>
            </a:ext>
          </a:extLst>
        </xdr:cNvPr>
        <xdr:cNvSpPr/>
      </xdr:nvSpPr>
      <xdr:spPr>
        <a:xfrm>
          <a:off x="1654548" y="7275980"/>
          <a:ext cx="4895851" cy="3286684"/>
        </a:xfrm>
        <a:prstGeom prst="roundRect">
          <a:avLst>
            <a:gd name="adj" fmla="val 1698"/>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「ソフト面」欄には、迅速な非難を可能とするための施設・設備上の避難対策として、「ア　建物内避難、イ　建物外避難、ウ　計画策定」の内容を、記入例に則り、具体的に記入</a:t>
          </a:r>
          <a:r>
            <a:rPr lang="ja-JP" altLang="en-US" b="1" u="none">
              <a:solidFill>
                <a:srgbClr val="FF0000"/>
              </a:solidFill>
              <a:latin typeface="ＭＳ 明朝" panose="02020609040205080304" pitchFamily="17" charset="-128"/>
              <a:ea typeface="ＭＳ 明朝" panose="02020609040205080304" pitchFamily="17" charset="-128"/>
            </a:rPr>
            <a:t>してください。</a:t>
          </a:r>
          <a:endParaRPr lang="en-US" altLang="ja-JP" b="1" u="none">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別紙でも構いません。</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en-US" altLang="ja-JP">
              <a:solidFill>
                <a:srgbClr val="000000"/>
              </a:solidFill>
              <a:latin typeface="ＭＳ 明朝" panose="02020609040205080304" pitchFamily="17" charset="-128"/>
              <a:ea typeface="ＭＳ 明朝" panose="02020609040205080304" pitchFamily="17" charset="-128"/>
            </a:rPr>
            <a:t>【</a:t>
          </a:r>
          <a:r>
            <a:rPr lang="ja-JP" altLang="en-US">
              <a:solidFill>
                <a:srgbClr val="000000"/>
              </a:solidFill>
              <a:latin typeface="ＭＳ 明朝" panose="02020609040205080304" pitchFamily="17" charset="-128"/>
              <a:ea typeface="ＭＳ 明朝" panose="02020609040205080304" pitchFamily="17" charset="-128"/>
            </a:rPr>
            <a:t>記入例</a:t>
          </a:r>
          <a:r>
            <a:rPr lang="en-US" altLang="ja-JP">
              <a:solidFill>
                <a:srgbClr val="000000"/>
              </a:solidFill>
              <a:latin typeface="ＭＳ 明朝" panose="02020609040205080304" pitchFamily="17" charset="-128"/>
              <a:ea typeface="ＭＳ 明朝" panose="02020609040205080304" pitchFamily="17" charset="-128"/>
            </a:rPr>
            <a:t>】</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ア　建物内避難</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方法：上層階や屋上の避難スペースへ避難（エレベーターによる）</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対策：非常用発電機設置、スロープ設置、階段幅の確保</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イ　建物外避難：避難先：○○（距離〇ｍ）</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方法：自動車〇台・車いす〇台</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その他：発災時には同法人が経営する他事業所から職員を応援する等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避難に関して協力体制を構築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ウ　計画策定：策定済</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094949"/>
          <a:ext cx="4122965" cy="3054448"/>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a:extLst>
            <a:ext uri="{FF2B5EF4-FFF2-40B4-BE49-F238E27FC236}">
              <a16:creationId xmlns:a16="http://schemas.microsoft.com/office/drawing/2014/main" id="{00000000-0008-0000-2000-000019000000}"/>
            </a:ext>
          </a:extLst>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5697"/>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4260"/>
          <a:ext cx="3832374"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5088491" y="5759822"/>
          <a:ext cx="836812" cy="911687"/>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200-000002000000}"/>
            </a:ext>
          </a:extLst>
        </xdr:cNvPr>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251841</xdr:rowOff>
    </xdr:from>
    <xdr:to>
      <xdr:col>30</xdr:col>
      <xdr:colOff>675884</xdr:colOff>
      <xdr:row>19</xdr:row>
      <xdr:rowOff>624098</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11035" y="10452250"/>
          <a:ext cx="380349" cy="37225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835224" y="24939148"/>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54</xdr:row>
      <xdr:rowOff>915908</xdr:rowOff>
    </xdr:from>
    <xdr:to>
      <xdr:col>30</xdr:col>
      <xdr:colOff>662402</xdr:colOff>
      <xdr:row>54</xdr:row>
      <xdr:rowOff>1279569</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57</xdr:row>
      <xdr:rowOff>199430</xdr:rowOff>
    </xdr:from>
    <xdr:to>
      <xdr:col>30</xdr:col>
      <xdr:colOff>685502</xdr:colOff>
      <xdr:row>57</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58</xdr:row>
      <xdr:rowOff>199430</xdr:rowOff>
    </xdr:from>
    <xdr:to>
      <xdr:col>30</xdr:col>
      <xdr:colOff>714356</xdr:colOff>
      <xdr:row>58</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59</xdr:row>
      <xdr:rowOff>161144</xdr:rowOff>
    </xdr:from>
    <xdr:to>
      <xdr:col>30</xdr:col>
      <xdr:colOff>675884</xdr:colOff>
      <xdr:row>59</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60</xdr:row>
      <xdr:rowOff>151805</xdr:rowOff>
    </xdr:from>
    <xdr:to>
      <xdr:col>30</xdr:col>
      <xdr:colOff>657523</xdr:colOff>
      <xdr:row>60</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11</xdr:col>
      <xdr:colOff>213126</xdr:colOff>
      <xdr:row>8</xdr:row>
      <xdr:rowOff>329048</xdr:rowOff>
    </xdr:from>
    <xdr:to>
      <xdr:col>29</xdr:col>
      <xdr:colOff>1519942</xdr:colOff>
      <xdr:row>9</xdr:row>
      <xdr:rowOff>467592</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849944" y="3706093"/>
          <a:ext cx="5982725" cy="675408"/>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29</xdr:col>
      <xdr:colOff>25214</xdr:colOff>
      <xdr:row>7</xdr:row>
      <xdr:rowOff>70491</xdr:rowOff>
    </xdr:from>
    <xdr:to>
      <xdr:col>32</xdr:col>
      <xdr:colOff>924894</xdr:colOff>
      <xdr:row>7</xdr:row>
      <xdr:rowOff>935405</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8337941" y="2321855"/>
          <a:ext cx="53504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248292</xdr:rowOff>
    </xdr:from>
    <xdr:to>
      <xdr:col>31</xdr:col>
      <xdr:colOff>51500</xdr:colOff>
      <xdr:row>22</xdr:row>
      <xdr:rowOff>123202</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82201"/>
          <a:ext cx="51239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1565948" y="22409727"/>
          <a:ext cx="119755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34</xdr:row>
      <xdr:rowOff>899285</xdr:rowOff>
    </xdr:from>
    <xdr:to>
      <xdr:col>32</xdr:col>
      <xdr:colOff>35024</xdr:colOff>
      <xdr:row>34</xdr:row>
      <xdr:rowOff>1215447</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906615" y="21126921"/>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42</xdr:row>
      <xdr:rowOff>141124</xdr:rowOff>
    </xdr:from>
    <xdr:to>
      <xdr:col>32</xdr:col>
      <xdr:colOff>35024</xdr:colOff>
      <xdr:row>42</xdr:row>
      <xdr:rowOff>484331</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13888" y="27954124"/>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211290</xdr:rowOff>
    </xdr:from>
    <xdr:to>
      <xdr:col>32</xdr:col>
      <xdr:colOff>6413</xdr:colOff>
      <xdr:row>49</xdr:row>
      <xdr:rowOff>571499</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887530" y="33427563"/>
          <a:ext cx="882383" cy="36020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54</xdr:row>
      <xdr:rowOff>907662</xdr:rowOff>
    </xdr:from>
    <xdr:to>
      <xdr:col>32</xdr:col>
      <xdr:colOff>36422</xdr:colOff>
      <xdr:row>54</xdr:row>
      <xdr:rowOff>1261749</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61</xdr:row>
      <xdr:rowOff>265929</xdr:rowOff>
    </xdr:from>
    <xdr:to>
      <xdr:col>31</xdr:col>
      <xdr:colOff>1091031</xdr:colOff>
      <xdr:row>61</xdr:row>
      <xdr:rowOff>527782</xdr:rowOff>
    </xdr:to>
    <xdr:sp macro="" textlink="" fLocksText="0">
      <xdr:nvSpPr>
        <xdr:cNvPr id="1211" name="フローチャート: 処理 114">
          <a:extLst>
            <a:ext uri="{FF2B5EF4-FFF2-40B4-BE49-F238E27FC236}">
              <a16:creationId xmlns:a16="http://schemas.microsoft.com/office/drawing/2014/main" id="{00000000-0008-0000-0200-0000BB040000}"/>
            </a:ext>
          </a:extLst>
        </xdr:cNvPr>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55</xdr:row>
      <xdr:rowOff>255372</xdr:rowOff>
    </xdr:from>
    <xdr:to>
      <xdr:col>32</xdr:col>
      <xdr:colOff>391</xdr:colOff>
      <xdr:row>55</xdr:row>
      <xdr:rowOff>596657</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56</xdr:row>
      <xdr:rowOff>247257</xdr:rowOff>
    </xdr:from>
    <xdr:to>
      <xdr:col>32</xdr:col>
      <xdr:colOff>6418</xdr:colOff>
      <xdr:row>56</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57</xdr:row>
      <xdr:rowOff>175244</xdr:rowOff>
    </xdr:from>
    <xdr:to>
      <xdr:col>31</xdr:col>
      <xdr:colOff>1443828</xdr:colOff>
      <xdr:row>57</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58</xdr:row>
      <xdr:rowOff>207845</xdr:rowOff>
    </xdr:from>
    <xdr:to>
      <xdr:col>32</xdr:col>
      <xdr:colOff>17709</xdr:colOff>
      <xdr:row>58</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59</xdr:row>
      <xdr:rowOff>135338</xdr:rowOff>
    </xdr:from>
    <xdr:to>
      <xdr:col>32</xdr:col>
      <xdr:colOff>33260</xdr:colOff>
      <xdr:row>59</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60</xdr:row>
      <xdr:rowOff>240242</xdr:rowOff>
    </xdr:from>
    <xdr:to>
      <xdr:col>32</xdr:col>
      <xdr:colOff>8056</xdr:colOff>
      <xdr:row>60</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32</xdr:row>
      <xdr:rowOff>883226</xdr:rowOff>
    </xdr:from>
    <xdr:to>
      <xdr:col>31</xdr:col>
      <xdr:colOff>33427</xdr:colOff>
      <xdr:row>34</xdr:row>
      <xdr:rowOff>83022</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56135"/>
          <a:ext cx="3248491" cy="65452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242454</xdr:colOff>
      <xdr:row>23</xdr:row>
      <xdr:rowOff>24245</xdr:rowOff>
    </xdr:from>
    <xdr:to>
      <xdr:col>26</xdr:col>
      <xdr:colOff>225136</xdr:colOff>
      <xdr:row>23</xdr:row>
      <xdr:rowOff>363681</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7516090" y="12891654"/>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468773</xdr:rowOff>
    </xdr:from>
    <xdr:to>
      <xdr:col>32</xdr:col>
      <xdr:colOff>1249470</xdr:colOff>
      <xdr:row>26</xdr:row>
      <xdr:rowOff>363680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37</xdr:row>
      <xdr:rowOff>32710</xdr:rowOff>
    </xdr:from>
    <xdr:to>
      <xdr:col>32</xdr:col>
      <xdr:colOff>21494</xdr:colOff>
      <xdr:row>37</xdr:row>
      <xdr:rowOff>356354</xdr:rowOff>
    </xdr:to>
    <xdr:sp macro="" textlink="" fLocksText="0">
      <xdr:nvSpPr>
        <xdr:cNvPr id="90" name="フローチャート: 処理 59">
          <a:extLst>
            <a:ext uri="{FF2B5EF4-FFF2-40B4-BE49-F238E27FC236}">
              <a16:creationId xmlns:a16="http://schemas.microsoft.com/office/drawing/2014/main" id="{00000000-0008-0000-0200-00005A00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586099</xdr:colOff>
      <xdr:row>53</xdr:row>
      <xdr:rowOff>288712</xdr:rowOff>
    </xdr:from>
    <xdr:to>
      <xdr:col>32</xdr:col>
      <xdr:colOff>23282</xdr:colOff>
      <xdr:row>53</xdr:row>
      <xdr:rowOff>631919</xdr:rowOff>
    </xdr:to>
    <xdr:sp macro="" textlink="" fLocksText="0">
      <xdr:nvSpPr>
        <xdr:cNvPr id="91" name="フローチャート: 処理 106">
          <a:extLst>
            <a:ext uri="{FF2B5EF4-FFF2-40B4-BE49-F238E27FC236}">
              <a16:creationId xmlns:a16="http://schemas.microsoft.com/office/drawing/2014/main" id="{00000000-0008-0000-0200-00005B000000}"/>
            </a:ext>
          </a:extLst>
        </xdr:cNvPr>
        <xdr:cNvSpPr/>
      </xdr:nvSpPr>
      <xdr:spPr>
        <a:xfrm>
          <a:off x="11202144" y="37903803"/>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305542</xdr:colOff>
      <xdr:row>53</xdr:row>
      <xdr:rowOff>302568</xdr:rowOff>
    </xdr:from>
    <xdr:to>
      <xdr:col>31</xdr:col>
      <xdr:colOff>296908</xdr:colOff>
      <xdr:row>53</xdr:row>
      <xdr:rowOff>645775</xdr:rowOff>
    </xdr:to>
    <xdr:sp macro="" textlink="" fLocksText="0">
      <xdr:nvSpPr>
        <xdr:cNvPr id="93" name="フローチャート: 処理 106">
          <a:extLst>
            <a:ext uri="{FF2B5EF4-FFF2-40B4-BE49-F238E27FC236}">
              <a16:creationId xmlns:a16="http://schemas.microsoft.com/office/drawing/2014/main" id="{00000000-0008-0000-0200-00005D000000}"/>
            </a:ext>
          </a:extLst>
        </xdr:cNvPr>
        <xdr:cNvSpPr/>
      </xdr:nvSpPr>
      <xdr:spPr>
        <a:xfrm>
          <a:off x="10021042" y="37917659"/>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300-000002000000}"/>
            </a:ext>
          </a:extLst>
        </xdr:cNvPr>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xdr:col>
      <xdr:colOff>1257300</xdr:colOff>
      <xdr:row>4</xdr:row>
      <xdr:rowOff>114300</xdr:rowOff>
    </xdr:from>
    <xdr:to>
      <xdr:col>4</xdr:col>
      <xdr:colOff>586873</xdr:colOff>
      <xdr:row>7</xdr:row>
      <xdr:rowOff>176944</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113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3</xdr:row>
      <xdr:rowOff>638085</xdr:rowOff>
    </xdr:from>
    <xdr:to>
      <xdr:col>6</xdr:col>
      <xdr:colOff>68581</xdr:colOff>
      <xdr:row>9</xdr:row>
      <xdr:rowOff>11610</xdr:rowOff>
    </xdr:to>
    <xdr:cxnSp macro="">
      <xdr:nvCxnSpPr>
        <xdr:cNvPr id="12" name="直線コネクタ 9">
          <a:extLst>
            <a:ext uri="{FF2B5EF4-FFF2-40B4-BE49-F238E27FC236}">
              <a16:creationId xmlns:a16="http://schemas.microsoft.com/office/drawing/2014/main" id="{9942DABD-57F9-4CE6-8385-031FA9793DE1}"/>
            </a:ext>
          </a:extLst>
        </xdr:cNvPr>
        <xdr:cNvCxnSpPr/>
      </xdr:nvCxnSpPr>
      <xdr:spPr>
        <a:xfrm flipH="1">
          <a:off x="4356100" y="1400085"/>
          <a:ext cx="1389381" cy="1113425"/>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155667</xdr:colOff>
      <xdr:row>3</xdr:row>
      <xdr:rowOff>659856</xdr:rowOff>
    </xdr:from>
    <xdr:to>
      <xdr:col>6</xdr:col>
      <xdr:colOff>601981</xdr:colOff>
      <xdr:row>9</xdr:row>
      <xdr:rowOff>5805</xdr:rowOff>
    </xdr:to>
    <xdr:cxnSp macro="">
      <xdr:nvCxnSpPr>
        <xdr:cNvPr id="13" name="直線コネクタ 9">
          <a:extLst>
            <a:ext uri="{FF2B5EF4-FFF2-40B4-BE49-F238E27FC236}">
              <a16:creationId xmlns:a16="http://schemas.microsoft.com/office/drawing/2014/main" id="{D8FF16C6-2871-4D81-B20C-592AD7930272}"/>
            </a:ext>
          </a:extLst>
        </xdr:cNvPr>
        <xdr:cNvCxnSpPr/>
      </xdr:nvCxnSpPr>
      <xdr:spPr>
        <a:xfrm>
          <a:off x="5832567" y="1421856"/>
          <a:ext cx="446314" cy="1085849"/>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755651</xdr:colOff>
      <xdr:row>3</xdr:row>
      <xdr:rowOff>317500</xdr:rowOff>
    </xdr:from>
    <xdr:to>
      <xdr:col>8</xdr:col>
      <xdr:colOff>13560</xdr:colOff>
      <xdr:row>3</xdr:row>
      <xdr:rowOff>680409</xdr:rowOff>
    </xdr:to>
    <xdr:sp macro="" textlink="">
      <xdr:nvSpPr>
        <xdr:cNvPr id="14" name="テキスト ボックス 7">
          <a:extLst>
            <a:ext uri="{FF2B5EF4-FFF2-40B4-BE49-F238E27FC236}">
              <a16:creationId xmlns:a16="http://schemas.microsoft.com/office/drawing/2014/main" id="{51D07887-37DB-41D9-B6D9-EBBAB19B7E9E}"/>
            </a:ext>
          </a:extLst>
        </xdr:cNvPr>
        <xdr:cNvSpPr txBox="1"/>
      </xdr:nvSpPr>
      <xdr:spPr>
        <a:xfrm>
          <a:off x="4603751" y="1079500"/>
          <a:ext cx="2915509" cy="362909"/>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5</xdr:col>
      <xdr:colOff>535578</xdr:colOff>
      <xdr:row>27</xdr:row>
      <xdr:rowOff>277948</xdr:rowOff>
    </xdr:from>
    <xdr:to>
      <xdr:col>10</xdr:col>
      <xdr:colOff>576943</xdr:colOff>
      <xdr:row>33</xdr:row>
      <xdr:rowOff>97972</xdr:rowOff>
    </xdr:to>
    <xdr:sp macro="" textlink="">
      <xdr:nvSpPr>
        <xdr:cNvPr id="15" name="テキスト ボックス 5">
          <a:extLst>
            <a:ext uri="{FF2B5EF4-FFF2-40B4-BE49-F238E27FC236}">
              <a16:creationId xmlns:a16="http://schemas.microsoft.com/office/drawing/2014/main" id="{C71D30E3-9B14-40B0-BC42-FE1E53004674}"/>
            </a:ext>
          </a:extLst>
        </xdr:cNvPr>
        <xdr:cNvSpPr txBox="1"/>
      </xdr:nvSpPr>
      <xdr:spPr>
        <a:xfrm>
          <a:off x="5298078" y="17375323"/>
          <a:ext cx="4613365" cy="1601199"/>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twoCellAnchor>
    <xdr:from>
      <xdr:col>1</xdr:col>
      <xdr:colOff>228600</xdr:colOff>
      <xdr:row>17</xdr:row>
      <xdr:rowOff>139700</xdr:rowOff>
    </xdr:from>
    <xdr:to>
      <xdr:col>6</xdr:col>
      <xdr:colOff>820058</xdr:colOff>
      <xdr:row>17</xdr:row>
      <xdr:rowOff>1935843</xdr:rowOff>
    </xdr:to>
    <xdr:sp macro="" textlink="">
      <xdr:nvSpPr>
        <xdr:cNvPr id="7" name="テキスト ボックス 6">
          <a:extLst>
            <a:ext uri="{FF2B5EF4-FFF2-40B4-BE49-F238E27FC236}">
              <a16:creationId xmlns:a16="http://schemas.microsoft.com/office/drawing/2014/main" id="{2151A2EA-B088-4164-8040-68057ABE3B7B}"/>
            </a:ext>
          </a:extLst>
        </xdr:cNvPr>
        <xdr:cNvSpPr txBox="1"/>
      </xdr:nvSpPr>
      <xdr:spPr>
        <a:xfrm>
          <a:off x="482600" y="5715000"/>
          <a:ext cx="6014358" cy="17961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採用人数、採用方法については必ず記載してください。</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記載例</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・採用人数：看護職員〇名、介護職員〇～〇名程度予定</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・採用方法：ポスティング営業、折込告知等（過去採用実績等を記載）</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　　　　　　　　採用未達の場合は、法人内異動にて調整可能</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29</xdr:col>
      <xdr:colOff>235323</xdr:colOff>
      <xdr:row>7</xdr:row>
      <xdr:rowOff>11206</xdr:rowOff>
    </xdr:from>
    <xdr:to>
      <xdr:col>43</xdr:col>
      <xdr:colOff>129990</xdr:colOff>
      <xdr:row>11</xdr:row>
      <xdr:rowOff>242048</xdr:rowOff>
    </xdr:to>
    <xdr:sp macro="" textlink="">
      <xdr:nvSpPr>
        <xdr:cNvPr id="5" name="テキスト ボックス 4">
          <a:extLst>
            <a:ext uri="{FF2B5EF4-FFF2-40B4-BE49-F238E27FC236}">
              <a16:creationId xmlns:a16="http://schemas.microsoft.com/office/drawing/2014/main" id="{9CE348F2-FBE7-42C2-A5A6-C2702CF101E5}"/>
            </a:ext>
          </a:extLst>
        </xdr:cNvPr>
        <xdr:cNvSpPr txBox="1"/>
      </xdr:nvSpPr>
      <xdr:spPr>
        <a:xfrm>
          <a:off x="7709647" y="1725706"/>
          <a:ext cx="3234019" cy="12617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500-000002000000}"/>
            </a:ext>
          </a:extLst>
        </xdr:cNvPr>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32</xdr:col>
      <xdr:colOff>123266</xdr:colOff>
      <xdr:row>16</xdr:row>
      <xdr:rowOff>22411</xdr:rowOff>
    </xdr:from>
    <xdr:to>
      <xdr:col>43</xdr:col>
      <xdr:colOff>114300</xdr:colOff>
      <xdr:row>18</xdr:row>
      <xdr:rowOff>31376</xdr:rowOff>
    </xdr:to>
    <xdr:sp macro="" textlink="">
      <xdr:nvSpPr>
        <xdr:cNvPr id="3" name="四角形吹き出し 2">
          <a:extLst>
            <a:ext uri="{FF2B5EF4-FFF2-40B4-BE49-F238E27FC236}">
              <a16:creationId xmlns:a16="http://schemas.microsoft.com/office/drawing/2014/main" id="{A7EBD3D4-61DD-43E1-8D5C-85B2A3293E49}"/>
            </a:ext>
          </a:extLst>
        </xdr:cNvPr>
        <xdr:cNvSpPr/>
      </xdr:nvSpPr>
      <xdr:spPr bwMode="auto">
        <a:xfrm>
          <a:off x="8370795" y="4515970"/>
          <a:ext cx="2557181" cy="972671"/>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A01E2381-2276-48E3-9907-4042D2B9F51E}"/>
            </a:ext>
          </a:extLst>
        </xdr:cNvPr>
        <xdr:cNvSpPr txBox="1"/>
      </xdr:nvSpPr>
      <xdr:spPr>
        <a:xfrm>
          <a:off x="697005" y="47989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D3EB097D-B7DE-4C07-8828-B25C0D0D22B8}"/>
            </a:ext>
          </a:extLst>
        </xdr:cNvPr>
        <xdr:cNvSpPr/>
      </xdr:nvSpPr>
      <xdr:spPr bwMode="auto">
        <a:xfrm>
          <a:off x="1479177" y="1718983"/>
          <a:ext cx="3299013" cy="677957"/>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15535CE7-E8BB-42CE-975A-2DD2ED4D36D1}"/>
            </a:ext>
          </a:extLst>
        </xdr:cNvPr>
        <xdr:cNvSpPr/>
      </xdr:nvSpPr>
      <xdr:spPr bwMode="auto">
        <a:xfrm>
          <a:off x="4074459" y="3229536"/>
          <a:ext cx="2151529" cy="351865"/>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1</xdr:colOff>
      <xdr:row>35</xdr:row>
      <xdr:rowOff>97973</xdr:rowOff>
    </xdr:from>
    <xdr:ext cx="7402285" cy="4128232"/>
    <xdr:pic>
      <xdr:nvPicPr>
        <xdr:cNvPr id="2" name="図 1">
          <a:extLst>
            <a:ext uri="{FF2B5EF4-FFF2-40B4-BE49-F238E27FC236}">
              <a16:creationId xmlns:a16="http://schemas.microsoft.com/office/drawing/2014/main" id="{305072A3-5C2F-4D93-8565-B7A7F159C173}"/>
            </a:ext>
          </a:extLst>
        </xdr:cNvPr>
        <xdr:cNvPicPr>
          <a:picLocks noChangeAspect="1"/>
        </xdr:cNvPicPr>
      </xdr:nvPicPr>
      <xdr:blipFill>
        <a:blip xmlns:r="http://schemas.openxmlformats.org/officeDocument/2006/relationships" r:embed="rId1"/>
        <a:stretch>
          <a:fillRect/>
        </a:stretch>
      </xdr:blipFill>
      <xdr:spPr>
        <a:xfrm>
          <a:off x="1" y="6098723"/>
          <a:ext cx="7402285" cy="41282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10</xdr:col>
      <xdr:colOff>98341</xdr:colOff>
      <xdr:row>0</xdr:row>
      <xdr:rowOff>38174</xdr:rowOff>
    </xdr:from>
    <xdr:to>
      <xdr:col>19</xdr:col>
      <xdr:colOff>57131</xdr:colOff>
      <xdr:row>1</xdr:row>
      <xdr:rowOff>149151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2638341" y="381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0</xdr:col>
      <xdr:colOff>177874</xdr:colOff>
      <xdr:row>37</xdr:row>
      <xdr:rowOff>197768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177874" y="8287668"/>
          <a:ext cx="2381185" cy="640432"/>
        </a:xfrm>
        <a:prstGeom prst="borderCallout1">
          <a:avLst>
            <a:gd name="adj1" fmla="val -2070"/>
            <a:gd name="adj2" fmla="val 68270"/>
            <a:gd name="adj3" fmla="val -36660"/>
            <a:gd name="adj4" fmla="val 32991"/>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200146</xdr:colOff>
      <xdr:row>22</xdr:row>
      <xdr:rowOff>13072</xdr:rowOff>
    </xdr:from>
    <xdr:to>
      <xdr:col>24</xdr:col>
      <xdr:colOff>0</xdr:colOff>
      <xdr:row>23</xdr:row>
      <xdr:rowOff>40903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679946" y="164722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editAs="oneCell">
    <xdr:from>
      <xdr:col>1</xdr:col>
      <xdr:colOff>15968</xdr:colOff>
      <xdr:row>32</xdr:row>
      <xdr:rowOff>47737</xdr:rowOff>
    </xdr:from>
    <xdr:to>
      <xdr:col>6</xdr:col>
      <xdr:colOff>143005</xdr:colOff>
      <xdr:row>33</xdr:row>
      <xdr:rowOff>155389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73143" y="19316812"/>
          <a:ext cx="3060737" cy="36482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58</xdr:row>
      <xdr:rowOff>75902</xdr:rowOff>
    </xdr:from>
    <xdr:to>
      <xdr:col>1</xdr:col>
      <xdr:colOff>1457325</xdr:colOff>
      <xdr:row>59</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58</xdr:row>
      <xdr:rowOff>237753</xdr:rowOff>
    </xdr:from>
    <xdr:to>
      <xdr:col>2</xdr:col>
      <xdr:colOff>104663</xdr:colOff>
      <xdr:row>59</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58</xdr:row>
      <xdr:rowOff>228823</xdr:rowOff>
    </xdr:from>
    <xdr:to>
      <xdr:col>2</xdr:col>
      <xdr:colOff>66628</xdr:colOff>
      <xdr:row>63</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55</xdr:row>
      <xdr:rowOff>104403</xdr:rowOff>
    </xdr:from>
    <xdr:to>
      <xdr:col>20</xdr:col>
      <xdr:colOff>53873</xdr:colOff>
      <xdr:row>58</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58</xdr:row>
      <xdr:rowOff>142875</xdr:rowOff>
    </xdr:from>
    <xdr:to>
      <xdr:col>20</xdr:col>
      <xdr:colOff>95222</xdr:colOff>
      <xdr:row>63</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58</xdr:row>
      <xdr:rowOff>123899</xdr:rowOff>
    </xdr:from>
    <xdr:to>
      <xdr:col>11</xdr:col>
      <xdr:colOff>95222</xdr:colOff>
      <xdr:row>60</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54428</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569107" y="17953376"/>
          <a:ext cx="5563600" cy="1395981"/>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81</xdr:row>
      <xdr:rowOff>219075</xdr:rowOff>
    </xdr:from>
    <xdr:to>
      <xdr:col>9</xdr:col>
      <xdr:colOff>38100</xdr:colOff>
      <xdr:row>83</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80</xdr:row>
      <xdr:rowOff>323850</xdr:rowOff>
    </xdr:from>
    <xdr:to>
      <xdr:col>11</xdr:col>
      <xdr:colOff>266700</xdr:colOff>
      <xdr:row>82</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65115</xdr:colOff>
      <xdr:row>32</xdr:row>
      <xdr:rowOff>221002</xdr:rowOff>
    </xdr:from>
    <xdr:to>
      <xdr:col>37</xdr:col>
      <xdr:colOff>55595</xdr:colOff>
      <xdr:row>35</xdr:row>
      <xdr:rowOff>97182</xdr:rowOff>
    </xdr:to>
    <xdr:sp macro="" textlink="" fLocksText="0">
      <xdr:nvSpPr>
        <xdr:cNvPr id="2" name="正方形/長方形 4">
          <a:extLst>
            <a:ext uri="{FF2B5EF4-FFF2-40B4-BE49-F238E27FC236}">
              <a16:creationId xmlns:a16="http://schemas.microsoft.com/office/drawing/2014/main" id="{2B64F14D-D7D4-4FAF-AFDF-CCA8984E9217}"/>
            </a:ext>
          </a:extLst>
        </xdr:cNvPr>
        <xdr:cNvSpPr/>
      </xdr:nvSpPr>
      <xdr:spPr>
        <a:xfrm>
          <a:off x="7675590" y="19490077"/>
          <a:ext cx="5172080" cy="647705"/>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８</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30</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8</xdr:col>
      <xdr:colOff>155865</xdr:colOff>
      <xdr:row>6</xdr:row>
      <xdr:rowOff>44599</xdr:rowOff>
    </xdr:from>
    <xdr:to>
      <xdr:col>12</xdr:col>
      <xdr:colOff>1073728</xdr:colOff>
      <xdr:row>10</xdr:row>
      <xdr:rowOff>69273</xdr:rowOff>
    </xdr:to>
    <xdr:sp macro="" textlink="" fLocksText="0">
      <xdr:nvSpPr>
        <xdr:cNvPr id="2" name="AutoShape 2">
          <a:extLst>
            <a:ext uri="{FF2B5EF4-FFF2-40B4-BE49-F238E27FC236}">
              <a16:creationId xmlns:a16="http://schemas.microsoft.com/office/drawing/2014/main" id="{AA74752C-0786-40B9-98A8-C7158CC82087}"/>
            </a:ext>
          </a:extLst>
        </xdr:cNvPr>
        <xdr:cNvSpPr/>
      </xdr:nvSpPr>
      <xdr:spPr bwMode="auto">
        <a:xfrm>
          <a:off x="10910456" y="2140099"/>
          <a:ext cx="3255817" cy="1756492"/>
        </a:xfrm>
        <a:prstGeom prst="borderCallout1">
          <a:avLst>
            <a:gd name="adj1" fmla="val 1"/>
            <a:gd name="adj2" fmla="val 15844"/>
            <a:gd name="adj3" fmla="val -44028"/>
            <a:gd name="adj4" fmla="val -15095"/>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twoCellAnchor editAs="oneCell">
    <xdr:from>
      <xdr:col>1</xdr:col>
      <xdr:colOff>692728</xdr:colOff>
      <xdr:row>18</xdr:row>
      <xdr:rowOff>155863</xdr:rowOff>
    </xdr:from>
    <xdr:to>
      <xdr:col>5</xdr:col>
      <xdr:colOff>1862301</xdr:colOff>
      <xdr:row>26</xdr:row>
      <xdr:rowOff>127004</xdr:rowOff>
    </xdr:to>
    <xdr:sp macro="" textlink="" fLocksText="0">
      <xdr:nvSpPr>
        <xdr:cNvPr id="3" name="AutoShape 7">
          <a:extLst>
            <a:ext uri="{FF2B5EF4-FFF2-40B4-BE49-F238E27FC236}">
              <a16:creationId xmlns:a16="http://schemas.microsoft.com/office/drawing/2014/main" id="{C7597916-620F-4AC3-91E1-2D347A2E18B8}"/>
            </a:ext>
          </a:extLst>
        </xdr:cNvPr>
        <xdr:cNvSpPr/>
      </xdr:nvSpPr>
      <xdr:spPr bwMode="auto">
        <a:xfrm>
          <a:off x="2043546" y="7238999"/>
          <a:ext cx="6416982" cy="322696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r>
            <a:rPr lang="ja-JP" altLang="en-US" sz="1200" b="0" i="0" u="none" baseline="0">
              <a:solidFill>
                <a:sysClr val="windowText" lastClr="000000"/>
              </a:solidFill>
              <a:latin typeface="ＭＳ Ｐゴシック"/>
              <a:ea typeface="ＭＳ Ｐゴシック"/>
            </a:rPr>
            <a:t>、</a:t>
          </a:r>
        </a:p>
        <a:p>
          <a:pPr algn="l" rtl="0">
            <a:lnSpc>
              <a:spcPts val="1300"/>
            </a:lnSpc>
            <a:defRPr sz="1000"/>
          </a:pPr>
          <a:r>
            <a:rPr lang="ja-JP" altLang="en-US" sz="1200" b="0" i="0" u="none" baseline="0">
              <a:solidFill>
                <a:sysClr val="windowText" lastClr="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topLeftCell="A4" zoomScale="80" zoomScaleNormal="100" zoomScaleSheetLayoutView="80" workbookViewId="0">
      <selection activeCell="A55" sqref="A55"/>
    </sheetView>
  </sheetViews>
  <sheetFormatPr defaultColWidth="2.25" defaultRowHeight="13.5"/>
  <cols>
    <col min="1" max="1" width="2" style="153" customWidth="1"/>
    <col min="2" max="2" width="2.25" style="153"/>
    <col min="3" max="45" width="2.25" style="153" customWidth="1"/>
    <col min="46" max="46" width="3.875" style="153" customWidth="1"/>
    <col min="47" max="16384" width="2.25" style="153"/>
  </cols>
  <sheetData>
    <row r="1" spans="1:71" ht="17.25">
      <c r="A1" s="970" t="s">
        <v>678</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970"/>
      <c r="AO1" s="970"/>
      <c r="AP1" s="970"/>
      <c r="AQ1" s="970"/>
      <c r="AR1" s="970"/>
      <c r="AS1" s="970"/>
      <c r="AT1" s="970"/>
    </row>
    <row r="2" spans="1:71" ht="21">
      <c r="A2" s="367"/>
      <c r="B2" s="367"/>
      <c r="C2" s="971" t="s">
        <v>272</v>
      </c>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row>
    <row r="3" spans="1:71" ht="13.5" customHeight="1">
      <c r="A3" s="367"/>
      <c r="B3" s="367"/>
      <c r="C3" s="367"/>
      <c r="D3" s="972"/>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503"/>
      <c r="AT3" s="368"/>
      <c r="AU3" s="154"/>
      <c r="AV3" s="154"/>
      <c r="AW3" s="154"/>
      <c r="AX3" s="154"/>
      <c r="AY3" s="154"/>
      <c r="AZ3" s="154"/>
      <c r="BA3" s="154"/>
      <c r="BB3" s="154"/>
      <c r="BC3" s="154"/>
    </row>
    <row r="4" spans="1:71" ht="178.5" customHeight="1">
      <c r="A4" s="367"/>
      <c r="B4" s="367"/>
      <c r="C4" s="1010" t="s">
        <v>1093</v>
      </c>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BD4" s="153" t="s">
        <v>824</v>
      </c>
      <c r="BF4" s="153" t="s">
        <v>39</v>
      </c>
      <c r="BN4" s="153" t="s">
        <v>39</v>
      </c>
    </row>
    <row r="5" spans="1:71">
      <c r="A5" s="367"/>
      <c r="B5" s="367"/>
      <c r="C5" s="367"/>
      <c r="D5" s="367"/>
      <c r="E5" s="367"/>
      <c r="F5" s="367"/>
      <c r="G5" s="367"/>
      <c r="H5" s="367"/>
      <c r="I5" s="367"/>
      <c r="J5" s="367"/>
      <c r="K5" s="367"/>
      <c r="L5" s="367"/>
      <c r="M5" s="367"/>
      <c r="N5" s="367"/>
      <c r="O5" s="367"/>
      <c r="P5" s="367"/>
      <c r="Q5" s="367"/>
      <c r="R5" s="367"/>
      <c r="S5" s="367"/>
      <c r="T5" s="367"/>
      <c r="U5" s="367"/>
      <c r="V5" s="367"/>
      <c r="W5" s="368"/>
      <c r="X5" s="368"/>
      <c r="Y5" s="368"/>
      <c r="Z5" s="368"/>
      <c r="AA5" s="368"/>
      <c r="AB5" s="368"/>
      <c r="AC5" s="368"/>
      <c r="AD5" s="368"/>
      <c r="AE5" s="368"/>
      <c r="AF5" s="1021"/>
      <c r="AG5" s="1022"/>
      <c r="AH5" s="1022"/>
      <c r="AI5" s="1022"/>
      <c r="AJ5" s="1022"/>
      <c r="AK5" s="1022"/>
      <c r="AL5" s="1022"/>
      <c r="AM5" s="1022"/>
      <c r="AN5" s="1022"/>
      <c r="AO5" s="1022"/>
      <c r="AP5" s="1022"/>
      <c r="AQ5" s="1022"/>
      <c r="AR5" s="1022"/>
      <c r="AS5" s="1022"/>
      <c r="AT5" s="1022"/>
      <c r="AU5" s="154"/>
      <c r="AV5" s="154"/>
      <c r="AW5" s="154"/>
      <c r="AX5" s="154"/>
      <c r="AY5" s="154"/>
      <c r="AZ5" s="154"/>
      <c r="BA5" s="154"/>
      <c r="BB5" s="154"/>
      <c r="BC5" s="154"/>
    </row>
    <row r="6" spans="1:71" ht="13.5" customHeight="1">
      <c r="A6" s="367"/>
      <c r="B6" s="367"/>
      <c r="C6" s="367"/>
      <c r="E6" s="376"/>
      <c r="F6" s="376"/>
      <c r="G6" s="376"/>
      <c r="H6" s="376"/>
      <c r="I6" s="376"/>
      <c r="J6" s="376"/>
      <c r="K6" s="376"/>
      <c r="L6" s="376"/>
      <c r="M6" s="376"/>
      <c r="N6" s="376"/>
      <c r="O6" s="376"/>
      <c r="P6" s="376"/>
      <c r="Q6" s="376"/>
      <c r="R6" s="376"/>
      <c r="S6" s="376"/>
      <c r="T6" s="376"/>
      <c r="U6" s="376"/>
      <c r="V6" s="376"/>
      <c r="W6" s="376"/>
      <c r="X6" s="368"/>
      <c r="Y6" s="368"/>
      <c r="Z6" s="368"/>
      <c r="AA6" s="368"/>
      <c r="AB6" s="368"/>
      <c r="AC6" s="368"/>
      <c r="AD6" s="368"/>
      <c r="AE6" s="368"/>
      <c r="AF6" s="1022"/>
      <c r="AG6" s="1022"/>
      <c r="AH6" s="1022"/>
      <c r="AI6" s="1022"/>
      <c r="AJ6" s="1022"/>
      <c r="AK6" s="1022"/>
      <c r="AL6" s="1022"/>
      <c r="AM6" s="1022"/>
      <c r="AN6" s="1022"/>
      <c r="AO6" s="1022"/>
      <c r="AP6" s="1022"/>
      <c r="AQ6" s="1022"/>
      <c r="AR6" s="1022"/>
      <c r="AS6" s="1022"/>
      <c r="AT6" s="1022"/>
      <c r="AU6" s="154"/>
      <c r="AV6" s="154"/>
      <c r="AW6" s="154"/>
      <c r="AX6" s="154"/>
      <c r="AY6" s="154"/>
      <c r="AZ6" s="154"/>
      <c r="BA6" s="154"/>
      <c r="BB6" s="154"/>
      <c r="BC6" s="154"/>
    </row>
    <row r="7" spans="1:71" ht="13.5" customHeight="1">
      <c r="A7" s="367"/>
      <c r="B7" s="367"/>
      <c r="C7" s="367"/>
      <c r="D7" s="376"/>
      <c r="E7" s="376"/>
      <c r="F7" s="376"/>
      <c r="G7" s="376"/>
      <c r="H7" s="376"/>
      <c r="I7" s="376"/>
      <c r="J7" s="376"/>
      <c r="K7" s="376"/>
      <c r="L7" s="376"/>
      <c r="M7" s="376"/>
      <c r="N7" s="376"/>
      <c r="O7" s="376"/>
      <c r="P7" s="376"/>
      <c r="Q7" s="376"/>
      <c r="R7" s="376"/>
      <c r="S7" s="376"/>
      <c r="T7" s="376"/>
      <c r="U7" s="376"/>
      <c r="V7" s="376"/>
      <c r="W7" s="376"/>
      <c r="X7" s="368"/>
      <c r="Y7" s="368"/>
      <c r="Z7" s="368"/>
      <c r="AA7" s="368"/>
      <c r="AB7" s="368"/>
      <c r="AC7" s="368"/>
      <c r="AD7" s="368"/>
      <c r="AE7" s="368"/>
      <c r="AF7" s="1022"/>
      <c r="AG7" s="1022"/>
      <c r="AH7" s="1022"/>
      <c r="AI7" s="1022"/>
      <c r="AJ7" s="1022"/>
      <c r="AK7" s="1022"/>
      <c r="AL7" s="1022"/>
      <c r="AM7" s="1022"/>
      <c r="AN7" s="1022"/>
      <c r="AO7" s="1022"/>
      <c r="AP7" s="1022"/>
      <c r="AQ7" s="1022"/>
      <c r="AR7" s="1022"/>
      <c r="AS7" s="1022"/>
      <c r="AT7" s="1022"/>
      <c r="AU7" s="154"/>
      <c r="AV7" s="154"/>
      <c r="AW7" s="154"/>
      <c r="AX7" s="154"/>
      <c r="AY7" s="154"/>
      <c r="AZ7" s="154"/>
      <c r="BA7" s="154"/>
      <c r="BB7" s="154"/>
      <c r="BC7" s="154"/>
    </row>
    <row r="8" spans="1:71" ht="13.5" customHeight="1">
      <c r="A8" s="367"/>
      <c r="B8" s="367"/>
      <c r="C8" s="367"/>
      <c r="D8" s="376"/>
      <c r="E8" s="376"/>
      <c r="F8" s="376"/>
      <c r="G8" s="376"/>
      <c r="H8" s="376"/>
      <c r="I8" s="376"/>
      <c r="J8" s="376"/>
      <c r="K8" s="376"/>
      <c r="L8" s="376"/>
      <c r="M8" s="376"/>
      <c r="N8" s="376"/>
      <c r="O8" s="376"/>
      <c r="P8" s="376"/>
      <c r="Q8" s="376"/>
      <c r="R8" s="376"/>
      <c r="S8" s="376"/>
      <c r="T8" s="376"/>
      <c r="U8" s="376"/>
      <c r="V8" s="376"/>
      <c r="W8" s="376"/>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154"/>
      <c r="AV8" s="154"/>
      <c r="AW8" s="154"/>
      <c r="AX8" s="154"/>
      <c r="AY8" s="154"/>
      <c r="AZ8" s="154"/>
      <c r="BA8" s="154"/>
      <c r="BB8" s="154"/>
      <c r="BC8" s="154"/>
    </row>
    <row r="9" spans="1:71" ht="13.5" customHeight="1">
      <c r="A9" s="1001" t="s">
        <v>1116</v>
      </c>
      <c r="B9" s="1002"/>
      <c r="C9" s="1002"/>
      <c r="D9" s="1002"/>
      <c r="E9" s="1002"/>
      <c r="F9" s="1002"/>
      <c r="G9" s="1002"/>
      <c r="H9" s="1002"/>
      <c r="I9" s="1002"/>
      <c r="J9" s="1002"/>
      <c r="K9" s="1002"/>
      <c r="L9" s="1002"/>
      <c r="M9" s="1002"/>
      <c r="N9" s="1002"/>
      <c r="O9" s="1002"/>
      <c r="P9" s="1002"/>
      <c r="Q9" s="1002"/>
      <c r="R9" s="1002"/>
      <c r="S9" s="1002"/>
      <c r="T9" s="1002"/>
      <c r="U9" s="1003"/>
      <c r="V9" s="376"/>
      <c r="W9" s="376"/>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154"/>
      <c r="AV9" s="154"/>
      <c r="AW9" s="154"/>
      <c r="AX9" s="154"/>
      <c r="AY9" s="451"/>
      <c r="AZ9" s="451"/>
      <c r="BA9" s="451"/>
      <c r="BB9" s="451"/>
      <c r="BC9" s="451"/>
      <c r="BD9" s="451"/>
      <c r="BE9" s="451"/>
      <c r="BF9" s="451"/>
      <c r="BG9" s="451"/>
      <c r="BH9" s="451"/>
      <c r="BI9" s="451"/>
      <c r="BJ9" s="451"/>
      <c r="BK9" s="451"/>
      <c r="BL9" s="451"/>
      <c r="BM9" s="451"/>
      <c r="BN9" s="451"/>
      <c r="BO9" s="451"/>
      <c r="BP9" s="451"/>
      <c r="BQ9" s="451"/>
      <c r="BR9" s="451"/>
      <c r="BS9" s="451"/>
    </row>
    <row r="10" spans="1:71" ht="13.5" customHeight="1">
      <c r="A10" s="1004"/>
      <c r="B10" s="1005"/>
      <c r="C10" s="1005"/>
      <c r="D10" s="1005"/>
      <c r="E10" s="1005"/>
      <c r="F10" s="1005"/>
      <c r="G10" s="1005"/>
      <c r="H10" s="1005"/>
      <c r="I10" s="1005"/>
      <c r="J10" s="1005"/>
      <c r="K10" s="1005"/>
      <c r="L10" s="1005"/>
      <c r="M10" s="1005"/>
      <c r="N10" s="1005"/>
      <c r="O10" s="1005"/>
      <c r="P10" s="1005"/>
      <c r="Q10" s="1005"/>
      <c r="R10" s="1005"/>
      <c r="S10" s="1005"/>
      <c r="T10" s="1005"/>
      <c r="U10" s="1006"/>
      <c r="V10" s="376"/>
      <c r="W10" s="451"/>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154"/>
      <c r="AV10" s="154"/>
      <c r="AW10" s="154"/>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row>
    <row r="11" spans="1:71" ht="13.5" customHeight="1">
      <c r="A11" s="1004"/>
      <c r="B11" s="1005"/>
      <c r="C11" s="1005"/>
      <c r="D11" s="1005"/>
      <c r="E11" s="1005"/>
      <c r="F11" s="1005"/>
      <c r="G11" s="1005"/>
      <c r="H11" s="1005"/>
      <c r="I11" s="1005"/>
      <c r="J11" s="1005"/>
      <c r="K11" s="1005"/>
      <c r="L11" s="1005"/>
      <c r="M11" s="1005"/>
      <c r="N11" s="1005"/>
      <c r="O11" s="1005"/>
      <c r="P11" s="1005"/>
      <c r="Q11" s="1005"/>
      <c r="R11" s="1005"/>
      <c r="S11" s="1005"/>
      <c r="T11" s="1005"/>
      <c r="U11" s="1006"/>
      <c r="V11" s="376"/>
      <c r="W11" s="451"/>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154"/>
      <c r="AV11" s="154"/>
      <c r="AW11" s="154"/>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row>
    <row r="12" spans="1:71" ht="13.5" customHeight="1">
      <c r="A12" s="1004"/>
      <c r="B12" s="1005"/>
      <c r="C12" s="1005"/>
      <c r="D12" s="1005"/>
      <c r="E12" s="1005"/>
      <c r="F12" s="1005"/>
      <c r="G12" s="1005"/>
      <c r="H12" s="1005"/>
      <c r="I12" s="1005"/>
      <c r="J12" s="1005"/>
      <c r="K12" s="1005"/>
      <c r="L12" s="1005"/>
      <c r="M12" s="1005"/>
      <c r="N12" s="1005"/>
      <c r="O12" s="1005"/>
      <c r="P12" s="1005"/>
      <c r="Q12" s="1005"/>
      <c r="R12" s="1005"/>
      <c r="S12" s="1005"/>
      <c r="T12" s="1005"/>
      <c r="U12" s="1006"/>
      <c r="V12" s="376"/>
      <c r="W12" s="451"/>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W12" s="451"/>
      <c r="AX12" s="451"/>
      <c r="AY12" s="451"/>
      <c r="AZ12" s="451"/>
      <c r="BA12" s="451"/>
      <c r="BB12" s="451"/>
      <c r="BC12" s="451"/>
      <c r="BD12" s="451"/>
      <c r="BE12" s="451"/>
      <c r="BF12" s="451"/>
    </row>
    <row r="13" spans="1:71" ht="13.5" customHeight="1">
      <c r="A13" s="1004"/>
      <c r="B13" s="1005"/>
      <c r="C13" s="1005"/>
      <c r="D13" s="1005"/>
      <c r="E13" s="1005"/>
      <c r="F13" s="1005"/>
      <c r="G13" s="1005"/>
      <c r="H13" s="1005"/>
      <c r="I13" s="1005"/>
      <c r="J13" s="1005"/>
      <c r="K13" s="1005"/>
      <c r="L13" s="1005"/>
      <c r="M13" s="1005"/>
      <c r="N13" s="1005"/>
      <c r="O13" s="1005"/>
      <c r="P13" s="1005"/>
      <c r="Q13" s="1005"/>
      <c r="R13" s="1005"/>
      <c r="S13" s="1005"/>
      <c r="T13" s="1005"/>
      <c r="U13" s="1006"/>
      <c r="V13" s="376"/>
      <c r="W13" s="451"/>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W13" s="451"/>
      <c r="AX13" s="451"/>
      <c r="AY13" s="451"/>
      <c r="AZ13" s="451"/>
      <c r="BA13" s="451"/>
      <c r="BB13" s="451"/>
      <c r="BC13" s="451"/>
      <c r="BD13" s="451"/>
      <c r="BE13" s="451"/>
      <c r="BF13" s="451"/>
    </row>
    <row r="14" spans="1:71" ht="6.75" customHeight="1">
      <c r="A14" s="1004"/>
      <c r="B14" s="1005"/>
      <c r="C14" s="1005"/>
      <c r="D14" s="1005"/>
      <c r="E14" s="1005"/>
      <c r="F14" s="1005"/>
      <c r="G14" s="1005"/>
      <c r="H14" s="1005"/>
      <c r="I14" s="1005"/>
      <c r="J14" s="1005"/>
      <c r="K14" s="1005"/>
      <c r="L14" s="1005"/>
      <c r="M14" s="1005"/>
      <c r="N14" s="1005"/>
      <c r="O14" s="1005"/>
      <c r="P14" s="1005"/>
      <c r="Q14" s="1005"/>
      <c r="R14" s="1005"/>
      <c r="S14" s="1005"/>
      <c r="T14" s="1005"/>
      <c r="U14" s="1006"/>
      <c r="V14" s="376"/>
      <c r="W14" s="451"/>
      <c r="X14" s="1023" t="s">
        <v>1117</v>
      </c>
      <c r="Y14" s="1024"/>
      <c r="Z14" s="367"/>
      <c r="AA14" s="367"/>
      <c r="AB14" s="367"/>
      <c r="AC14" s="367"/>
      <c r="AD14" s="367"/>
      <c r="AE14" s="367"/>
      <c r="AF14" s="367"/>
      <c r="AG14" s="367"/>
      <c r="AH14" s="367"/>
      <c r="AI14" s="367"/>
      <c r="AJ14" s="367"/>
      <c r="AK14" s="367"/>
      <c r="AL14" s="367"/>
      <c r="AM14" s="367"/>
      <c r="AN14" s="367"/>
      <c r="AO14" s="367"/>
      <c r="AP14" s="367"/>
      <c r="AQ14" s="367"/>
      <c r="AR14" s="367"/>
      <c r="AS14" s="367"/>
      <c r="AT14" s="367"/>
      <c r="AW14" s="451"/>
      <c r="AX14" s="451"/>
      <c r="AY14" s="451"/>
      <c r="AZ14" s="451"/>
      <c r="BA14" s="451"/>
      <c r="BB14" s="451"/>
      <c r="BC14" s="451"/>
      <c r="BD14" s="451"/>
      <c r="BE14" s="451"/>
      <c r="BF14" s="451"/>
    </row>
    <row r="15" spans="1:71" ht="36.75" customHeight="1">
      <c r="A15" s="1004"/>
      <c r="B15" s="1005"/>
      <c r="C15" s="1005"/>
      <c r="D15" s="1005"/>
      <c r="E15" s="1005"/>
      <c r="F15" s="1005"/>
      <c r="G15" s="1005"/>
      <c r="H15" s="1005"/>
      <c r="I15" s="1005"/>
      <c r="J15" s="1005"/>
      <c r="K15" s="1005"/>
      <c r="L15" s="1005"/>
      <c r="M15" s="1005"/>
      <c r="N15" s="1005"/>
      <c r="O15" s="1005"/>
      <c r="P15" s="1005"/>
      <c r="Q15" s="1005"/>
      <c r="R15" s="1005"/>
      <c r="S15" s="1005"/>
      <c r="T15" s="1005"/>
      <c r="U15" s="1006"/>
      <c r="V15" s="376"/>
      <c r="W15" s="451"/>
      <c r="X15" s="1025"/>
      <c r="Y15" s="1026"/>
      <c r="Z15" s="367"/>
      <c r="AA15" s="367"/>
      <c r="AB15" s="367"/>
      <c r="AC15" s="367"/>
      <c r="AD15" s="367"/>
      <c r="AE15" s="367"/>
      <c r="AF15" s="367"/>
      <c r="AG15" s="367"/>
      <c r="AH15" s="367"/>
      <c r="AI15" s="367"/>
      <c r="AJ15" s="367"/>
      <c r="AK15" s="367"/>
      <c r="AL15" s="367"/>
      <c r="AM15" s="367"/>
      <c r="AN15" s="367"/>
      <c r="AO15" s="367"/>
      <c r="AP15" s="367"/>
      <c r="AQ15" s="367"/>
      <c r="AR15" s="367"/>
      <c r="AS15" s="367"/>
      <c r="AT15" s="367"/>
    </row>
    <row r="16" spans="1:71" ht="17.25" customHeight="1">
      <c r="A16" s="1004"/>
      <c r="B16" s="1005"/>
      <c r="C16" s="1005"/>
      <c r="D16" s="1005"/>
      <c r="E16" s="1005"/>
      <c r="F16" s="1005"/>
      <c r="G16" s="1005"/>
      <c r="H16" s="1005"/>
      <c r="I16" s="1005"/>
      <c r="J16" s="1005"/>
      <c r="K16" s="1005"/>
      <c r="L16" s="1005"/>
      <c r="M16" s="1005"/>
      <c r="N16" s="1005"/>
      <c r="O16" s="1005"/>
      <c r="P16" s="1005"/>
      <c r="Q16" s="1005"/>
      <c r="R16" s="1005"/>
      <c r="S16" s="1005"/>
      <c r="T16" s="1005"/>
      <c r="U16" s="1006"/>
      <c r="V16" s="376"/>
      <c r="W16" s="451"/>
      <c r="X16" s="1025"/>
      <c r="Y16" s="1026"/>
      <c r="Z16" s="367"/>
      <c r="AA16" s="367"/>
      <c r="AB16" s="367"/>
      <c r="AC16" s="367"/>
      <c r="AD16" s="367"/>
      <c r="AE16" s="367"/>
      <c r="AF16" s="367"/>
      <c r="AG16" s="367"/>
      <c r="AH16" s="367"/>
      <c r="AI16" s="367"/>
      <c r="AJ16" s="367"/>
      <c r="AK16" s="367"/>
      <c r="AL16" s="367"/>
      <c r="AM16" s="367"/>
      <c r="AN16" s="367"/>
      <c r="AO16" s="367"/>
      <c r="AP16" s="367"/>
      <c r="AQ16" s="367"/>
      <c r="AR16" s="367"/>
      <c r="AS16" s="367"/>
      <c r="AT16" s="367"/>
    </row>
    <row r="17" spans="1:46" ht="6.75" customHeight="1">
      <c r="A17" s="1004"/>
      <c r="B17" s="1005"/>
      <c r="C17" s="1005"/>
      <c r="D17" s="1005"/>
      <c r="E17" s="1005"/>
      <c r="F17" s="1005"/>
      <c r="G17" s="1005"/>
      <c r="H17" s="1005"/>
      <c r="I17" s="1005"/>
      <c r="J17" s="1005"/>
      <c r="K17" s="1005"/>
      <c r="L17" s="1005"/>
      <c r="M17" s="1005"/>
      <c r="N17" s="1005"/>
      <c r="O17" s="1005"/>
      <c r="P17" s="1005"/>
      <c r="Q17" s="1005"/>
      <c r="R17" s="1005"/>
      <c r="S17" s="1005"/>
      <c r="T17" s="1005"/>
      <c r="U17" s="1006"/>
      <c r="V17" s="376"/>
      <c r="W17" s="451"/>
      <c r="X17" s="1025"/>
      <c r="Y17" s="1026"/>
      <c r="Z17" s="367"/>
      <c r="AA17" s="367"/>
      <c r="AB17" s="367"/>
      <c r="AC17" s="367"/>
      <c r="AD17" s="367"/>
      <c r="AE17" s="367"/>
      <c r="AF17" s="367"/>
      <c r="AG17" s="367"/>
      <c r="AH17" s="367"/>
      <c r="AI17" s="367"/>
      <c r="AJ17" s="367"/>
      <c r="AK17" s="367"/>
      <c r="AL17" s="367"/>
      <c r="AM17" s="367"/>
      <c r="AN17" s="367"/>
      <c r="AO17" s="367"/>
      <c r="AP17" s="367"/>
      <c r="AQ17" s="367"/>
      <c r="AR17" s="367"/>
      <c r="AS17" s="367"/>
      <c r="AT17" s="367"/>
    </row>
    <row r="18" spans="1:46" ht="17.25" customHeight="1">
      <c r="A18" s="1004"/>
      <c r="B18" s="1005"/>
      <c r="C18" s="1005"/>
      <c r="D18" s="1005"/>
      <c r="E18" s="1005"/>
      <c r="F18" s="1005"/>
      <c r="G18" s="1005"/>
      <c r="H18" s="1005"/>
      <c r="I18" s="1005"/>
      <c r="J18" s="1005"/>
      <c r="K18" s="1005"/>
      <c r="L18" s="1005"/>
      <c r="M18" s="1005"/>
      <c r="N18" s="1005"/>
      <c r="O18" s="1005"/>
      <c r="P18" s="1005"/>
      <c r="Q18" s="1005"/>
      <c r="R18" s="1005"/>
      <c r="S18" s="1005"/>
      <c r="T18" s="1005"/>
      <c r="U18" s="1006"/>
      <c r="V18" s="376"/>
      <c r="W18" s="451"/>
      <c r="X18" s="1025"/>
      <c r="Y18" s="1026"/>
      <c r="Z18" s="367"/>
      <c r="AA18" s="367"/>
      <c r="AB18" s="367"/>
      <c r="AC18" s="367"/>
      <c r="AD18" s="367"/>
      <c r="AE18" s="367"/>
      <c r="AF18" s="367"/>
      <c r="AG18" s="367"/>
      <c r="AH18" s="367"/>
      <c r="AI18" s="367"/>
      <c r="AJ18" s="367"/>
      <c r="AK18" s="367"/>
      <c r="AL18" s="367"/>
      <c r="AM18" s="367"/>
      <c r="AN18" s="367"/>
      <c r="AO18" s="367"/>
      <c r="AP18" s="367"/>
      <c r="AQ18" s="367"/>
      <c r="AR18" s="367"/>
      <c r="AS18" s="367"/>
      <c r="AT18" s="367"/>
    </row>
    <row r="19" spans="1:46" ht="6.75" customHeight="1">
      <c r="A19" s="1004"/>
      <c r="B19" s="1005"/>
      <c r="C19" s="1005"/>
      <c r="D19" s="1005"/>
      <c r="E19" s="1005"/>
      <c r="F19" s="1005"/>
      <c r="G19" s="1005"/>
      <c r="H19" s="1005"/>
      <c r="I19" s="1005"/>
      <c r="J19" s="1005"/>
      <c r="K19" s="1005"/>
      <c r="L19" s="1005"/>
      <c r="M19" s="1005"/>
      <c r="N19" s="1005"/>
      <c r="O19" s="1005"/>
      <c r="P19" s="1005"/>
      <c r="Q19" s="1005"/>
      <c r="R19" s="1005"/>
      <c r="S19" s="1005"/>
      <c r="T19" s="1005"/>
      <c r="U19" s="1006"/>
      <c r="V19" s="376"/>
      <c r="W19" s="451"/>
      <c r="X19" s="1025"/>
      <c r="Y19" s="1026"/>
      <c r="Z19" s="367"/>
      <c r="AA19" s="367"/>
      <c r="AB19" s="367"/>
      <c r="AC19" s="367"/>
      <c r="AD19" s="367"/>
      <c r="AE19" s="367"/>
      <c r="AF19" s="367"/>
      <c r="AG19" s="367"/>
      <c r="AH19" s="367"/>
      <c r="AI19" s="367"/>
      <c r="AJ19" s="367"/>
      <c r="AK19" s="367"/>
      <c r="AL19" s="367"/>
      <c r="AM19" s="367"/>
      <c r="AN19" s="367"/>
      <c r="AO19" s="367"/>
      <c r="AP19" s="367"/>
      <c r="AQ19" s="367"/>
      <c r="AR19" s="367"/>
      <c r="AS19" s="367"/>
      <c r="AT19" s="367"/>
    </row>
    <row r="20" spans="1:46" ht="13.5" customHeight="1">
      <c r="A20" s="1004"/>
      <c r="B20" s="1005"/>
      <c r="C20" s="1005"/>
      <c r="D20" s="1005"/>
      <c r="E20" s="1005"/>
      <c r="F20" s="1005"/>
      <c r="G20" s="1005"/>
      <c r="H20" s="1005"/>
      <c r="I20" s="1005"/>
      <c r="J20" s="1005"/>
      <c r="K20" s="1005"/>
      <c r="L20" s="1005"/>
      <c r="M20" s="1005"/>
      <c r="N20" s="1005"/>
      <c r="O20" s="1005"/>
      <c r="P20" s="1005"/>
      <c r="Q20" s="1005"/>
      <c r="R20" s="1005"/>
      <c r="S20" s="1005"/>
      <c r="T20" s="1005"/>
      <c r="U20" s="1006"/>
      <c r="V20" s="376"/>
      <c r="W20" s="451"/>
      <c r="X20" s="1025"/>
      <c r="Y20" s="1026"/>
      <c r="Z20" s="367"/>
      <c r="AA20" s="367"/>
      <c r="AB20" s="367"/>
      <c r="AC20" s="367"/>
      <c r="AD20" s="367"/>
      <c r="AE20" s="367"/>
      <c r="AF20" s="367"/>
      <c r="AG20" s="367"/>
      <c r="AH20" s="367"/>
      <c r="AI20" s="367"/>
      <c r="AJ20" s="367"/>
      <c r="AK20" s="367"/>
      <c r="AL20" s="367"/>
      <c r="AM20" s="367"/>
      <c r="AN20" s="367"/>
      <c r="AO20" s="367"/>
      <c r="AP20" s="367"/>
      <c r="AQ20" s="367"/>
      <c r="AR20" s="367"/>
      <c r="AS20" s="367"/>
      <c r="AT20" s="367"/>
    </row>
    <row r="21" spans="1:46" ht="13.5" customHeight="1">
      <c r="A21" s="1004"/>
      <c r="B21" s="1005"/>
      <c r="C21" s="1005"/>
      <c r="D21" s="1005"/>
      <c r="E21" s="1005"/>
      <c r="F21" s="1005"/>
      <c r="G21" s="1005"/>
      <c r="H21" s="1005"/>
      <c r="I21" s="1005"/>
      <c r="J21" s="1005"/>
      <c r="K21" s="1005"/>
      <c r="L21" s="1005"/>
      <c r="M21" s="1005"/>
      <c r="N21" s="1005"/>
      <c r="O21" s="1005"/>
      <c r="P21" s="1005"/>
      <c r="Q21" s="1005"/>
      <c r="R21" s="1005"/>
      <c r="S21" s="1005"/>
      <c r="T21" s="1005"/>
      <c r="U21" s="1006"/>
      <c r="V21" s="376"/>
      <c r="W21" s="451"/>
      <c r="X21" s="1025"/>
      <c r="Y21" s="1026"/>
      <c r="Z21" s="367"/>
      <c r="AA21" s="367"/>
      <c r="AB21" s="367"/>
      <c r="AC21" s="367"/>
      <c r="AD21" s="367"/>
      <c r="AE21" s="367"/>
      <c r="AF21" s="367"/>
      <c r="AG21" s="367"/>
      <c r="AH21" s="367"/>
      <c r="AI21" s="367"/>
      <c r="AJ21" s="367"/>
      <c r="AK21" s="367"/>
      <c r="AL21" s="367"/>
      <c r="AM21" s="367"/>
      <c r="AN21" s="367"/>
      <c r="AO21" s="367"/>
      <c r="AP21" s="367"/>
      <c r="AQ21" s="367"/>
      <c r="AR21" s="367"/>
      <c r="AS21" s="367"/>
      <c r="AT21" s="367"/>
    </row>
    <row r="22" spans="1:46" ht="13.5" customHeight="1">
      <c r="A22" s="1004"/>
      <c r="B22" s="1005"/>
      <c r="C22" s="1005"/>
      <c r="D22" s="1005"/>
      <c r="E22" s="1005"/>
      <c r="F22" s="1005"/>
      <c r="G22" s="1005"/>
      <c r="H22" s="1005"/>
      <c r="I22" s="1005"/>
      <c r="J22" s="1005"/>
      <c r="K22" s="1005"/>
      <c r="L22" s="1005"/>
      <c r="M22" s="1005"/>
      <c r="N22" s="1005"/>
      <c r="O22" s="1005"/>
      <c r="P22" s="1005"/>
      <c r="Q22" s="1005"/>
      <c r="R22" s="1005"/>
      <c r="S22" s="1005"/>
      <c r="T22" s="1005"/>
      <c r="U22" s="1006"/>
      <c r="V22" s="376"/>
      <c r="W22" s="451"/>
      <c r="X22" s="1025"/>
      <c r="Y22" s="1026"/>
      <c r="Z22" s="367"/>
      <c r="AA22" s="367"/>
      <c r="AB22" s="367"/>
      <c r="AC22" s="367"/>
      <c r="AD22" s="367"/>
      <c r="AE22" s="367"/>
      <c r="AF22" s="367"/>
      <c r="AG22" s="367"/>
      <c r="AH22" s="367"/>
      <c r="AI22" s="367"/>
      <c r="AJ22" s="367"/>
      <c r="AK22" s="367"/>
      <c r="AL22" s="367"/>
      <c r="AM22" s="367"/>
      <c r="AN22" s="367"/>
      <c r="AO22" s="367"/>
      <c r="AP22" s="367"/>
      <c r="AQ22" s="367"/>
      <c r="AR22" s="367"/>
      <c r="AS22" s="367"/>
      <c r="AT22" s="367"/>
    </row>
    <row r="23" spans="1:46" ht="13.5" customHeight="1">
      <c r="A23" s="1004"/>
      <c r="B23" s="1005"/>
      <c r="C23" s="1005"/>
      <c r="D23" s="1005"/>
      <c r="E23" s="1005"/>
      <c r="F23" s="1005"/>
      <c r="G23" s="1005"/>
      <c r="H23" s="1005"/>
      <c r="I23" s="1005"/>
      <c r="J23" s="1005"/>
      <c r="K23" s="1005"/>
      <c r="L23" s="1005"/>
      <c r="M23" s="1005"/>
      <c r="N23" s="1005"/>
      <c r="O23" s="1005"/>
      <c r="P23" s="1005"/>
      <c r="Q23" s="1005"/>
      <c r="R23" s="1005"/>
      <c r="S23" s="1005"/>
      <c r="T23" s="1005"/>
      <c r="U23" s="1006"/>
      <c r="V23" s="376"/>
      <c r="W23" s="451"/>
      <c r="X23" s="1025"/>
      <c r="Y23" s="1026"/>
      <c r="Z23" s="367"/>
      <c r="AA23" s="367"/>
      <c r="AB23" s="367"/>
      <c r="AC23" s="367"/>
      <c r="AD23" s="367"/>
      <c r="AE23" s="367"/>
      <c r="AF23" s="367"/>
      <c r="AG23" s="367"/>
      <c r="AH23" s="367"/>
      <c r="AI23" s="367"/>
      <c r="AJ23" s="367"/>
      <c r="AK23" s="367"/>
      <c r="AL23" s="367"/>
      <c r="AM23" s="367"/>
      <c r="AN23" s="367"/>
      <c r="AO23" s="367"/>
      <c r="AP23" s="367"/>
      <c r="AQ23" s="367"/>
      <c r="AR23" s="367"/>
      <c r="AS23" s="367"/>
      <c r="AT23" s="367"/>
    </row>
    <row r="24" spans="1:46" ht="13.5" customHeight="1">
      <c r="A24" s="1004"/>
      <c r="B24" s="1005"/>
      <c r="C24" s="1005"/>
      <c r="D24" s="1005"/>
      <c r="E24" s="1005"/>
      <c r="F24" s="1005"/>
      <c r="G24" s="1005"/>
      <c r="H24" s="1005"/>
      <c r="I24" s="1005"/>
      <c r="J24" s="1005"/>
      <c r="K24" s="1005"/>
      <c r="L24" s="1005"/>
      <c r="M24" s="1005"/>
      <c r="N24" s="1005"/>
      <c r="O24" s="1005"/>
      <c r="P24" s="1005"/>
      <c r="Q24" s="1005"/>
      <c r="R24" s="1005"/>
      <c r="S24" s="1005"/>
      <c r="T24" s="1005"/>
      <c r="U24" s="1006"/>
      <c r="V24" s="376"/>
      <c r="W24" s="451"/>
      <c r="X24" s="1025"/>
      <c r="Y24" s="1026"/>
      <c r="Z24" s="367"/>
      <c r="AA24" s="367"/>
      <c r="AB24" s="367"/>
      <c r="AC24" s="367"/>
      <c r="AD24" s="367"/>
      <c r="AE24" s="367"/>
      <c r="AF24" s="367"/>
      <c r="AG24" s="367"/>
      <c r="AH24" s="367"/>
      <c r="AI24" s="367"/>
      <c r="AJ24" s="367"/>
      <c r="AK24" s="367"/>
      <c r="AL24" s="367"/>
      <c r="AM24" s="367"/>
      <c r="AN24" s="367"/>
      <c r="AO24" s="367"/>
      <c r="AP24" s="367"/>
      <c r="AQ24" s="367"/>
      <c r="AR24" s="367"/>
      <c r="AS24" s="367"/>
      <c r="AT24" s="367"/>
    </row>
    <row r="25" spans="1:46" ht="13.5" customHeight="1">
      <c r="A25" s="1004"/>
      <c r="B25" s="1005"/>
      <c r="C25" s="1005"/>
      <c r="D25" s="1005"/>
      <c r="E25" s="1005"/>
      <c r="F25" s="1005"/>
      <c r="G25" s="1005"/>
      <c r="H25" s="1005"/>
      <c r="I25" s="1005"/>
      <c r="J25" s="1005"/>
      <c r="K25" s="1005"/>
      <c r="L25" s="1005"/>
      <c r="M25" s="1005"/>
      <c r="N25" s="1005"/>
      <c r="O25" s="1005"/>
      <c r="P25" s="1005"/>
      <c r="Q25" s="1005"/>
      <c r="R25" s="1005"/>
      <c r="S25" s="1005"/>
      <c r="T25" s="1005"/>
      <c r="U25" s="1006"/>
      <c r="V25" s="376"/>
      <c r="W25" s="451"/>
      <c r="X25" s="1019" t="s">
        <v>1088</v>
      </c>
      <c r="Y25" s="1020"/>
      <c r="Z25" s="367"/>
      <c r="AA25" s="367"/>
      <c r="AB25" s="367"/>
      <c r="AC25" s="367"/>
      <c r="AD25" s="367"/>
      <c r="AE25" s="367"/>
      <c r="AF25" s="367"/>
      <c r="AG25" s="367"/>
      <c r="AH25" s="367"/>
      <c r="AI25" s="367"/>
      <c r="AJ25" s="367"/>
      <c r="AK25" s="367"/>
      <c r="AL25" s="367"/>
      <c r="AM25" s="367"/>
      <c r="AN25" s="367"/>
      <c r="AO25" s="367"/>
      <c r="AP25" s="367"/>
      <c r="AQ25" s="367"/>
      <c r="AR25" s="367"/>
      <c r="AS25" s="367"/>
      <c r="AT25" s="367"/>
    </row>
    <row r="26" spans="1:46" ht="13.5" customHeight="1">
      <c r="A26" s="1004"/>
      <c r="B26" s="1005"/>
      <c r="C26" s="1005"/>
      <c r="D26" s="1005"/>
      <c r="E26" s="1005"/>
      <c r="F26" s="1005"/>
      <c r="G26" s="1005"/>
      <c r="H26" s="1005"/>
      <c r="I26" s="1005"/>
      <c r="J26" s="1005"/>
      <c r="K26" s="1005"/>
      <c r="L26" s="1005"/>
      <c r="M26" s="1005"/>
      <c r="N26" s="1005"/>
      <c r="O26" s="1005"/>
      <c r="P26" s="1005"/>
      <c r="Q26" s="1005"/>
      <c r="R26" s="1005"/>
      <c r="S26" s="1005"/>
      <c r="T26" s="1005"/>
      <c r="U26" s="1006"/>
      <c r="V26" s="376"/>
      <c r="W26" s="451"/>
      <c r="X26" s="1019"/>
      <c r="Y26" s="1020"/>
      <c r="Z26" s="367"/>
      <c r="AA26" s="367"/>
      <c r="AB26" s="367"/>
      <c r="AC26" s="367"/>
      <c r="AD26" s="367"/>
      <c r="AE26" s="367"/>
      <c r="AF26" s="367"/>
      <c r="AG26" s="367"/>
      <c r="AH26" s="367"/>
      <c r="AI26" s="367"/>
      <c r="AJ26" s="367"/>
      <c r="AK26" s="367"/>
      <c r="AL26" s="367"/>
      <c r="AM26" s="367"/>
      <c r="AN26" s="367"/>
      <c r="AO26" s="367"/>
      <c r="AP26" s="367"/>
      <c r="AQ26" s="367"/>
      <c r="AR26" s="367"/>
      <c r="AS26" s="367"/>
      <c r="AT26" s="367"/>
    </row>
    <row r="27" spans="1:46" ht="14.25" customHeight="1">
      <c r="A27" s="1004"/>
      <c r="B27" s="1005"/>
      <c r="C27" s="1005"/>
      <c r="D27" s="1005"/>
      <c r="E27" s="1005"/>
      <c r="F27" s="1005"/>
      <c r="G27" s="1005"/>
      <c r="H27" s="1005"/>
      <c r="I27" s="1005"/>
      <c r="J27" s="1005"/>
      <c r="K27" s="1005"/>
      <c r="L27" s="1005"/>
      <c r="M27" s="1005"/>
      <c r="N27" s="1005"/>
      <c r="O27" s="1005"/>
      <c r="P27" s="1005"/>
      <c r="Q27" s="1005"/>
      <c r="R27" s="1005"/>
      <c r="S27" s="1005"/>
      <c r="T27" s="1005"/>
      <c r="U27" s="1006"/>
      <c r="V27" s="376"/>
      <c r="W27" s="451"/>
      <c r="X27" s="1019"/>
      <c r="Y27" s="1020"/>
      <c r="Z27" s="367"/>
      <c r="AA27" s="367"/>
      <c r="AB27" s="367"/>
      <c r="AC27" s="367"/>
      <c r="AD27" s="367"/>
      <c r="AE27" s="367"/>
      <c r="AF27" s="367"/>
      <c r="AG27" s="367"/>
      <c r="AH27" s="367"/>
      <c r="AI27" s="367"/>
      <c r="AJ27" s="367"/>
      <c r="AK27" s="367"/>
      <c r="AL27" s="367"/>
      <c r="AM27" s="367"/>
      <c r="AN27" s="367"/>
      <c r="AO27" s="367"/>
      <c r="AP27" s="367"/>
      <c r="AQ27" s="367"/>
      <c r="AR27" s="367"/>
      <c r="AS27" s="367"/>
      <c r="AT27" s="367"/>
    </row>
    <row r="28" spans="1:46" ht="13.5" customHeight="1">
      <c r="A28" s="1004"/>
      <c r="B28" s="1005"/>
      <c r="C28" s="1005"/>
      <c r="D28" s="1005"/>
      <c r="E28" s="1005"/>
      <c r="F28" s="1005"/>
      <c r="G28" s="1005"/>
      <c r="H28" s="1005"/>
      <c r="I28" s="1005"/>
      <c r="J28" s="1005"/>
      <c r="K28" s="1005"/>
      <c r="L28" s="1005"/>
      <c r="M28" s="1005"/>
      <c r="N28" s="1005"/>
      <c r="O28" s="1005"/>
      <c r="P28" s="1005"/>
      <c r="Q28" s="1005"/>
      <c r="R28" s="1005"/>
      <c r="S28" s="1005"/>
      <c r="T28" s="1005"/>
      <c r="U28" s="1006"/>
      <c r="V28" s="376"/>
      <c r="W28" s="451"/>
      <c r="X28" s="944"/>
      <c r="Y28" s="945"/>
      <c r="Z28" s="367"/>
      <c r="AA28" s="983" t="s">
        <v>1118</v>
      </c>
      <c r="AB28" s="984"/>
      <c r="AC28" s="984"/>
      <c r="AD28" s="984"/>
      <c r="AE28" s="984"/>
      <c r="AF28" s="984"/>
      <c r="AG28" s="984"/>
      <c r="AH28" s="984"/>
      <c r="AI28" s="984"/>
      <c r="AJ28" s="984"/>
      <c r="AK28" s="984"/>
      <c r="AL28" s="984"/>
      <c r="AM28" s="984"/>
      <c r="AN28" s="984"/>
      <c r="AO28" s="984"/>
      <c r="AP28" s="984"/>
      <c r="AQ28" s="984"/>
      <c r="AR28" s="985"/>
      <c r="AS28" s="504"/>
      <c r="AT28" s="367"/>
    </row>
    <row r="29" spans="1:46" ht="13.5" customHeight="1">
      <c r="A29" s="1004"/>
      <c r="B29" s="1005"/>
      <c r="C29" s="1005"/>
      <c r="D29" s="1005"/>
      <c r="E29" s="1005"/>
      <c r="F29" s="1005"/>
      <c r="G29" s="1005"/>
      <c r="H29" s="1005"/>
      <c r="I29" s="1005"/>
      <c r="J29" s="1005"/>
      <c r="K29" s="1005"/>
      <c r="L29" s="1005"/>
      <c r="M29" s="1005"/>
      <c r="N29" s="1005"/>
      <c r="O29" s="1005"/>
      <c r="P29" s="1005"/>
      <c r="Q29" s="1005"/>
      <c r="R29" s="1005"/>
      <c r="S29" s="1005"/>
      <c r="T29" s="1005"/>
      <c r="U29" s="1006"/>
      <c r="V29" s="376"/>
      <c r="W29" s="451"/>
      <c r="X29" s="1019" t="s">
        <v>947</v>
      </c>
      <c r="Y29" s="1020"/>
      <c r="Z29" s="367"/>
      <c r="AA29" s="986"/>
      <c r="AB29" s="987"/>
      <c r="AC29" s="987"/>
      <c r="AD29" s="987"/>
      <c r="AE29" s="987"/>
      <c r="AF29" s="987"/>
      <c r="AG29" s="987"/>
      <c r="AH29" s="987"/>
      <c r="AI29" s="987"/>
      <c r="AJ29" s="987"/>
      <c r="AK29" s="987"/>
      <c r="AL29" s="987"/>
      <c r="AM29" s="987"/>
      <c r="AN29" s="987"/>
      <c r="AO29" s="987"/>
      <c r="AP29" s="987"/>
      <c r="AQ29" s="987"/>
      <c r="AR29" s="988"/>
      <c r="AS29" s="504"/>
      <c r="AT29" s="367"/>
    </row>
    <row r="30" spans="1:46" ht="13.5" customHeight="1">
      <c r="A30" s="1004"/>
      <c r="B30" s="1005"/>
      <c r="C30" s="1005"/>
      <c r="D30" s="1005"/>
      <c r="E30" s="1005"/>
      <c r="F30" s="1005"/>
      <c r="G30" s="1005"/>
      <c r="H30" s="1005"/>
      <c r="I30" s="1005"/>
      <c r="J30" s="1005"/>
      <c r="K30" s="1005"/>
      <c r="L30" s="1005"/>
      <c r="M30" s="1005"/>
      <c r="N30" s="1005"/>
      <c r="O30" s="1005"/>
      <c r="P30" s="1005"/>
      <c r="Q30" s="1005"/>
      <c r="R30" s="1005"/>
      <c r="S30" s="1005"/>
      <c r="T30" s="1005"/>
      <c r="U30" s="1006"/>
      <c r="V30" s="376"/>
      <c r="W30" s="451"/>
      <c r="X30" s="1019"/>
      <c r="Y30" s="1020"/>
      <c r="Z30" s="367"/>
      <c r="AA30" s="986"/>
      <c r="AB30" s="987"/>
      <c r="AC30" s="987"/>
      <c r="AD30" s="987"/>
      <c r="AE30" s="987"/>
      <c r="AF30" s="987"/>
      <c r="AG30" s="987"/>
      <c r="AH30" s="987"/>
      <c r="AI30" s="987"/>
      <c r="AJ30" s="987"/>
      <c r="AK30" s="987"/>
      <c r="AL30" s="987"/>
      <c r="AM30" s="987"/>
      <c r="AN30" s="987"/>
      <c r="AO30" s="987"/>
      <c r="AP30" s="987"/>
      <c r="AQ30" s="987"/>
      <c r="AR30" s="988"/>
      <c r="AS30" s="504"/>
      <c r="AT30" s="367"/>
    </row>
    <row r="31" spans="1:46" ht="13.5" customHeight="1">
      <c r="A31" s="1007"/>
      <c r="B31" s="1008"/>
      <c r="C31" s="1008"/>
      <c r="D31" s="1008"/>
      <c r="E31" s="1008"/>
      <c r="F31" s="1008"/>
      <c r="G31" s="1008"/>
      <c r="H31" s="1008"/>
      <c r="I31" s="1008"/>
      <c r="J31" s="1008"/>
      <c r="K31" s="1008"/>
      <c r="L31" s="1008"/>
      <c r="M31" s="1008"/>
      <c r="N31" s="1008"/>
      <c r="O31" s="1008"/>
      <c r="P31" s="1008"/>
      <c r="Q31" s="1008"/>
      <c r="R31" s="1008"/>
      <c r="S31" s="1008"/>
      <c r="T31" s="1008"/>
      <c r="U31" s="1009"/>
      <c r="V31" s="376"/>
      <c r="W31" s="451"/>
      <c r="X31" s="1019"/>
      <c r="Y31" s="1020"/>
      <c r="Z31" s="367"/>
      <c r="AA31" s="986"/>
      <c r="AB31" s="987"/>
      <c r="AC31" s="987"/>
      <c r="AD31" s="987"/>
      <c r="AE31" s="987"/>
      <c r="AF31" s="987"/>
      <c r="AG31" s="987"/>
      <c r="AH31" s="987"/>
      <c r="AI31" s="987"/>
      <c r="AJ31" s="987"/>
      <c r="AK31" s="987"/>
      <c r="AL31" s="987"/>
      <c r="AM31" s="987"/>
      <c r="AN31" s="987"/>
      <c r="AO31" s="987"/>
      <c r="AP31" s="987"/>
      <c r="AQ31" s="987"/>
      <c r="AR31" s="988"/>
      <c r="AS31" s="504"/>
      <c r="AT31" s="367"/>
    </row>
    <row r="32" spans="1:46" ht="13.5" customHeight="1">
      <c r="A32" s="451"/>
      <c r="B32" s="451"/>
      <c r="C32" s="451"/>
      <c r="D32" s="451"/>
      <c r="E32" s="451"/>
      <c r="F32" s="451"/>
      <c r="G32" s="451"/>
      <c r="H32" s="451"/>
      <c r="I32" s="451"/>
      <c r="J32" s="451"/>
      <c r="K32" s="451"/>
      <c r="L32" s="451"/>
      <c r="M32" s="451"/>
      <c r="N32" s="451"/>
      <c r="O32" s="451"/>
      <c r="P32" s="451"/>
      <c r="Q32" s="451"/>
      <c r="R32" s="451"/>
      <c r="S32" s="451"/>
      <c r="T32" s="451"/>
      <c r="U32" s="451"/>
      <c r="V32" s="451"/>
      <c r="W32" s="505"/>
      <c r="X32" s="1019"/>
      <c r="Y32" s="1020"/>
      <c r="Z32" s="367"/>
      <c r="AA32" s="989"/>
      <c r="AB32" s="990"/>
      <c r="AC32" s="990"/>
      <c r="AD32" s="990"/>
      <c r="AE32" s="990"/>
      <c r="AF32" s="990"/>
      <c r="AG32" s="990"/>
      <c r="AH32" s="990"/>
      <c r="AI32" s="990"/>
      <c r="AJ32" s="990"/>
      <c r="AK32" s="990"/>
      <c r="AL32" s="990"/>
      <c r="AM32" s="990"/>
      <c r="AN32" s="990"/>
      <c r="AO32" s="990"/>
      <c r="AP32" s="990"/>
      <c r="AQ32" s="990"/>
      <c r="AR32" s="991"/>
      <c r="AS32" s="504"/>
      <c r="AT32" s="367"/>
    </row>
    <row r="33" spans="1:66" ht="13.5" customHeight="1">
      <c r="A33" s="992" t="s">
        <v>1159</v>
      </c>
      <c r="B33" s="993"/>
      <c r="C33" s="993"/>
      <c r="D33" s="993"/>
      <c r="E33" s="993"/>
      <c r="F33" s="993"/>
      <c r="G33" s="993"/>
      <c r="H33" s="993"/>
      <c r="I33" s="993"/>
      <c r="J33" s="993"/>
      <c r="K33" s="993"/>
      <c r="L33" s="993"/>
      <c r="M33" s="993"/>
      <c r="N33" s="993"/>
      <c r="O33" s="993"/>
      <c r="P33" s="993"/>
      <c r="Q33" s="993"/>
      <c r="R33" s="993"/>
      <c r="S33" s="993"/>
      <c r="T33" s="993"/>
      <c r="U33" s="994"/>
      <c r="V33" s="506"/>
      <c r="W33" s="505"/>
      <c r="X33" s="1019"/>
      <c r="Y33" s="1020"/>
      <c r="Z33" s="367"/>
      <c r="AA33" s="367"/>
      <c r="AB33" s="367"/>
      <c r="AC33" s="367"/>
      <c r="AD33" s="367"/>
      <c r="AE33" s="367"/>
      <c r="AF33" s="367"/>
      <c r="AG33" s="367"/>
      <c r="AH33" s="367"/>
      <c r="AI33" s="367"/>
      <c r="AJ33" s="367"/>
      <c r="AK33" s="367"/>
      <c r="AL33" s="367"/>
      <c r="AM33" s="367"/>
      <c r="AN33" s="367"/>
      <c r="AO33" s="367"/>
      <c r="AP33" s="367"/>
      <c r="AQ33" s="367"/>
      <c r="AR33" s="367"/>
      <c r="AS33" s="367"/>
      <c r="AT33" s="367"/>
    </row>
    <row r="34" spans="1:66" ht="13.5" customHeight="1">
      <c r="A34" s="995"/>
      <c r="B34" s="996"/>
      <c r="C34" s="996"/>
      <c r="D34" s="996"/>
      <c r="E34" s="996"/>
      <c r="F34" s="996"/>
      <c r="G34" s="996"/>
      <c r="H34" s="996"/>
      <c r="I34" s="996"/>
      <c r="J34" s="996"/>
      <c r="K34" s="996"/>
      <c r="L34" s="996"/>
      <c r="M34" s="996"/>
      <c r="N34" s="996"/>
      <c r="O34" s="996"/>
      <c r="P34" s="996"/>
      <c r="Q34" s="996"/>
      <c r="R34" s="996"/>
      <c r="S34" s="996"/>
      <c r="T34" s="996"/>
      <c r="U34" s="997"/>
      <c r="V34" s="506"/>
      <c r="W34" s="505"/>
      <c r="X34" s="1019"/>
      <c r="Y34" s="1020"/>
      <c r="Z34" s="367"/>
      <c r="AA34" s="367"/>
      <c r="AB34" s="367"/>
      <c r="AC34" s="367"/>
      <c r="AD34" s="367"/>
      <c r="AE34" s="367"/>
      <c r="AF34" s="367"/>
      <c r="AG34" s="367"/>
      <c r="AH34" s="367"/>
      <c r="AI34" s="367"/>
      <c r="AJ34" s="367"/>
      <c r="AK34" s="367"/>
      <c r="AL34" s="367"/>
      <c r="AM34" s="367"/>
      <c r="AN34" s="367"/>
      <c r="AO34" s="367"/>
      <c r="AP34" s="367"/>
      <c r="AQ34" s="367"/>
      <c r="AR34" s="367"/>
      <c r="AS34" s="367"/>
      <c r="AT34" s="367"/>
    </row>
    <row r="35" spans="1:66" ht="13.5" customHeight="1">
      <c r="A35" s="995"/>
      <c r="B35" s="996"/>
      <c r="C35" s="996"/>
      <c r="D35" s="996"/>
      <c r="E35" s="996"/>
      <c r="F35" s="996"/>
      <c r="G35" s="996"/>
      <c r="H35" s="996"/>
      <c r="I35" s="996"/>
      <c r="J35" s="996"/>
      <c r="K35" s="996"/>
      <c r="L35" s="996"/>
      <c r="M35" s="996"/>
      <c r="N35" s="996"/>
      <c r="O35" s="996"/>
      <c r="P35" s="996"/>
      <c r="Q35" s="996"/>
      <c r="R35" s="996"/>
      <c r="S35" s="996"/>
      <c r="T35" s="996"/>
      <c r="U35" s="997"/>
      <c r="V35" s="506"/>
      <c r="W35" s="505"/>
      <c r="X35" s="1019"/>
      <c r="Y35" s="1020"/>
      <c r="Z35" s="367"/>
      <c r="AA35" s="367"/>
      <c r="AB35" s="367"/>
      <c r="AC35" s="367"/>
      <c r="AD35" s="367"/>
      <c r="AE35" s="367"/>
      <c r="AF35" s="367"/>
      <c r="AG35" s="367"/>
      <c r="AH35" s="367"/>
      <c r="AI35" s="367"/>
      <c r="AJ35" s="367"/>
      <c r="AK35" s="367"/>
      <c r="AL35" s="367"/>
      <c r="AM35" s="367"/>
      <c r="AN35" s="367"/>
      <c r="AO35" s="367"/>
      <c r="AP35" s="367"/>
      <c r="AQ35" s="367"/>
      <c r="AR35" s="367"/>
      <c r="AS35" s="367"/>
      <c r="AT35" s="367"/>
    </row>
    <row r="36" spans="1:66" ht="13.5" customHeight="1">
      <c r="A36" s="995"/>
      <c r="B36" s="996"/>
      <c r="C36" s="996"/>
      <c r="D36" s="996"/>
      <c r="E36" s="996"/>
      <c r="F36" s="996"/>
      <c r="G36" s="996"/>
      <c r="H36" s="996"/>
      <c r="I36" s="996"/>
      <c r="J36" s="996"/>
      <c r="K36" s="996"/>
      <c r="L36" s="996"/>
      <c r="M36" s="996"/>
      <c r="N36" s="996"/>
      <c r="O36" s="996"/>
      <c r="P36" s="996"/>
      <c r="Q36" s="996"/>
      <c r="R36" s="996"/>
      <c r="S36" s="996"/>
      <c r="T36" s="996"/>
      <c r="U36" s="997"/>
      <c r="V36" s="506"/>
      <c r="W36" s="505"/>
      <c r="X36" s="1019"/>
      <c r="Y36" s="1020"/>
      <c r="Z36" s="367"/>
      <c r="AA36" s="367"/>
      <c r="AB36" s="367"/>
      <c r="AC36" s="367"/>
      <c r="AD36" s="367"/>
      <c r="AE36" s="367"/>
      <c r="AF36" s="367"/>
      <c r="AG36" s="367"/>
      <c r="AH36" s="367"/>
      <c r="AI36" s="367"/>
      <c r="AJ36" s="367"/>
      <c r="AK36" s="367"/>
      <c r="AL36" s="367"/>
      <c r="AM36" s="367"/>
      <c r="AN36" s="367"/>
      <c r="AO36" s="367"/>
      <c r="AP36" s="367"/>
      <c r="AQ36" s="367"/>
      <c r="AR36" s="367"/>
      <c r="AS36" s="367"/>
      <c r="AT36" s="367"/>
    </row>
    <row r="37" spans="1:66" ht="13.5" customHeight="1">
      <c r="A37" s="995"/>
      <c r="B37" s="996"/>
      <c r="C37" s="996"/>
      <c r="D37" s="996"/>
      <c r="E37" s="996"/>
      <c r="F37" s="996"/>
      <c r="G37" s="996"/>
      <c r="H37" s="996"/>
      <c r="I37" s="996"/>
      <c r="J37" s="996"/>
      <c r="K37" s="996"/>
      <c r="L37" s="996"/>
      <c r="M37" s="996"/>
      <c r="N37" s="996"/>
      <c r="O37" s="996"/>
      <c r="P37" s="996"/>
      <c r="Q37" s="996"/>
      <c r="R37" s="996"/>
      <c r="S37" s="996"/>
      <c r="T37" s="996"/>
      <c r="U37" s="997"/>
      <c r="V37" s="506"/>
      <c r="W37" s="505"/>
      <c r="X37" s="1019"/>
      <c r="Y37" s="1020"/>
      <c r="Z37" s="367"/>
      <c r="AA37" s="369"/>
      <c r="AB37" s="369"/>
      <c r="AC37" s="369"/>
      <c r="AD37" s="369"/>
      <c r="AE37" s="369"/>
      <c r="AF37" s="369"/>
      <c r="AG37" s="369"/>
      <c r="AH37" s="369"/>
      <c r="AI37" s="369"/>
      <c r="AJ37" s="369"/>
      <c r="AK37" s="369"/>
      <c r="AL37" s="369"/>
      <c r="AM37" s="369"/>
      <c r="AN37" s="369"/>
      <c r="AO37" s="369"/>
      <c r="AP37" s="369"/>
      <c r="AQ37" s="369"/>
      <c r="AR37" s="369"/>
      <c r="AS37" s="369"/>
      <c r="AT37" s="367"/>
    </row>
    <row r="38" spans="1:66" ht="13.5" customHeight="1">
      <c r="A38" s="995"/>
      <c r="B38" s="996"/>
      <c r="C38" s="996"/>
      <c r="D38" s="996"/>
      <c r="E38" s="996"/>
      <c r="F38" s="996"/>
      <c r="G38" s="996"/>
      <c r="H38" s="996"/>
      <c r="I38" s="996"/>
      <c r="J38" s="996"/>
      <c r="K38" s="996"/>
      <c r="L38" s="996"/>
      <c r="M38" s="996"/>
      <c r="N38" s="996"/>
      <c r="O38" s="996"/>
      <c r="P38" s="996"/>
      <c r="Q38" s="996"/>
      <c r="R38" s="996"/>
      <c r="S38" s="996"/>
      <c r="T38" s="996"/>
      <c r="U38" s="997"/>
      <c r="V38" s="506"/>
      <c r="W38" s="505"/>
      <c r="X38" s="1017" t="s">
        <v>74</v>
      </c>
      <c r="Y38" s="1018"/>
      <c r="Z38" s="367"/>
      <c r="AA38" s="369"/>
      <c r="AB38" s="369"/>
      <c r="AC38" s="369"/>
      <c r="AD38" s="369"/>
      <c r="AE38" s="369"/>
      <c r="AF38" s="369"/>
      <c r="AG38" s="369"/>
      <c r="AH38" s="369"/>
      <c r="AI38" s="369"/>
      <c r="AJ38" s="369"/>
      <c r="AK38" s="369"/>
      <c r="AL38" s="369"/>
      <c r="AM38" s="369"/>
      <c r="AN38" s="369"/>
      <c r="AO38" s="369"/>
      <c r="AP38" s="369"/>
      <c r="AQ38" s="369"/>
      <c r="AR38" s="369"/>
      <c r="AS38" s="369"/>
      <c r="AT38" s="367"/>
      <c r="AW38" s="451"/>
      <c r="AX38" s="451"/>
      <c r="AY38" s="451"/>
      <c r="AZ38" s="451"/>
      <c r="BA38" s="451"/>
      <c r="BB38" s="451"/>
      <c r="BC38" s="451"/>
      <c r="BD38" s="451"/>
      <c r="BE38" s="451"/>
      <c r="BF38" s="451"/>
      <c r="BG38" s="451"/>
      <c r="BH38" s="451"/>
      <c r="BI38" s="451"/>
      <c r="BJ38" s="451"/>
      <c r="BK38" s="451"/>
      <c r="BL38" s="451"/>
      <c r="BM38" s="451"/>
      <c r="BN38" s="451"/>
    </row>
    <row r="39" spans="1:66" ht="13.5" customHeight="1">
      <c r="A39" s="995"/>
      <c r="B39" s="996"/>
      <c r="C39" s="996"/>
      <c r="D39" s="996"/>
      <c r="E39" s="996"/>
      <c r="F39" s="996"/>
      <c r="G39" s="996"/>
      <c r="H39" s="996"/>
      <c r="I39" s="996"/>
      <c r="J39" s="996"/>
      <c r="K39" s="996"/>
      <c r="L39" s="996"/>
      <c r="M39" s="996"/>
      <c r="N39" s="996"/>
      <c r="O39" s="996"/>
      <c r="P39" s="996"/>
      <c r="Q39" s="996"/>
      <c r="R39" s="996"/>
      <c r="S39" s="996"/>
      <c r="T39" s="996"/>
      <c r="U39" s="997"/>
      <c r="V39" s="506"/>
      <c r="W39" s="505"/>
      <c r="X39" s="1017"/>
      <c r="Y39" s="1018"/>
      <c r="Z39" s="367"/>
      <c r="AA39" s="370"/>
      <c r="AB39" s="370"/>
      <c r="AC39" s="370"/>
      <c r="AD39" s="370"/>
      <c r="AE39" s="370"/>
      <c r="AF39" s="370"/>
      <c r="AG39" s="370"/>
      <c r="AH39" s="370"/>
      <c r="AI39" s="370"/>
      <c r="AJ39" s="370"/>
      <c r="AK39" s="370"/>
      <c r="AL39" s="370"/>
      <c r="AM39" s="370"/>
      <c r="AN39" s="370"/>
      <c r="AO39" s="370"/>
      <c r="AP39" s="370"/>
      <c r="AQ39" s="370"/>
      <c r="AR39" s="370"/>
      <c r="AS39" s="370"/>
      <c r="AT39" s="367"/>
      <c r="AW39" s="451"/>
      <c r="AX39" s="451"/>
      <c r="AY39" s="451"/>
      <c r="AZ39" s="451"/>
      <c r="BA39" s="451"/>
      <c r="BB39" s="451"/>
      <c r="BC39" s="451"/>
      <c r="BD39" s="451"/>
      <c r="BE39" s="451"/>
      <c r="BF39" s="451"/>
      <c r="BG39" s="451"/>
      <c r="BH39" s="451"/>
      <c r="BI39" s="451"/>
      <c r="BJ39" s="451"/>
      <c r="BK39" s="451"/>
      <c r="BL39" s="451"/>
      <c r="BM39" s="451"/>
      <c r="BN39" s="451"/>
    </row>
    <row r="40" spans="1:66" ht="13.5" customHeight="1">
      <c r="A40" s="995"/>
      <c r="B40" s="996"/>
      <c r="C40" s="996"/>
      <c r="D40" s="996"/>
      <c r="E40" s="996"/>
      <c r="F40" s="996"/>
      <c r="G40" s="996"/>
      <c r="H40" s="996"/>
      <c r="I40" s="996"/>
      <c r="J40" s="996"/>
      <c r="K40" s="996"/>
      <c r="L40" s="996"/>
      <c r="M40" s="996"/>
      <c r="N40" s="996"/>
      <c r="O40" s="996"/>
      <c r="P40" s="996"/>
      <c r="Q40" s="996"/>
      <c r="R40" s="996"/>
      <c r="S40" s="996"/>
      <c r="T40" s="996"/>
      <c r="U40" s="997"/>
      <c r="V40" s="506"/>
      <c r="W40" s="505"/>
      <c r="X40" s="1017"/>
      <c r="Y40" s="1018"/>
      <c r="Z40" s="367"/>
      <c r="AA40" s="370"/>
      <c r="AB40" s="370"/>
      <c r="AC40" s="370"/>
      <c r="AD40" s="370"/>
      <c r="AE40" s="370"/>
      <c r="AF40" s="370"/>
      <c r="AG40" s="370"/>
      <c r="AH40" s="370"/>
      <c r="AI40" s="370"/>
      <c r="AJ40" s="370"/>
      <c r="AK40" s="370"/>
      <c r="AL40" s="370"/>
      <c r="AM40" s="370"/>
      <c r="AN40" s="370"/>
      <c r="AO40" s="370"/>
      <c r="AP40" s="370"/>
      <c r="AQ40" s="370"/>
      <c r="AR40" s="370"/>
      <c r="AS40" s="370"/>
      <c r="AT40" s="367"/>
      <c r="AW40" s="451"/>
      <c r="AX40" s="451"/>
      <c r="AY40" s="451"/>
      <c r="AZ40" s="451"/>
      <c r="BA40" s="451"/>
      <c r="BB40" s="451"/>
      <c r="BC40" s="451"/>
      <c r="BD40" s="451"/>
      <c r="BE40" s="451"/>
      <c r="BF40" s="451"/>
      <c r="BG40" s="451"/>
      <c r="BH40" s="451"/>
      <c r="BI40" s="451"/>
      <c r="BJ40" s="451"/>
      <c r="BK40" s="451"/>
      <c r="BL40" s="451"/>
      <c r="BM40" s="451"/>
      <c r="BN40" s="451"/>
    </row>
    <row r="41" spans="1:66" ht="13.5" customHeight="1">
      <c r="A41" s="995"/>
      <c r="B41" s="996"/>
      <c r="C41" s="996"/>
      <c r="D41" s="996"/>
      <c r="E41" s="996"/>
      <c r="F41" s="996"/>
      <c r="G41" s="996"/>
      <c r="H41" s="996"/>
      <c r="I41" s="996"/>
      <c r="J41" s="996"/>
      <c r="K41" s="996"/>
      <c r="L41" s="996"/>
      <c r="M41" s="996"/>
      <c r="N41" s="996"/>
      <c r="O41" s="996"/>
      <c r="P41" s="996"/>
      <c r="Q41" s="996"/>
      <c r="R41" s="996"/>
      <c r="S41" s="996"/>
      <c r="T41" s="996"/>
      <c r="U41" s="997"/>
      <c r="V41" s="506"/>
      <c r="W41" s="505"/>
      <c r="X41" s="1017"/>
      <c r="Y41" s="1018"/>
      <c r="Z41" s="367"/>
      <c r="AA41" s="370"/>
      <c r="AB41" s="370"/>
      <c r="AC41" s="370"/>
      <c r="AD41" s="370"/>
      <c r="AE41" s="370"/>
      <c r="AF41" s="370"/>
      <c r="AG41" s="370"/>
      <c r="AH41" s="370"/>
      <c r="AI41" s="370"/>
      <c r="AJ41" s="370"/>
      <c r="AK41" s="370"/>
      <c r="AL41" s="370"/>
      <c r="AM41" s="370"/>
      <c r="AN41" s="370"/>
      <c r="AO41" s="370"/>
      <c r="AP41" s="370"/>
      <c r="AQ41" s="370"/>
      <c r="AR41" s="370"/>
      <c r="AS41" s="370"/>
      <c r="AT41" s="367"/>
      <c r="AW41" s="451"/>
      <c r="AX41" s="451"/>
      <c r="AY41" s="451"/>
      <c r="AZ41" s="451"/>
      <c r="BA41" s="451"/>
      <c r="BB41" s="451"/>
      <c r="BC41" s="451"/>
      <c r="BD41" s="451"/>
      <c r="BE41" s="451"/>
      <c r="BF41" s="451"/>
      <c r="BG41" s="451"/>
      <c r="BH41" s="451"/>
      <c r="BI41" s="451"/>
      <c r="BJ41" s="451"/>
      <c r="BK41" s="451"/>
      <c r="BL41" s="451"/>
      <c r="BM41" s="451"/>
      <c r="BN41" s="451"/>
    </row>
    <row r="42" spans="1:66" ht="13.5" customHeight="1">
      <c r="A42" s="995"/>
      <c r="B42" s="996"/>
      <c r="C42" s="996"/>
      <c r="D42" s="996"/>
      <c r="E42" s="996"/>
      <c r="F42" s="996"/>
      <c r="G42" s="996"/>
      <c r="H42" s="996"/>
      <c r="I42" s="996"/>
      <c r="J42" s="996"/>
      <c r="K42" s="996"/>
      <c r="L42" s="996"/>
      <c r="M42" s="996"/>
      <c r="N42" s="996"/>
      <c r="O42" s="996"/>
      <c r="P42" s="996"/>
      <c r="Q42" s="996"/>
      <c r="R42" s="996"/>
      <c r="S42" s="996"/>
      <c r="T42" s="996"/>
      <c r="U42" s="997"/>
      <c r="V42" s="506"/>
      <c r="W42" s="505"/>
      <c r="X42" s="1017"/>
      <c r="Y42" s="1018"/>
      <c r="Z42" s="367"/>
      <c r="AA42" s="370"/>
      <c r="AB42" s="370"/>
      <c r="AC42" s="370"/>
      <c r="AD42" s="370"/>
      <c r="AE42" s="370"/>
      <c r="AF42" s="370"/>
      <c r="AG42" s="370"/>
      <c r="AH42" s="370"/>
      <c r="AI42" s="370"/>
      <c r="AJ42" s="370"/>
      <c r="AK42" s="370"/>
      <c r="AL42" s="370"/>
      <c r="AM42" s="370"/>
      <c r="AN42" s="370"/>
      <c r="AO42" s="370"/>
      <c r="AP42" s="370"/>
      <c r="AQ42" s="370"/>
      <c r="AR42" s="370"/>
      <c r="AS42" s="370"/>
      <c r="AT42" s="367"/>
      <c r="AW42" s="451"/>
      <c r="AX42" s="451"/>
      <c r="AY42" s="451"/>
      <c r="AZ42" s="451"/>
      <c r="BA42" s="451"/>
      <c r="BB42" s="451"/>
      <c r="BC42" s="451"/>
      <c r="BD42" s="451"/>
      <c r="BE42" s="451"/>
      <c r="BF42" s="451"/>
      <c r="BG42" s="451"/>
      <c r="BH42" s="451"/>
      <c r="BI42" s="451"/>
      <c r="BJ42" s="451"/>
      <c r="BK42" s="451"/>
      <c r="BL42" s="451"/>
      <c r="BM42" s="451"/>
      <c r="BN42" s="451"/>
    </row>
    <row r="43" spans="1:66" ht="19.5" customHeight="1">
      <c r="A43" s="995"/>
      <c r="B43" s="996"/>
      <c r="C43" s="996"/>
      <c r="D43" s="996"/>
      <c r="E43" s="996"/>
      <c r="F43" s="996"/>
      <c r="G43" s="996"/>
      <c r="H43" s="996"/>
      <c r="I43" s="996"/>
      <c r="J43" s="996"/>
      <c r="K43" s="996"/>
      <c r="L43" s="996"/>
      <c r="M43" s="996"/>
      <c r="N43" s="996"/>
      <c r="O43" s="996"/>
      <c r="P43" s="996"/>
      <c r="Q43" s="996"/>
      <c r="R43" s="996"/>
      <c r="S43" s="996"/>
      <c r="T43" s="996"/>
      <c r="U43" s="997"/>
      <c r="V43" s="506"/>
      <c r="W43" s="505"/>
      <c r="X43" s="1017"/>
      <c r="Y43" s="1018"/>
      <c r="Z43" s="367"/>
      <c r="AA43" s="370"/>
      <c r="AB43" s="370"/>
      <c r="AC43" s="370"/>
      <c r="AD43" s="370"/>
      <c r="AE43" s="370"/>
      <c r="AF43" s="370"/>
      <c r="AG43" s="370"/>
      <c r="AH43" s="370"/>
      <c r="AI43" s="370"/>
      <c r="AJ43" s="370"/>
      <c r="AK43" s="370"/>
      <c r="AL43" s="370"/>
      <c r="AM43" s="370"/>
      <c r="AN43" s="370"/>
      <c r="AO43" s="370"/>
      <c r="AP43" s="370"/>
      <c r="AQ43" s="370"/>
      <c r="AR43" s="370"/>
      <c r="AS43" s="370"/>
      <c r="AT43" s="367"/>
      <c r="AW43" s="451"/>
      <c r="AX43" s="451"/>
      <c r="AY43" s="451"/>
      <c r="AZ43" s="451"/>
      <c r="BA43" s="451"/>
      <c r="BB43" s="451"/>
      <c r="BC43" s="451"/>
      <c r="BD43" s="451"/>
      <c r="BE43" s="451"/>
      <c r="BF43" s="451"/>
      <c r="BG43" s="451"/>
      <c r="BH43" s="451"/>
      <c r="BI43" s="451"/>
      <c r="BJ43" s="451"/>
      <c r="BK43" s="451"/>
      <c r="BL43" s="451"/>
      <c r="BM43" s="451"/>
      <c r="BN43" s="451"/>
    </row>
    <row r="44" spans="1:66" ht="17.25" customHeight="1">
      <c r="A44" s="995"/>
      <c r="B44" s="996"/>
      <c r="C44" s="996"/>
      <c r="D44" s="996"/>
      <c r="E44" s="996"/>
      <c r="F44" s="996"/>
      <c r="G44" s="996"/>
      <c r="H44" s="996"/>
      <c r="I44" s="996"/>
      <c r="J44" s="996"/>
      <c r="K44" s="996"/>
      <c r="L44" s="996"/>
      <c r="M44" s="996"/>
      <c r="N44" s="996"/>
      <c r="O44" s="996"/>
      <c r="P44" s="996"/>
      <c r="Q44" s="996"/>
      <c r="R44" s="996"/>
      <c r="S44" s="996"/>
      <c r="T44" s="996"/>
      <c r="U44" s="997"/>
      <c r="V44" s="506"/>
      <c r="W44" s="505"/>
      <c r="X44" s="1017"/>
      <c r="Y44" s="1018"/>
      <c r="Z44" s="367"/>
      <c r="AA44" s="370"/>
      <c r="AB44" s="370"/>
      <c r="AC44" s="370"/>
      <c r="AD44" s="370"/>
      <c r="AE44" s="370"/>
      <c r="AF44" s="370"/>
      <c r="AG44" s="370"/>
      <c r="AH44" s="370"/>
      <c r="AI44" s="370"/>
      <c r="AJ44" s="370"/>
      <c r="AK44" s="370"/>
      <c r="AL44" s="370"/>
      <c r="AM44" s="370"/>
      <c r="AN44" s="370"/>
      <c r="AO44" s="370"/>
      <c r="AP44" s="370"/>
      <c r="AQ44" s="370"/>
      <c r="AR44" s="370"/>
      <c r="AS44" s="370"/>
      <c r="AT44" s="367"/>
      <c r="AW44" s="451"/>
      <c r="AX44" s="451"/>
      <c r="AY44" s="451"/>
      <c r="AZ44" s="451"/>
      <c r="BA44" s="451"/>
      <c r="BB44" s="451"/>
      <c r="BC44" s="451"/>
      <c r="BD44" s="451"/>
      <c r="BE44" s="451"/>
      <c r="BF44" s="451"/>
      <c r="BG44" s="451"/>
      <c r="BH44" s="451"/>
      <c r="BI44" s="451"/>
      <c r="BJ44" s="451"/>
      <c r="BK44" s="451"/>
      <c r="BL44" s="451"/>
      <c r="BM44" s="451"/>
      <c r="BN44" s="451"/>
    </row>
    <row r="45" spans="1:66" ht="13.5" customHeight="1">
      <c r="A45" s="995"/>
      <c r="B45" s="996"/>
      <c r="C45" s="996"/>
      <c r="D45" s="996"/>
      <c r="E45" s="996"/>
      <c r="F45" s="996"/>
      <c r="G45" s="996"/>
      <c r="H45" s="996"/>
      <c r="I45" s="996"/>
      <c r="J45" s="996"/>
      <c r="K45" s="996"/>
      <c r="L45" s="996"/>
      <c r="M45" s="996"/>
      <c r="N45" s="996"/>
      <c r="O45" s="996"/>
      <c r="P45" s="996"/>
      <c r="Q45" s="996"/>
      <c r="R45" s="996"/>
      <c r="S45" s="996"/>
      <c r="T45" s="996"/>
      <c r="U45" s="997"/>
      <c r="V45" s="506"/>
      <c r="W45" s="505"/>
      <c r="X45" s="1015" t="s">
        <v>946</v>
      </c>
      <c r="Y45" s="1016"/>
      <c r="Z45" s="367"/>
      <c r="AA45" s="370"/>
      <c r="AB45" s="370"/>
      <c r="AC45" s="370"/>
      <c r="AD45" s="370"/>
      <c r="AE45" s="370"/>
      <c r="AF45" s="370"/>
      <c r="AG45" s="370"/>
      <c r="AH45" s="370"/>
      <c r="AI45" s="370"/>
      <c r="AJ45" s="370"/>
      <c r="AK45" s="370"/>
      <c r="AL45" s="370"/>
      <c r="AM45" s="370"/>
      <c r="AN45" s="370"/>
      <c r="AO45" s="370"/>
      <c r="AP45" s="370"/>
      <c r="AQ45" s="370"/>
      <c r="AR45" s="370"/>
      <c r="AS45" s="370"/>
      <c r="AT45" s="367"/>
      <c r="AW45" s="451"/>
      <c r="AX45" s="451"/>
      <c r="AY45" s="451"/>
      <c r="AZ45" s="451"/>
      <c r="BA45" s="451"/>
      <c r="BB45" s="451"/>
      <c r="BC45" s="451"/>
      <c r="BD45" s="451"/>
      <c r="BE45" s="451"/>
      <c r="BF45" s="451"/>
      <c r="BG45" s="451"/>
      <c r="BH45" s="451"/>
      <c r="BI45" s="451"/>
      <c r="BJ45" s="451"/>
      <c r="BK45" s="451"/>
      <c r="BL45" s="451"/>
      <c r="BM45" s="451"/>
      <c r="BN45" s="451"/>
    </row>
    <row r="46" spans="1:66" ht="13.5" customHeight="1">
      <c r="A46" s="995"/>
      <c r="B46" s="996"/>
      <c r="C46" s="996"/>
      <c r="D46" s="996"/>
      <c r="E46" s="996"/>
      <c r="F46" s="996"/>
      <c r="G46" s="996"/>
      <c r="H46" s="996"/>
      <c r="I46" s="996"/>
      <c r="J46" s="996"/>
      <c r="K46" s="996"/>
      <c r="L46" s="996"/>
      <c r="M46" s="996"/>
      <c r="N46" s="996"/>
      <c r="O46" s="996"/>
      <c r="P46" s="996"/>
      <c r="Q46" s="996"/>
      <c r="R46" s="996"/>
      <c r="S46" s="996"/>
      <c r="T46" s="996"/>
      <c r="U46" s="997"/>
      <c r="V46" s="506"/>
      <c r="W46" s="505"/>
      <c r="X46" s="1015"/>
      <c r="Y46" s="1016"/>
      <c r="Z46" s="367"/>
      <c r="AA46" s="370"/>
      <c r="AB46" s="370"/>
      <c r="AC46" s="370"/>
      <c r="AD46" s="370"/>
      <c r="AE46" s="370"/>
      <c r="AF46" s="370"/>
      <c r="AG46" s="370"/>
      <c r="AH46" s="370"/>
      <c r="AI46" s="370"/>
      <c r="AJ46" s="370"/>
      <c r="AK46" s="370"/>
      <c r="AL46" s="370"/>
      <c r="AM46" s="370"/>
      <c r="AN46" s="370"/>
      <c r="AO46" s="370"/>
      <c r="AP46" s="370"/>
      <c r="AQ46" s="370"/>
      <c r="AR46" s="370"/>
      <c r="AS46" s="370"/>
      <c r="AT46" s="367"/>
      <c r="AW46" s="451"/>
      <c r="AX46" s="451"/>
      <c r="AY46" s="451"/>
      <c r="AZ46" s="451"/>
      <c r="BA46" s="451"/>
      <c r="BB46" s="451"/>
      <c r="BC46" s="451"/>
      <c r="BD46" s="451"/>
      <c r="BE46" s="451"/>
      <c r="BF46" s="451"/>
      <c r="BG46" s="451"/>
      <c r="BH46" s="451"/>
      <c r="BI46" s="451"/>
      <c r="BJ46" s="451"/>
      <c r="BK46" s="451"/>
      <c r="BL46" s="451"/>
      <c r="BM46" s="451"/>
      <c r="BN46" s="451"/>
    </row>
    <row r="47" spans="1:66" ht="13.5" customHeight="1">
      <c r="A47" s="995"/>
      <c r="B47" s="996"/>
      <c r="C47" s="996"/>
      <c r="D47" s="996"/>
      <c r="E47" s="996"/>
      <c r="F47" s="996"/>
      <c r="G47" s="996"/>
      <c r="H47" s="996"/>
      <c r="I47" s="996"/>
      <c r="J47" s="996"/>
      <c r="K47" s="996"/>
      <c r="L47" s="996"/>
      <c r="M47" s="996"/>
      <c r="N47" s="996"/>
      <c r="O47" s="996"/>
      <c r="P47" s="996"/>
      <c r="Q47" s="996"/>
      <c r="R47" s="996"/>
      <c r="S47" s="996"/>
      <c r="T47" s="996"/>
      <c r="U47" s="997"/>
      <c r="V47" s="506"/>
      <c r="W47" s="505"/>
      <c r="X47" s="1013" t="s">
        <v>436</v>
      </c>
      <c r="Y47" s="1014"/>
      <c r="Z47" s="367"/>
      <c r="AA47" s="370"/>
      <c r="AB47" s="370"/>
      <c r="AC47" s="370"/>
      <c r="AD47" s="370"/>
      <c r="AE47" s="370"/>
      <c r="AF47" s="974" t="s">
        <v>422</v>
      </c>
      <c r="AG47" s="975"/>
      <c r="AH47" s="975"/>
      <c r="AI47" s="975"/>
      <c r="AJ47" s="975"/>
      <c r="AK47" s="975"/>
      <c r="AL47" s="975"/>
      <c r="AM47" s="975"/>
      <c r="AN47" s="976"/>
      <c r="AO47" s="370"/>
      <c r="AP47" s="370"/>
      <c r="AQ47" s="370"/>
      <c r="AR47" s="370"/>
      <c r="AS47" s="370"/>
      <c r="AT47" s="367"/>
      <c r="AW47" s="451"/>
      <c r="AX47" s="451"/>
      <c r="AY47" s="451"/>
      <c r="AZ47" s="451"/>
      <c r="BA47" s="451"/>
      <c r="BB47" s="451"/>
      <c r="BC47" s="451"/>
      <c r="BD47" s="451"/>
      <c r="BE47" s="451"/>
      <c r="BF47" s="451"/>
      <c r="BG47" s="451"/>
      <c r="BH47" s="451"/>
      <c r="BI47" s="451"/>
      <c r="BJ47" s="451"/>
      <c r="BK47" s="451"/>
      <c r="BL47" s="451"/>
      <c r="BM47" s="451"/>
      <c r="BN47" s="451"/>
    </row>
    <row r="48" spans="1:66" ht="13.5" customHeight="1">
      <c r="A48" s="995"/>
      <c r="B48" s="996"/>
      <c r="C48" s="996"/>
      <c r="D48" s="996"/>
      <c r="E48" s="996"/>
      <c r="F48" s="996"/>
      <c r="G48" s="996"/>
      <c r="H48" s="996"/>
      <c r="I48" s="996"/>
      <c r="J48" s="996"/>
      <c r="K48" s="996"/>
      <c r="L48" s="996"/>
      <c r="M48" s="996"/>
      <c r="N48" s="996"/>
      <c r="O48" s="996"/>
      <c r="P48" s="996"/>
      <c r="Q48" s="996"/>
      <c r="R48" s="996"/>
      <c r="S48" s="996"/>
      <c r="T48" s="996"/>
      <c r="U48" s="997"/>
      <c r="V48" s="506"/>
      <c r="W48" s="505"/>
      <c r="X48" s="1013"/>
      <c r="Y48" s="1014"/>
      <c r="Z48" s="367"/>
      <c r="AA48" s="367"/>
      <c r="AB48" s="369"/>
      <c r="AC48" s="369"/>
      <c r="AD48" s="369"/>
      <c r="AE48" s="369"/>
      <c r="AF48" s="977"/>
      <c r="AG48" s="978"/>
      <c r="AH48" s="978"/>
      <c r="AI48" s="978"/>
      <c r="AJ48" s="978"/>
      <c r="AK48" s="978"/>
      <c r="AL48" s="978"/>
      <c r="AM48" s="978"/>
      <c r="AN48" s="979"/>
      <c r="AO48" s="369"/>
      <c r="AP48" s="369"/>
      <c r="AQ48" s="369"/>
      <c r="AR48" s="369"/>
      <c r="AS48" s="369"/>
      <c r="AT48" s="367"/>
      <c r="AW48" s="451"/>
      <c r="AX48" s="451"/>
      <c r="AY48" s="451"/>
      <c r="AZ48" s="451"/>
      <c r="BA48" s="451"/>
      <c r="BB48" s="451"/>
      <c r="BC48" s="451"/>
      <c r="BD48" s="451"/>
      <c r="BE48" s="451"/>
      <c r="BF48" s="451"/>
      <c r="BG48" s="451"/>
      <c r="BH48" s="451"/>
      <c r="BI48" s="451"/>
      <c r="BJ48" s="451"/>
      <c r="BK48" s="451"/>
      <c r="BL48" s="451"/>
      <c r="BM48" s="451"/>
      <c r="BN48" s="451"/>
    </row>
    <row r="49" spans="1:79" ht="13.5" customHeight="1">
      <c r="A49" s="995"/>
      <c r="B49" s="996"/>
      <c r="C49" s="996"/>
      <c r="D49" s="996"/>
      <c r="E49" s="996"/>
      <c r="F49" s="996"/>
      <c r="G49" s="996"/>
      <c r="H49" s="996"/>
      <c r="I49" s="996"/>
      <c r="J49" s="996"/>
      <c r="K49" s="996"/>
      <c r="L49" s="996"/>
      <c r="M49" s="996"/>
      <c r="N49" s="996"/>
      <c r="O49" s="996"/>
      <c r="P49" s="996"/>
      <c r="Q49" s="996"/>
      <c r="R49" s="996"/>
      <c r="S49" s="996"/>
      <c r="T49" s="996"/>
      <c r="U49" s="997"/>
      <c r="V49" s="506"/>
      <c r="W49" s="505"/>
      <c r="X49" s="1013"/>
      <c r="Y49" s="1014"/>
      <c r="Z49" s="367"/>
      <c r="AA49" s="367"/>
      <c r="AB49" s="369"/>
      <c r="AC49" s="369"/>
      <c r="AD49" s="369"/>
      <c r="AE49" s="369"/>
      <c r="AF49" s="977"/>
      <c r="AG49" s="978"/>
      <c r="AH49" s="978"/>
      <c r="AI49" s="978"/>
      <c r="AJ49" s="978"/>
      <c r="AK49" s="978"/>
      <c r="AL49" s="978"/>
      <c r="AM49" s="978"/>
      <c r="AN49" s="979"/>
      <c r="AO49" s="369"/>
      <c r="AP49" s="369"/>
      <c r="AQ49" s="369"/>
      <c r="AR49" s="369"/>
      <c r="AS49" s="369"/>
      <c r="AT49" s="367"/>
      <c r="AW49" s="451"/>
      <c r="AX49" s="451"/>
      <c r="AY49" s="451"/>
      <c r="AZ49" s="451"/>
      <c r="BA49" s="451"/>
      <c r="BB49" s="451"/>
      <c r="BC49" s="451"/>
      <c r="BD49" s="451"/>
      <c r="BE49" s="451"/>
      <c r="BF49" s="451"/>
      <c r="BG49" s="451"/>
      <c r="BH49" s="451"/>
      <c r="BI49" s="451"/>
      <c r="BJ49" s="451"/>
      <c r="BK49" s="451"/>
      <c r="BL49" s="451"/>
      <c r="BM49" s="451"/>
      <c r="BN49" s="451"/>
    </row>
    <row r="50" spans="1:79" ht="13.5" customHeight="1">
      <c r="A50" s="995"/>
      <c r="B50" s="996"/>
      <c r="C50" s="996"/>
      <c r="D50" s="996"/>
      <c r="E50" s="996"/>
      <c r="F50" s="996"/>
      <c r="G50" s="996"/>
      <c r="H50" s="996"/>
      <c r="I50" s="996"/>
      <c r="J50" s="996"/>
      <c r="K50" s="996"/>
      <c r="L50" s="996"/>
      <c r="M50" s="996"/>
      <c r="N50" s="996"/>
      <c r="O50" s="996"/>
      <c r="P50" s="996"/>
      <c r="Q50" s="996"/>
      <c r="R50" s="996"/>
      <c r="S50" s="996"/>
      <c r="T50" s="996"/>
      <c r="U50" s="997"/>
      <c r="V50" s="506"/>
      <c r="W50" s="505"/>
      <c r="X50" s="1013"/>
      <c r="Y50" s="1014"/>
      <c r="Z50" s="367"/>
      <c r="AA50" s="369"/>
      <c r="AB50" s="369"/>
      <c r="AC50" s="369"/>
      <c r="AD50" s="369"/>
      <c r="AE50" s="369"/>
      <c r="AF50" s="977"/>
      <c r="AG50" s="978"/>
      <c r="AH50" s="978"/>
      <c r="AI50" s="978"/>
      <c r="AJ50" s="978"/>
      <c r="AK50" s="978"/>
      <c r="AL50" s="978"/>
      <c r="AM50" s="978"/>
      <c r="AN50" s="979"/>
      <c r="AO50" s="369"/>
      <c r="AP50" s="369"/>
      <c r="AQ50" s="369"/>
      <c r="AR50" s="369"/>
      <c r="AS50" s="369"/>
      <c r="AT50" s="367"/>
      <c r="AW50" s="451"/>
      <c r="AX50" s="451"/>
      <c r="AY50" s="451"/>
      <c r="AZ50" s="451"/>
      <c r="BA50" s="451"/>
      <c r="BB50" s="451"/>
      <c r="BC50" s="451"/>
      <c r="BD50" s="451"/>
      <c r="BE50" s="451"/>
      <c r="BF50" s="451"/>
      <c r="BG50" s="451"/>
      <c r="BH50" s="451"/>
      <c r="BI50" s="451"/>
      <c r="BJ50" s="451"/>
      <c r="BK50" s="451"/>
      <c r="BL50" s="451"/>
      <c r="BM50" s="451"/>
      <c r="BN50" s="451"/>
    </row>
    <row r="51" spans="1:79" ht="13.5" customHeight="1">
      <c r="A51" s="995"/>
      <c r="B51" s="996"/>
      <c r="C51" s="996"/>
      <c r="D51" s="996"/>
      <c r="E51" s="996"/>
      <c r="F51" s="996"/>
      <c r="G51" s="996"/>
      <c r="H51" s="996"/>
      <c r="I51" s="996"/>
      <c r="J51" s="996"/>
      <c r="K51" s="996"/>
      <c r="L51" s="996"/>
      <c r="M51" s="996"/>
      <c r="N51" s="996"/>
      <c r="O51" s="996"/>
      <c r="P51" s="996"/>
      <c r="Q51" s="996"/>
      <c r="R51" s="996"/>
      <c r="S51" s="996"/>
      <c r="T51" s="996"/>
      <c r="U51" s="997"/>
      <c r="V51" s="506"/>
      <c r="W51" s="505"/>
      <c r="X51" s="1013"/>
      <c r="Y51" s="1014"/>
      <c r="Z51" s="367"/>
      <c r="AA51" s="369"/>
      <c r="AB51" s="369"/>
      <c r="AC51" s="369"/>
      <c r="AD51" s="369"/>
      <c r="AE51" s="369"/>
      <c r="AF51" s="980"/>
      <c r="AG51" s="981"/>
      <c r="AH51" s="981"/>
      <c r="AI51" s="981"/>
      <c r="AJ51" s="981"/>
      <c r="AK51" s="981"/>
      <c r="AL51" s="981"/>
      <c r="AM51" s="981"/>
      <c r="AN51" s="982"/>
      <c r="AO51" s="369"/>
      <c r="AP51" s="369"/>
      <c r="AQ51" s="369"/>
      <c r="AR51" s="369"/>
      <c r="AS51" s="369"/>
      <c r="AT51" s="367"/>
      <c r="AW51" s="451"/>
      <c r="AX51" s="451"/>
      <c r="AY51" s="451"/>
      <c r="AZ51" s="451"/>
      <c r="BA51" s="451"/>
      <c r="BB51" s="451"/>
      <c r="BC51" s="451"/>
      <c r="BD51" s="451"/>
      <c r="BE51" s="451"/>
      <c r="BF51" s="451"/>
      <c r="BG51" s="451"/>
      <c r="BH51" s="451"/>
      <c r="BI51" s="451"/>
      <c r="BJ51" s="451"/>
      <c r="BK51" s="451"/>
      <c r="BL51" s="451"/>
      <c r="BM51" s="451"/>
      <c r="BN51" s="451"/>
    </row>
    <row r="52" spans="1:79" ht="13.5" customHeight="1">
      <c r="A52" s="995"/>
      <c r="B52" s="996"/>
      <c r="C52" s="996"/>
      <c r="D52" s="996"/>
      <c r="E52" s="996"/>
      <c r="F52" s="996"/>
      <c r="G52" s="996"/>
      <c r="H52" s="996"/>
      <c r="I52" s="996"/>
      <c r="J52" s="996"/>
      <c r="K52" s="996"/>
      <c r="L52" s="996"/>
      <c r="M52" s="996"/>
      <c r="N52" s="996"/>
      <c r="O52" s="996"/>
      <c r="P52" s="996"/>
      <c r="Q52" s="996"/>
      <c r="R52" s="996"/>
      <c r="S52" s="996"/>
      <c r="T52" s="996"/>
      <c r="U52" s="997"/>
      <c r="V52" s="506"/>
      <c r="W52" s="505"/>
      <c r="X52" s="1013"/>
      <c r="Y52" s="1014"/>
      <c r="Z52" s="367"/>
      <c r="AA52" s="369"/>
      <c r="AB52" s="369"/>
      <c r="AC52" s="369"/>
      <c r="AD52" s="369"/>
      <c r="AE52" s="369"/>
      <c r="AF52" s="369"/>
      <c r="AG52" s="369"/>
      <c r="AH52" s="369"/>
      <c r="AI52" s="369"/>
      <c r="AJ52" s="369"/>
      <c r="AK52" s="369"/>
      <c r="AL52" s="369"/>
      <c r="AM52" s="369"/>
      <c r="AN52" s="369"/>
      <c r="AO52" s="369"/>
      <c r="AP52" s="369"/>
      <c r="AQ52" s="369"/>
      <c r="AR52" s="369"/>
      <c r="AS52" s="369"/>
      <c r="AT52" s="367"/>
      <c r="AW52" s="451"/>
      <c r="AX52" s="451"/>
      <c r="AY52" s="451"/>
      <c r="AZ52" s="451"/>
      <c r="BA52" s="451"/>
      <c r="BB52" s="451"/>
      <c r="BC52" s="451"/>
      <c r="BD52" s="451"/>
      <c r="BE52" s="451"/>
      <c r="BF52" s="451"/>
      <c r="BG52" s="451"/>
      <c r="BH52" s="451"/>
      <c r="BI52" s="451"/>
      <c r="BJ52" s="451"/>
      <c r="BK52" s="451"/>
      <c r="BL52" s="451"/>
      <c r="BM52" s="451"/>
      <c r="BN52" s="451"/>
    </row>
    <row r="53" spans="1:79" ht="13.5" customHeight="1">
      <c r="A53" s="995"/>
      <c r="B53" s="996"/>
      <c r="C53" s="996"/>
      <c r="D53" s="996"/>
      <c r="E53" s="996"/>
      <c r="F53" s="996"/>
      <c r="G53" s="996"/>
      <c r="H53" s="996"/>
      <c r="I53" s="996"/>
      <c r="J53" s="996"/>
      <c r="K53" s="996"/>
      <c r="L53" s="996"/>
      <c r="M53" s="996"/>
      <c r="N53" s="996"/>
      <c r="O53" s="996"/>
      <c r="P53" s="996"/>
      <c r="Q53" s="996"/>
      <c r="R53" s="996"/>
      <c r="S53" s="996"/>
      <c r="T53" s="996"/>
      <c r="U53" s="997"/>
      <c r="V53" s="506"/>
      <c r="W53" s="505"/>
      <c r="X53" s="1013"/>
      <c r="Y53" s="1014"/>
      <c r="Z53" s="367"/>
      <c r="AA53" s="369"/>
      <c r="AB53" s="369"/>
      <c r="AC53" s="369"/>
      <c r="AD53" s="369"/>
      <c r="AE53" s="369"/>
      <c r="AF53" s="369"/>
      <c r="AG53" s="369"/>
      <c r="AH53" s="369"/>
      <c r="AI53" s="369"/>
      <c r="AJ53" s="369"/>
      <c r="AK53" s="369"/>
      <c r="AL53" s="369"/>
      <c r="AM53" s="369"/>
      <c r="AN53" s="369"/>
      <c r="AO53" s="369"/>
      <c r="AP53" s="369"/>
      <c r="AQ53" s="369"/>
      <c r="AR53" s="369"/>
      <c r="AS53" s="369"/>
      <c r="AT53" s="367"/>
      <c r="BH53" s="451"/>
      <c r="BI53" s="451"/>
      <c r="BJ53" s="451"/>
      <c r="BK53" s="451"/>
      <c r="BL53" s="451"/>
      <c r="BM53" s="451"/>
      <c r="BN53" s="451"/>
      <c r="BO53" s="451"/>
      <c r="BP53" s="451"/>
      <c r="BQ53" s="451"/>
      <c r="BR53" s="451"/>
      <c r="BS53" s="451"/>
      <c r="BT53" s="451"/>
      <c r="BU53" s="451"/>
      <c r="BV53" s="451"/>
      <c r="BW53" s="451"/>
      <c r="BX53" s="451"/>
      <c r="BY53" s="451"/>
      <c r="BZ53" s="451"/>
      <c r="CA53" s="451"/>
    </row>
    <row r="54" spans="1:79" ht="15" customHeight="1">
      <c r="A54" s="998"/>
      <c r="B54" s="999"/>
      <c r="C54" s="999"/>
      <c r="D54" s="999"/>
      <c r="E54" s="999"/>
      <c r="F54" s="999"/>
      <c r="G54" s="999"/>
      <c r="H54" s="999"/>
      <c r="I54" s="999"/>
      <c r="J54" s="999"/>
      <c r="K54" s="999"/>
      <c r="L54" s="999"/>
      <c r="M54" s="999"/>
      <c r="N54" s="999"/>
      <c r="O54" s="999"/>
      <c r="P54" s="999"/>
      <c r="Q54" s="999"/>
      <c r="R54" s="999"/>
      <c r="S54" s="999"/>
      <c r="T54" s="999"/>
      <c r="U54" s="1000"/>
      <c r="V54" s="506"/>
      <c r="W54" s="505"/>
      <c r="X54" s="1011"/>
      <c r="Y54" s="1012"/>
      <c r="Z54" s="367"/>
      <c r="AA54" s="367"/>
      <c r="AB54" s="367"/>
      <c r="AC54" s="367"/>
      <c r="AD54" s="367"/>
      <c r="AE54" s="367"/>
      <c r="AF54" s="367"/>
      <c r="AG54" s="367"/>
      <c r="AH54" s="367"/>
      <c r="AI54" s="367"/>
      <c r="AJ54" s="367"/>
      <c r="AK54" s="367"/>
      <c r="AL54" s="367"/>
      <c r="AM54" s="367"/>
      <c r="AN54" s="367"/>
      <c r="AO54" s="367"/>
      <c r="AP54" s="367"/>
      <c r="AQ54" s="367"/>
      <c r="AR54" s="367"/>
      <c r="AS54" s="367"/>
      <c r="AT54" s="367"/>
      <c r="BH54" s="451"/>
      <c r="BI54" s="451"/>
      <c r="BJ54" s="451"/>
      <c r="BK54" s="451"/>
      <c r="BL54" s="451"/>
      <c r="BM54" s="451"/>
      <c r="BN54" s="451"/>
      <c r="BO54" s="451"/>
      <c r="BP54" s="451"/>
      <c r="BQ54" s="451"/>
      <c r="BR54" s="451"/>
      <c r="BS54" s="451"/>
      <c r="BT54" s="451"/>
      <c r="BU54" s="451"/>
      <c r="BV54" s="451"/>
      <c r="BW54" s="451"/>
      <c r="BX54" s="451"/>
      <c r="BY54" s="451"/>
      <c r="BZ54" s="451"/>
      <c r="CA54" s="451"/>
    </row>
  </sheetData>
  <mergeCells count="16">
    <mergeCell ref="A1:AT1"/>
    <mergeCell ref="C2:AT2"/>
    <mergeCell ref="D3:AR3"/>
    <mergeCell ref="AF47:AN51"/>
    <mergeCell ref="AA28:AR32"/>
    <mergeCell ref="A33:U54"/>
    <mergeCell ref="A9:U31"/>
    <mergeCell ref="C4:AT4"/>
    <mergeCell ref="X54:Y54"/>
    <mergeCell ref="X47:Y53"/>
    <mergeCell ref="X45:Y46"/>
    <mergeCell ref="X38:Y44"/>
    <mergeCell ref="X29:Y37"/>
    <mergeCell ref="AF5:AT7"/>
    <mergeCell ref="X14:Y24"/>
    <mergeCell ref="X25:Y27"/>
  </mergeCells>
  <phoneticPr fontId="3"/>
  <printOptions horizontalCentered="1"/>
  <pageMargins left="0" right="0" top="0" bottom="0" header="0" footer="0"/>
  <pageSetup paperSize="9" scale="96"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zoomScale="55" zoomScaleNormal="100" zoomScaleSheetLayoutView="55" workbookViewId="0">
      <selection activeCell="H13" sqref="H13"/>
    </sheetView>
  </sheetViews>
  <sheetFormatPr defaultRowHeight="18" customHeight="1"/>
  <cols>
    <col min="1" max="1" width="21.125" style="6" customWidth="1"/>
    <col min="2" max="3" width="20" style="6" bestFit="1" customWidth="1"/>
    <col min="4" max="4" width="12.25" style="149" bestFit="1" customWidth="1"/>
    <col min="5" max="5" width="16.625" style="149" customWidth="1"/>
    <col min="6" max="6" width="40.5" style="6" customWidth="1"/>
    <col min="7" max="7" width="3.375" style="6" customWidth="1"/>
    <col min="8" max="16384" width="9" style="6"/>
  </cols>
  <sheetData>
    <row r="1" spans="1:6" ht="20.25" customHeight="1">
      <c r="A1" s="237"/>
      <c r="F1" s="321" t="s">
        <v>784</v>
      </c>
    </row>
    <row r="2" spans="1:6" ht="6.75" customHeight="1"/>
    <row r="3" spans="1:6" ht="19.5" customHeight="1">
      <c r="A3" s="1685" t="s">
        <v>783</v>
      </c>
      <c r="B3" s="1685"/>
      <c r="C3" s="1685"/>
      <c r="D3" s="1685"/>
      <c r="E3" s="1685"/>
      <c r="F3" s="1685"/>
    </row>
    <row r="4" spans="1:6" ht="30.75" customHeight="1">
      <c r="A4" s="24"/>
      <c r="B4" s="24"/>
      <c r="C4" s="24"/>
      <c r="D4" s="823"/>
      <c r="E4" s="823"/>
      <c r="F4" s="436" t="s">
        <v>788</v>
      </c>
    </row>
    <row r="5" spans="1:6" ht="31.5" customHeight="1">
      <c r="A5" s="1686" t="s">
        <v>1070</v>
      </c>
      <c r="B5" s="1686"/>
      <c r="C5" s="1686"/>
      <c r="D5" s="1686"/>
      <c r="E5" s="1686"/>
      <c r="F5" s="435" t="str">
        <f>'別紙1-1（実績）'!G4</f>
        <v>(基準：Ｒ８.５.31）</v>
      </c>
    </row>
    <row r="6" spans="1:6" ht="33.75" customHeight="1">
      <c r="A6" s="221" t="s">
        <v>234</v>
      </c>
      <c r="B6" s="221" t="s">
        <v>239</v>
      </c>
      <c r="C6" s="221" t="s">
        <v>236</v>
      </c>
      <c r="D6" s="824" t="s">
        <v>782</v>
      </c>
      <c r="E6" s="824" t="s">
        <v>240</v>
      </c>
      <c r="F6" s="222" t="s">
        <v>241</v>
      </c>
    </row>
    <row r="7" spans="1:6" ht="30.75" customHeight="1">
      <c r="A7" s="1687" t="s">
        <v>781</v>
      </c>
      <c r="B7" s="240"/>
      <c r="C7" s="240"/>
      <c r="D7" s="812"/>
      <c r="E7" s="813"/>
      <c r="F7" s="242"/>
    </row>
    <row r="8" spans="1:6" ht="30.75" customHeight="1">
      <c r="A8" s="1688"/>
      <c r="B8" s="243"/>
      <c r="C8" s="243"/>
      <c r="D8" s="814"/>
      <c r="E8" s="815"/>
      <c r="F8" s="245"/>
    </row>
    <row r="9" spans="1:6" ht="33" customHeight="1">
      <c r="A9" s="1689" t="s">
        <v>780</v>
      </c>
      <c r="B9" s="240"/>
      <c r="C9" s="240"/>
      <c r="D9" s="812"/>
      <c r="E9" s="813"/>
      <c r="F9" s="242"/>
    </row>
    <row r="10" spans="1:6" ht="33" customHeight="1">
      <c r="A10" s="1690"/>
      <c r="B10" s="243"/>
      <c r="C10" s="243"/>
      <c r="D10" s="814"/>
      <c r="E10" s="815"/>
      <c r="F10" s="245"/>
    </row>
    <row r="11" spans="1:6" ht="33" customHeight="1">
      <c r="A11" s="1689" t="s">
        <v>779</v>
      </c>
      <c r="B11" s="240"/>
      <c r="C11" s="240"/>
      <c r="D11" s="812"/>
      <c r="E11" s="813"/>
      <c r="F11" s="242"/>
    </row>
    <row r="12" spans="1:6" ht="33" customHeight="1">
      <c r="A12" s="1690"/>
      <c r="B12" s="243"/>
      <c r="C12" s="243"/>
      <c r="D12" s="814"/>
      <c r="E12" s="815"/>
      <c r="F12" s="434"/>
    </row>
    <row r="13" spans="1:6" ht="33" customHeight="1">
      <c r="A13" s="1687" t="s">
        <v>778</v>
      </c>
      <c r="B13" s="433"/>
      <c r="C13" s="433"/>
      <c r="D13" s="816"/>
      <c r="E13" s="817"/>
      <c r="F13" s="242"/>
    </row>
    <row r="14" spans="1:6" ht="33" customHeight="1">
      <c r="A14" s="1688"/>
      <c r="B14" s="431"/>
      <c r="C14" s="431"/>
      <c r="D14" s="818"/>
      <c r="E14" s="819"/>
      <c r="F14" s="429"/>
    </row>
    <row r="15" spans="1:6" ht="33" customHeight="1">
      <c r="A15" s="1689" t="s">
        <v>242</v>
      </c>
      <c r="B15" s="428"/>
      <c r="C15" s="428"/>
      <c r="D15" s="820"/>
      <c r="E15" s="820"/>
      <c r="F15" s="426"/>
    </row>
    <row r="16" spans="1:6" ht="33" customHeight="1">
      <c r="A16" s="1690"/>
      <c r="B16" s="243"/>
      <c r="C16" s="243"/>
      <c r="D16" s="814"/>
      <c r="E16" s="815"/>
      <c r="F16" s="245"/>
    </row>
    <row r="17" spans="1:7" ht="33" customHeight="1">
      <c r="A17" s="1689" t="s">
        <v>777</v>
      </c>
      <c r="B17" s="240"/>
      <c r="C17" s="240"/>
      <c r="D17" s="812"/>
      <c r="E17" s="813"/>
      <c r="F17" s="242"/>
    </row>
    <row r="18" spans="1:7" ht="33" customHeight="1">
      <c r="A18" s="1690"/>
      <c r="B18" s="243"/>
      <c r="C18" s="243"/>
      <c r="D18" s="814"/>
      <c r="E18" s="815"/>
      <c r="F18" s="245"/>
    </row>
    <row r="19" spans="1:7" ht="33" customHeight="1">
      <c r="A19" s="1689" t="s">
        <v>441</v>
      </c>
      <c r="B19" s="240"/>
      <c r="C19" s="240"/>
      <c r="D19" s="812"/>
      <c r="E19" s="812"/>
      <c r="F19" s="263"/>
    </row>
    <row r="20" spans="1:7" ht="33" customHeight="1">
      <c r="A20" s="1690"/>
      <c r="B20" s="243"/>
      <c r="C20" s="243"/>
      <c r="D20" s="814"/>
      <c r="E20" s="815"/>
      <c r="F20" s="245"/>
    </row>
    <row r="21" spans="1:7" ht="33" customHeight="1">
      <c r="A21" s="1689" t="s">
        <v>789</v>
      </c>
      <c r="B21" s="240"/>
      <c r="C21" s="240"/>
      <c r="D21" s="812"/>
      <c r="E21" s="813"/>
      <c r="F21" s="246"/>
    </row>
    <row r="22" spans="1:7" ht="33" customHeight="1">
      <c r="A22" s="1689"/>
      <c r="B22" s="247"/>
      <c r="C22" s="247"/>
      <c r="D22" s="821"/>
      <c r="E22" s="822"/>
      <c r="F22" s="245"/>
    </row>
    <row r="23" spans="1:7" ht="33" customHeight="1">
      <c r="A23" s="1689" t="s">
        <v>776</v>
      </c>
      <c r="B23" s="240"/>
      <c r="C23" s="240"/>
      <c r="D23" s="812"/>
      <c r="E23" s="813"/>
      <c r="F23" s="246"/>
    </row>
    <row r="24" spans="1:7" ht="33" customHeight="1">
      <c r="A24" s="1690"/>
      <c r="B24" s="243"/>
      <c r="C24" s="243"/>
      <c r="D24" s="814"/>
      <c r="E24" s="815"/>
      <c r="F24" s="249"/>
      <c r="G24" s="16"/>
    </row>
    <row r="25" spans="1:7" ht="20.25" customHeight="1">
      <c r="A25" s="1676" t="s">
        <v>775</v>
      </c>
      <c r="B25" s="1676"/>
      <c r="C25" s="1676"/>
      <c r="D25" s="1676"/>
      <c r="E25" s="1676"/>
      <c r="F25" s="1676"/>
    </row>
    <row r="26" spans="1:7" ht="20.25" customHeight="1"/>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pageMargins left="0" right="0" top="0" bottom="0" header="0" footer="0"/>
  <pageSetup paperSize="9" scale="7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A6" zoomScale="70" zoomScaleNormal="100" zoomScaleSheetLayoutView="70" workbookViewId="0">
      <selection activeCell="L14" sqref="L14"/>
    </sheetView>
  </sheetViews>
  <sheetFormatPr defaultRowHeight="18" customHeight="1"/>
  <cols>
    <col min="1" max="1" width="21" style="6" customWidth="1"/>
    <col min="2" max="3" width="20" style="6" bestFit="1" customWidth="1"/>
    <col min="4" max="4" width="12.25" style="6" bestFit="1" customWidth="1"/>
    <col min="5" max="5" width="16.125" style="6" customWidth="1"/>
    <col min="6" max="6" width="40.5" style="6" customWidth="1"/>
    <col min="7" max="7" width="3.375" style="6" customWidth="1"/>
    <col min="8" max="16384" width="9" style="6"/>
  </cols>
  <sheetData>
    <row r="1" spans="1:6" ht="20.25" customHeight="1">
      <c r="A1" s="319"/>
      <c r="F1" s="321" t="s">
        <v>784</v>
      </c>
    </row>
    <row r="2" spans="1:6" ht="6.75" customHeight="1"/>
    <row r="3" spans="1:6" ht="20.25" customHeight="1">
      <c r="A3" s="1685" t="s">
        <v>783</v>
      </c>
      <c r="B3" s="1685"/>
      <c r="C3" s="1685"/>
      <c r="D3" s="1685"/>
      <c r="E3" s="1685"/>
      <c r="F3" s="1685"/>
    </row>
    <row r="4" spans="1:6" ht="30.75" customHeight="1">
      <c r="A4" s="24"/>
      <c r="B4" s="24"/>
      <c r="C4" s="24"/>
      <c r="D4" s="24"/>
      <c r="E4" s="24"/>
      <c r="F4" s="437" t="s">
        <v>774</v>
      </c>
    </row>
    <row r="5" spans="1:6" ht="30" customHeight="1">
      <c r="A5" s="1686" t="s">
        <v>1070</v>
      </c>
      <c r="B5" s="1686"/>
      <c r="C5" s="1686"/>
      <c r="D5" s="1686"/>
      <c r="E5" s="1686"/>
      <c r="F5" s="435" t="str">
        <f>'★別紙1-1（実績）'!G4</f>
        <v>(基準：Ｒ８.５.31）</v>
      </c>
    </row>
    <row r="6" spans="1:6" ht="33.75" customHeight="1">
      <c r="A6" s="221" t="s">
        <v>234</v>
      </c>
      <c r="B6" s="221" t="s">
        <v>239</v>
      </c>
      <c r="C6" s="221" t="s">
        <v>236</v>
      </c>
      <c r="D6" s="221" t="s">
        <v>782</v>
      </c>
      <c r="E6" s="221" t="s">
        <v>240</v>
      </c>
      <c r="F6" s="222" t="s">
        <v>241</v>
      </c>
    </row>
    <row r="7" spans="1:6" ht="33" customHeight="1">
      <c r="A7" s="1687" t="s">
        <v>781</v>
      </c>
      <c r="B7" s="240"/>
      <c r="C7" s="240"/>
      <c r="D7" s="241"/>
      <c r="E7" s="240"/>
      <c r="F7" s="242"/>
    </row>
    <row r="8" spans="1:6" ht="33" customHeight="1">
      <c r="A8" s="1688"/>
      <c r="B8" s="243"/>
      <c r="C8" s="243"/>
      <c r="D8" s="244"/>
      <c r="E8" s="243"/>
      <c r="F8" s="245"/>
    </row>
    <row r="9" spans="1:6" ht="33" customHeight="1">
      <c r="A9" s="1689" t="s">
        <v>780</v>
      </c>
      <c r="B9" s="240"/>
      <c r="C9" s="240"/>
      <c r="D9" s="241"/>
      <c r="E9" s="240"/>
      <c r="F9" s="242"/>
    </row>
    <row r="10" spans="1:6" ht="33" customHeight="1">
      <c r="A10" s="1690"/>
      <c r="B10" s="243"/>
      <c r="C10" s="243"/>
      <c r="D10" s="244"/>
      <c r="E10" s="243"/>
      <c r="F10" s="245"/>
    </row>
    <row r="11" spans="1:6" ht="33" customHeight="1">
      <c r="A11" s="1689" t="s">
        <v>779</v>
      </c>
      <c r="B11" s="240"/>
      <c r="C11" s="240"/>
      <c r="D11" s="241"/>
      <c r="E11" s="240"/>
      <c r="F11" s="242"/>
    </row>
    <row r="12" spans="1:6" ht="33" customHeight="1">
      <c r="A12" s="1690"/>
      <c r="B12" s="243"/>
      <c r="C12" s="243"/>
      <c r="D12" s="244"/>
      <c r="E12" s="243"/>
      <c r="F12" s="434"/>
    </row>
    <row r="13" spans="1:6" ht="33" customHeight="1">
      <c r="A13" s="1687" t="s">
        <v>778</v>
      </c>
      <c r="B13" s="433"/>
      <c r="C13" s="433"/>
      <c r="D13" s="432"/>
      <c r="E13" s="242"/>
      <c r="F13" s="242"/>
    </row>
    <row r="14" spans="1:6" ht="33" customHeight="1">
      <c r="A14" s="1688"/>
      <c r="B14" s="431"/>
      <c r="C14" s="431"/>
      <c r="D14" s="430"/>
      <c r="E14" s="249"/>
      <c r="F14" s="429"/>
    </row>
    <row r="15" spans="1:6" ht="33" customHeight="1">
      <c r="A15" s="1689" t="s">
        <v>242</v>
      </c>
      <c r="B15" s="428" t="s">
        <v>317</v>
      </c>
      <c r="C15" s="428" t="s">
        <v>787</v>
      </c>
      <c r="D15" s="427" t="s">
        <v>786</v>
      </c>
      <c r="E15" s="427" t="s">
        <v>786</v>
      </c>
      <c r="F15" s="426" t="s">
        <v>785</v>
      </c>
    </row>
    <row r="16" spans="1:6" ht="33" customHeight="1">
      <c r="A16" s="1690"/>
      <c r="B16" s="243"/>
      <c r="C16" s="243"/>
      <c r="D16" s="244"/>
      <c r="E16" s="243"/>
      <c r="F16" s="245"/>
    </row>
    <row r="17" spans="1:7" ht="33" customHeight="1">
      <c r="A17" s="1689" t="s">
        <v>777</v>
      </c>
      <c r="B17" s="913" t="s">
        <v>1010</v>
      </c>
      <c r="C17" s="914" t="s">
        <v>787</v>
      </c>
      <c r="D17" s="915" t="s">
        <v>786</v>
      </c>
      <c r="E17" s="915" t="s">
        <v>786</v>
      </c>
      <c r="F17" s="916" t="s">
        <v>1011</v>
      </c>
    </row>
    <row r="18" spans="1:7" ht="33" customHeight="1">
      <c r="A18" s="1690"/>
      <c r="B18" s="243"/>
      <c r="C18" s="243"/>
      <c r="D18" s="244"/>
      <c r="E18" s="243"/>
      <c r="F18" s="245"/>
    </row>
    <row r="19" spans="1:7" ht="33" customHeight="1">
      <c r="A19" s="1689" t="s">
        <v>441</v>
      </c>
      <c r="B19" s="240"/>
      <c r="C19" s="240"/>
      <c r="D19" s="241"/>
      <c r="E19" s="241"/>
      <c r="F19" s="263"/>
    </row>
    <row r="20" spans="1:7" ht="33" customHeight="1">
      <c r="A20" s="1690"/>
      <c r="B20" s="243"/>
      <c r="C20" s="243"/>
      <c r="D20" s="244"/>
      <c r="E20" s="243"/>
      <c r="F20" s="245"/>
    </row>
    <row r="21" spans="1:7" ht="33" customHeight="1">
      <c r="A21" s="1689" t="s">
        <v>790</v>
      </c>
      <c r="B21" s="240"/>
      <c r="C21" s="240"/>
      <c r="D21" s="241"/>
      <c r="E21" s="240"/>
      <c r="F21" s="246"/>
    </row>
    <row r="22" spans="1:7" ht="33" customHeight="1">
      <c r="A22" s="1689"/>
      <c r="B22" s="247"/>
      <c r="C22" s="247"/>
      <c r="D22" s="248"/>
      <c r="E22" s="247"/>
      <c r="F22" s="245"/>
    </row>
    <row r="23" spans="1:7" ht="33" customHeight="1">
      <c r="A23" s="1689" t="s">
        <v>776</v>
      </c>
      <c r="B23" s="240"/>
      <c r="C23" s="240"/>
      <c r="D23" s="241"/>
      <c r="E23" s="240"/>
      <c r="F23" s="246"/>
    </row>
    <row r="24" spans="1:7" ht="33" customHeight="1">
      <c r="A24" s="1690"/>
      <c r="B24" s="243"/>
      <c r="C24" s="243"/>
      <c r="D24" s="244"/>
      <c r="E24" s="243"/>
      <c r="F24" s="249"/>
      <c r="G24" s="16"/>
    </row>
    <row r="25" spans="1:7" ht="20.25" customHeight="1">
      <c r="A25" s="1676" t="s">
        <v>775</v>
      </c>
      <c r="B25" s="1676"/>
      <c r="C25" s="1676"/>
      <c r="D25" s="1676"/>
      <c r="E25" s="1676"/>
      <c r="F25" s="1676"/>
    </row>
    <row r="26" spans="1:7" ht="20.25" customHeight="1"/>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pageMargins left="0" right="0" top="0" bottom="0" header="0" footer="0"/>
  <pageSetup paperSize="9" scale="7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I46"/>
  <sheetViews>
    <sheetView view="pageBreakPreview" topLeftCell="E1" zoomScale="75" zoomScaleNormal="100" zoomScaleSheetLayoutView="75" workbookViewId="0">
      <selection activeCell="H13" sqref="H13"/>
    </sheetView>
  </sheetViews>
  <sheetFormatPr defaultRowHeight="20.25" customHeight="1"/>
  <cols>
    <col min="1" max="12" width="3.375" style="5" customWidth="1"/>
    <col min="13" max="19" width="4" style="5" customWidth="1"/>
    <col min="20" max="21" width="7.375" style="5" customWidth="1"/>
    <col min="22" max="26" width="5" style="5" customWidth="1"/>
    <col min="27" max="44" width="3.375" style="5" customWidth="1"/>
    <col min="45" max="16384" width="9" style="5"/>
  </cols>
  <sheetData>
    <row r="1" spans="1:35" ht="20.25" customHeight="1">
      <c r="A1" s="237"/>
      <c r="B1" s="6"/>
      <c r="C1" s="6"/>
      <c r="D1" s="6"/>
      <c r="E1" s="6"/>
      <c r="F1" s="6"/>
      <c r="G1" s="6"/>
      <c r="H1" s="6"/>
      <c r="I1" s="6"/>
      <c r="J1" s="6"/>
      <c r="K1" s="6"/>
      <c r="L1" s="6"/>
      <c r="M1" s="6"/>
      <c r="N1" s="6"/>
      <c r="O1" s="6"/>
      <c r="P1" s="6"/>
      <c r="Q1" s="6"/>
      <c r="R1" s="6"/>
      <c r="S1" s="6"/>
      <c r="T1" s="6"/>
      <c r="U1" s="6"/>
      <c r="V1" s="6"/>
      <c r="W1" s="6"/>
      <c r="X1" s="6"/>
      <c r="Y1" s="6"/>
      <c r="Z1" s="329" t="s">
        <v>244</v>
      </c>
    </row>
    <row r="2" spans="1:35" ht="20.25" customHeight="1">
      <c r="A2" s="1685" t="s">
        <v>446</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20"/>
      <c r="AB2" s="20"/>
      <c r="AC2" s="20"/>
      <c r="AD2" s="20"/>
      <c r="AE2" s="20"/>
      <c r="AF2" s="20"/>
    </row>
    <row r="3" spans="1:35"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5" ht="33.75" customHeight="1">
      <c r="A4" s="1750" t="s">
        <v>290</v>
      </c>
      <c r="B4" s="1751"/>
      <c r="C4" s="1751"/>
      <c r="D4" s="1751"/>
      <c r="E4" s="1751"/>
      <c r="F4" s="1751"/>
      <c r="G4" s="1751"/>
      <c r="H4" s="1752"/>
      <c r="I4" s="1753"/>
      <c r="J4" s="1753"/>
      <c r="K4" s="1753"/>
      <c r="L4" s="1753"/>
      <c r="M4" s="1753"/>
      <c r="N4" s="1753"/>
      <c r="O4" s="1753"/>
      <c r="P4" s="1753"/>
      <c r="Q4" s="1753"/>
      <c r="R4" s="1753"/>
      <c r="S4" s="1753"/>
      <c r="T4" s="1753"/>
      <c r="U4" s="1753"/>
      <c r="V4" s="1753"/>
      <c r="W4" s="1753"/>
      <c r="X4" s="1753"/>
      <c r="Y4" s="1753"/>
      <c r="Z4" s="1754"/>
      <c r="AA4" s="28"/>
      <c r="AB4" s="10"/>
      <c r="AC4" s="10"/>
      <c r="AD4" s="10"/>
      <c r="AE4" s="10"/>
      <c r="AF4" s="10"/>
    </row>
    <row r="5" spans="1:35" ht="13.5" customHeight="1">
      <c r="A5" s="1755" t="s">
        <v>0</v>
      </c>
      <c r="B5" s="1756"/>
      <c r="C5" s="1756"/>
      <c r="D5" s="1756"/>
      <c r="E5" s="1756"/>
      <c r="F5" s="1756"/>
      <c r="G5" s="1756"/>
      <c r="H5" s="1757"/>
      <c r="I5" s="1758"/>
      <c r="J5" s="1758"/>
      <c r="K5" s="1758"/>
      <c r="L5" s="1758"/>
      <c r="M5" s="1758"/>
      <c r="N5" s="1758"/>
      <c r="O5" s="1758"/>
      <c r="P5" s="1758"/>
      <c r="Q5" s="1758"/>
      <c r="R5" s="1758"/>
      <c r="S5" s="1758"/>
      <c r="T5" s="1758"/>
      <c r="U5" s="1758"/>
      <c r="V5" s="1758"/>
      <c r="W5" s="1758"/>
      <c r="X5" s="1758"/>
      <c r="Y5" s="1758"/>
      <c r="Z5" s="1759"/>
      <c r="AA5" s="28"/>
      <c r="AB5" s="10"/>
      <c r="AC5" s="10"/>
      <c r="AD5" s="10"/>
      <c r="AE5" s="10"/>
      <c r="AF5" s="10"/>
    </row>
    <row r="6" spans="1:35" ht="33.75" customHeight="1" thickBot="1">
      <c r="A6" s="1760" t="s">
        <v>246</v>
      </c>
      <c r="B6" s="1761"/>
      <c r="C6" s="1761"/>
      <c r="D6" s="1761"/>
      <c r="E6" s="1761"/>
      <c r="F6" s="1761"/>
      <c r="G6" s="1761"/>
      <c r="H6" s="1762"/>
      <c r="I6" s="1763"/>
      <c r="J6" s="1763"/>
      <c r="K6" s="1763"/>
      <c r="L6" s="1763"/>
      <c r="M6" s="1763"/>
      <c r="N6" s="1763"/>
      <c r="O6" s="1763"/>
      <c r="P6" s="1763"/>
      <c r="Q6" s="1763"/>
      <c r="R6" s="1763"/>
      <c r="S6" s="1763"/>
      <c r="T6" s="1763"/>
      <c r="U6" s="1763"/>
      <c r="V6" s="1763"/>
      <c r="W6" s="1763"/>
      <c r="X6" s="1763"/>
      <c r="Y6" s="1763"/>
      <c r="Z6" s="1764"/>
      <c r="AA6" s="28"/>
      <c r="AB6" s="10"/>
      <c r="AC6" s="10"/>
      <c r="AD6" s="10"/>
      <c r="AE6" s="10"/>
      <c r="AF6" s="10"/>
    </row>
    <row r="7" spans="1:35" ht="20.25" customHeight="1">
      <c r="A7" s="1751"/>
      <c r="B7" s="1751"/>
      <c r="C7" s="1751"/>
      <c r="D7" s="1751"/>
      <c r="E7" s="1751"/>
      <c r="F7" s="1751"/>
      <c r="G7" s="1751"/>
      <c r="H7" s="1751"/>
      <c r="I7" s="1751"/>
      <c r="J7" s="1751"/>
      <c r="K7" s="1751"/>
      <c r="L7" s="1751"/>
      <c r="M7" s="1751"/>
      <c r="N7" s="1751"/>
      <c r="O7" s="1751"/>
      <c r="P7" s="1751"/>
      <c r="Q7" s="1751"/>
      <c r="R7" s="1751"/>
      <c r="S7" s="1751"/>
      <c r="T7" s="1751"/>
      <c r="U7" s="1751"/>
      <c r="V7" s="1751"/>
      <c r="W7" s="1751"/>
      <c r="X7" s="1751"/>
      <c r="Y7" s="1751"/>
      <c r="Z7" s="1751"/>
      <c r="AA7" s="10"/>
      <c r="AB7" s="10"/>
      <c r="AC7" s="10"/>
      <c r="AD7" s="10"/>
      <c r="AE7" s="10"/>
      <c r="AF7" s="10"/>
    </row>
    <row r="8" spans="1:35" ht="20.25" customHeight="1">
      <c r="A8" s="1765" t="s">
        <v>325</v>
      </c>
      <c r="B8" s="1765"/>
      <c r="C8" s="1765"/>
      <c r="D8" s="1765"/>
      <c r="E8" s="1765"/>
      <c r="F8" s="1765"/>
      <c r="G8" s="1765"/>
      <c r="H8" s="1765"/>
      <c r="I8" s="1765"/>
      <c r="J8" s="1765"/>
      <c r="K8" s="1765"/>
      <c r="L8" s="1765"/>
      <c r="M8" s="1765"/>
      <c r="N8" s="1765"/>
      <c r="O8" s="1765"/>
      <c r="P8" s="1765"/>
      <c r="Q8" s="1765"/>
      <c r="R8" s="1765"/>
      <c r="S8" s="1765"/>
      <c r="T8" s="1765"/>
      <c r="U8" s="1765"/>
      <c r="V8" s="1765"/>
      <c r="W8" s="1765"/>
      <c r="X8" s="1765"/>
      <c r="Y8" s="1765"/>
      <c r="Z8" s="1765"/>
    </row>
    <row r="9" spans="1:35" ht="32.25" customHeight="1">
      <c r="A9" s="1770" t="s">
        <v>730</v>
      </c>
      <c r="B9" s="1770"/>
      <c r="C9" s="1770"/>
      <c r="D9" s="1770"/>
      <c r="E9" s="1770"/>
      <c r="F9" s="1770"/>
      <c r="G9" s="1770"/>
      <c r="H9" s="1770"/>
      <c r="I9" s="1770"/>
      <c r="J9" s="1770"/>
      <c r="K9" s="1770"/>
      <c r="L9" s="1770"/>
      <c r="M9" s="1770"/>
      <c r="N9" s="1770"/>
      <c r="O9" s="1770"/>
      <c r="P9" s="1770"/>
      <c r="Q9" s="1770"/>
      <c r="R9" s="1770"/>
      <c r="S9" s="1770"/>
      <c r="T9" s="1770"/>
      <c r="U9" s="1771"/>
      <c r="V9" s="1766" t="s">
        <v>774</v>
      </c>
      <c r="W9" s="1767"/>
      <c r="X9" s="1767"/>
      <c r="Y9" s="1767"/>
      <c r="Z9" s="1768"/>
    </row>
    <row r="10" spans="1:35" ht="21" customHeight="1">
      <c r="A10" s="283"/>
      <c r="B10" s="283"/>
      <c r="C10" s="283"/>
      <c r="D10" s="283"/>
      <c r="E10" s="283"/>
      <c r="F10" s="283"/>
      <c r="G10" s="283"/>
      <c r="H10" s="283"/>
      <c r="I10" s="283"/>
      <c r="J10" s="283"/>
      <c r="K10" s="283"/>
      <c r="L10" s="283"/>
      <c r="M10" s="283"/>
      <c r="N10" s="283"/>
      <c r="O10" s="283"/>
      <c r="P10" s="283"/>
      <c r="Q10" s="283"/>
      <c r="R10" s="283"/>
      <c r="S10" s="283"/>
      <c r="T10" s="283"/>
      <c r="U10" s="283"/>
      <c r="V10" s="1769" t="str">
        <f>'別紙1-1（実績）'!$G$4</f>
        <v>(基準：Ｒ８.５.31）</v>
      </c>
      <c r="W10" s="1769"/>
      <c r="X10" s="1769"/>
      <c r="Y10" s="1769"/>
      <c r="Z10" s="1769"/>
      <c r="AI10" s="6"/>
    </row>
    <row r="11" spans="1:35" ht="20.25" customHeight="1">
      <c r="A11" s="1732" t="s">
        <v>43</v>
      </c>
      <c r="B11" s="1733"/>
      <c r="C11" s="1733"/>
      <c r="D11" s="1733"/>
      <c r="E11" s="1733"/>
      <c r="F11" s="1733"/>
      <c r="G11" s="1734"/>
      <c r="H11" s="1698" t="s">
        <v>288</v>
      </c>
      <c r="I11" s="1699"/>
      <c r="J11" s="1699"/>
      <c r="K11" s="1699"/>
      <c r="L11" s="1700"/>
      <c r="M11" s="1698" t="s">
        <v>247</v>
      </c>
      <c r="N11" s="1699"/>
      <c r="O11" s="1699"/>
      <c r="P11" s="1699"/>
      <c r="Q11" s="1699"/>
      <c r="R11" s="1699"/>
      <c r="S11" s="1699"/>
      <c r="T11" s="1698" t="s">
        <v>289</v>
      </c>
      <c r="U11" s="1699"/>
      <c r="V11" s="1698" t="s">
        <v>248</v>
      </c>
      <c r="W11" s="1699"/>
      <c r="X11" s="1699"/>
      <c r="Y11" s="1699"/>
      <c r="Z11" s="1700"/>
      <c r="AD11" s="10"/>
      <c r="AE11" s="10"/>
      <c r="AF11" s="10"/>
      <c r="AI11" s="6"/>
    </row>
    <row r="12" spans="1:35" ht="23.25" customHeight="1">
      <c r="A12" s="1719"/>
      <c r="B12" s="1720"/>
      <c r="C12" s="1720"/>
      <c r="D12" s="1720"/>
      <c r="E12" s="1720"/>
      <c r="F12" s="1720"/>
      <c r="G12" s="1721"/>
      <c r="H12" s="29"/>
      <c r="I12" s="30" t="s">
        <v>191</v>
      </c>
      <c r="J12" s="31"/>
      <c r="K12" s="1742" t="s">
        <v>250</v>
      </c>
      <c r="L12" s="1743"/>
      <c r="M12" s="1772"/>
      <c r="N12" s="1773"/>
      <c r="O12" s="1773"/>
      <c r="P12" s="1773"/>
      <c r="Q12" s="1773"/>
      <c r="R12" s="1773"/>
      <c r="S12" s="1773"/>
      <c r="T12" s="1719"/>
      <c r="U12" s="1721"/>
      <c r="V12" s="1719"/>
      <c r="W12" s="1720"/>
      <c r="X12" s="1720"/>
      <c r="Y12" s="1720"/>
      <c r="Z12" s="1721"/>
      <c r="AD12" s="32"/>
      <c r="AE12" s="32"/>
      <c r="AF12" s="32"/>
      <c r="AI12" s="6"/>
    </row>
    <row r="13" spans="1:35" ht="23.25" customHeight="1">
      <c r="A13" s="1715"/>
      <c r="B13" s="1716"/>
      <c r="C13" s="1716"/>
      <c r="D13" s="1716"/>
      <c r="E13" s="1716"/>
      <c r="F13" s="1716"/>
      <c r="G13" s="1717"/>
      <c r="H13" s="29"/>
      <c r="I13" s="30" t="s">
        <v>191</v>
      </c>
      <c r="J13" s="31"/>
      <c r="K13" s="1704" t="s">
        <v>250</v>
      </c>
      <c r="L13" s="1705"/>
      <c r="M13" s="1748"/>
      <c r="N13" s="1749"/>
      <c r="O13" s="1749"/>
      <c r="P13" s="1749"/>
      <c r="Q13" s="1749"/>
      <c r="R13" s="1749"/>
      <c r="S13" s="1749"/>
      <c r="T13" s="1691"/>
      <c r="U13" s="1692"/>
      <c r="V13" s="1715"/>
      <c r="W13" s="1716"/>
      <c r="X13" s="1716"/>
      <c r="Y13" s="1716"/>
      <c r="Z13" s="1717"/>
      <c r="AD13" s="32"/>
      <c r="AE13" s="32"/>
      <c r="AF13" s="32"/>
      <c r="AI13" s="6"/>
    </row>
    <row r="14" spans="1:35" ht="23.25" customHeight="1">
      <c r="A14" s="1715"/>
      <c r="B14" s="1716"/>
      <c r="C14" s="1716"/>
      <c r="D14" s="1716"/>
      <c r="E14" s="1716"/>
      <c r="F14" s="1716"/>
      <c r="G14" s="1717"/>
      <c r="H14" s="29"/>
      <c r="I14" s="30" t="s">
        <v>191</v>
      </c>
      <c r="J14" s="31"/>
      <c r="K14" s="1704" t="s">
        <v>250</v>
      </c>
      <c r="L14" s="1705"/>
      <c r="M14" s="1748"/>
      <c r="N14" s="1749"/>
      <c r="O14" s="1749"/>
      <c r="P14" s="1749"/>
      <c r="Q14" s="1749"/>
      <c r="R14" s="1749"/>
      <c r="S14" s="1749"/>
      <c r="T14" s="1691"/>
      <c r="U14" s="1692"/>
      <c r="V14" s="1715"/>
      <c r="W14" s="1716"/>
      <c r="X14" s="1716"/>
      <c r="Y14" s="1716"/>
      <c r="Z14" s="1717"/>
      <c r="AD14" s="32"/>
      <c r="AE14" s="32"/>
      <c r="AF14" s="32"/>
      <c r="AI14" s="6"/>
    </row>
    <row r="15" spans="1:35" ht="23.25" customHeight="1">
      <c r="A15" s="1715"/>
      <c r="B15" s="1716"/>
      <c r="C15" s="1716"/>
      <c r="D15" s="1716"/>
      <c r="E15" s="1716"/>
      <c r="F15" s="1716"/>
      <c r="G15" s="1717"/>
      <c r="H15" s="29"/>
      <c r="I15" s="30" t="s">
        <v>249</v>
      </c>
      <c r="J15" s="31"/>
      <c r="K15" s="1704" t="s">
        <v>250</v>
      </c>
      <c r="L15" s="1705"/>
      <c r="M15" s="1744"/>
      <c r="N15" s="1745"/>
      <c r="O15" s="1745"/>
      <c r="P15" s="1745"/>
      <c r="Q15" s="1745"/>
      <c r="R15" s="1745"/>
      <c r="S15" s="1745"/>
      <c r="T15" s="1691"/>
      <c r="U15" s="1692"/>
      <c r="V15" s="1715"/>
      <c r="W15" s="1716"/>
      <c r="X15" s="1716"/>
      <c r="Y15" s="1716"/>
      <c r="Z15" s="1717"/>
      <c r="AD15" s="32"/>
      <c r="AE15" s="32"/>
      <c r="AF15" s="32"/>
      <c r="AI15" s="6"/>
    </row>
    <row r="16" spans="1:35" ht="23.25" customHeight="1">
      <c r="A16" s="1715"/>
      <c r="B16" s="1716"/>
      <c r="C16" s="1716"/>
      <c r="D16" s="1716"/>
      <c r="E16" s="1716"/>
      <c r="F16" s="1716"/>
      <c r="G16" s="1717"/>
      <c r="H16" s="29"/>
      <c r="I16" s="30" t="s">
        <v>249</v>
      </c>
      <c r="J16" s="31"/>
      <c r="K16" s="1704" t="s">
        <v>250</v>
      </c>
      <c r="L16" s="1705"/>
      <c r="M16" s="1744"/>
      <c r="N16" s="1745"/>
      <c r="O16" s="1745"/>
      <c r="P16" s="1745"/>
      <c r="Q16" s="1745"/>
      <c r="R16" s="1745"/>
      <c r="S16" s="1745"/>
      <c r="T16" s="1691"/>
      <c r="U16" s="1692"/>
      <c r="V16" s="1715"/>
      <c r="W16" s="1716"/>
      <c r="X16" s="1716"/>
      <c r="Y16" s="1716"/>
      <c r="Z16" s="1717"/>
      <c r="AD16" s="32"/>
      <c r="AE16" s="32"/>
      <c r="AF16" s="32"/>
      <c r="AI16" s="6"/>
    </row>
    <row r="17" spans="1:35" ht="23.25" customHeight="1">
      <c r="A17" s="1715"/>
      <c r="B17" s="1716"/>
      <c r="C17" s="1716"/>
      <c r="D17" s="1716"/>
      <c r="E17" s="1716"/>
      <c r="F17" s="1716"/>
      <c r="G17" s="1717"/>
      <c r="H17" s="29"/>
      <c r="I17" s="30" t="s">
        <v>249</v>
      </c>
      <c r="J17" s="31"/>
      <c r="K17" s="1704" t="s">
        <v>250</v>
      </c>
      <c r="L17" s="1705"/>
      <c r="M17" s="1744"/>
      <c r="N17" s="1745"/>
      <c r="O17" s="1745"/>
      <c r="P17" s="1745"/>
      <c r="Q17" s="1745"/>
      <c r="R17" s="1745"/>
      <c r="S17" s="1745"/>
      <c r="T17" s="1691"/>
      <c r="U17" s="1692"/>
      <c r="V17" s="1715"/>
      <c r="W17" s="1716"/>
      <c r="X17" s="1716"/>
      <c r="Y17" s="1716"/>
      <c r="Z17" s="1717"/>
      <c r="AD17" s="21"/>
      <c r="AE17" s="21"/>
      <c r="AF17" s="21"/>
      <c r="AI17" s="6"/>
    </row>
    <row r="18" spans="1:35" ht="23.25" customHeight="1">
      <c r="A18" s="1715"/>
      <c r="B18" s="1716"/>
      <c r="C18" s="1716"/>
      <c r="D18" s="1716"/>
      <c r="E18" s="1716"/>
      <c r="F18" s="1716"/>
      <c r="G18" s="1717"/>
      <c r="H18" s="29"/>
      <c r="I18" s="30" t="s">
        <v>249</v>
      </c>
      <c r="J18" s="31"/>
      <c r="K18" s="1704" t="s">
        <v>250</v>
      </c>
      <c r="L18" s="1705"/>
      <c r="M18" s="1746"/>
      <c r="N18" s="1747"/>
      <c r="O18" s="1747"/>
      <c r="P18" s="1747"/>
      <c r="Q18" s="1747"/>
      <c r="R18" s="1747"/>
      <c r="S18" s="1747"/>
      <c r="T18" s="1691"/>
      <c r="U18" s="1692"/>
      <c r="V18" s="1715"/>
      <c r="W18" s="1716"/>
      <c r="X18" s="1716"/>
      <c r="Y18" s="1716"/>
      <c r="Z18" s="1717"/>
      <c r="AD18" s="21"/>
      <c r="AE18" s="21"/>
      <c r="AF18" s="21"/>
    </row>
    <row r="19" spans="1:35" ht="23.25" customHeight="1" thickBot="1">
      <c r="A19" s="1722"/>
      <c r="B19" s="1723"/>
      <c r="C19" s="1723"/>
      <c r="D19" s="1723"/>
      <c r="E19" s="1723"/>
      <c r="F19" s="1723"/>
      <c r="G19" s="1724"/>
      <c r="H19" s="33"/>
      <c r="I19" s="252" t="s">
        <v>249</v>
      </c>
      <c r="J19" s="34"/>
      <c r="K19" s="1725" t="s">
        <v>250</v>
      </c>
      <c r="L19" s="1726"/>
      <c r="M19" s="1727"/>
      <c r="N19" s="1728"/>
      <c r="O19" s="1728"/>
      <c r="P19" s="1728"/>
      <c r="Q19" s="1728"/>
      <c r="R19" s="1728"/>
      <c r="S19" s="1728"/>
      <c r="T19" s="1694"/>
      <c r="U19" s="1695"/>
      <c r="V19" s="1701"/>
      <c r="W19" s="1702"/>
      <c r="X19" s="1702"/>
      <c r="Y19" s="1702"/>
      <c r="Z19" s="1703"/>
      <c r="AD19" s="21"/>
      <c r="AE19" s="21"/>
      <c r="AF19" s="21"/>
    </row>
    <row r="20" spans="1:35" ht="20.25" customHeight="1" thickTop="1">
      <c r="A20" s="1706"/>
      <c r="B20" s="1707"/>
      <c r="C20" s="1707"/>
      <c r="D20" s="1707"/>
      <c r="E20" s="1707"/>
      <c r="F20" s="1707"/>
      <c r="G20" s="1708"/>
      <c r="H20" s="261"/>
      <c r="I20" s="254" t="s">
        <v>249</v>
      </c>
      <c r="J20" s="262"/>
      <c r="K20" s="1709" t="s">
        <v>250</v>
      </c>
      <c r="L20" s="1710"/>
      <c r="M20" s="1711" t="s">
        <v>319</v>
      </c>
      <c r="N20" s="1712"/>
      <c r="O20" s="1712"/>
      <c r="P20" s="1712"/>
      <c r="Q20" s="1712"/>
      <c r="R20" s="1712"/>
      <c r="S20" s="1712"/>
      <c r="T20" s="1712"/>
      <c r="U20" s="1712"/>
      <c r="V20" s="1712"/>
      <c r="W20" s="1712"/>
      <c r="X20" s="1712"/>
      <c r="Y20" s="1712"/>
      <c r="Z20" s="1731"/>
      <c r="AD20" s="21"/>
      <c r="AE20" s="21"/>
      <c r="AF20" s="21"/>
    </row>
    <row r="21" spans="1:35" ht="20.25" customHeight="1">
      <c r="A21" s="7" t="s">
        <v>47</v>
      </c>
      <c r="B21" s="7" t="s">
        <v>731</v>
      </c>
      <c r="C21" s="7"/>
      <c r="D21" s="7"/>
      <c r="E21" s="7"/>
      <c r="F21" s="7"/>
      <c r="G21" s="7"/>
      <c r="H21" s="7"/>
      <c r="I21" s="7"/>
      <c r="J21" s="7"/>
      <c r="K21" s="7"/>
      <c r="L21" s="7"/>
      <c r="M21" s="7"/>
      <c r="N21" s="7"/>
      <c r="O21" s="7"/>
      <c r="P21" s="7"/>
      <c r="Q21" s="7"/>
      <c r="R21" s="7"/>
      <c r="S21" s="7"/>
      <c r="T21" s="4"/>
      <c r="U21" s="4"/>
      <c r="V21" s="1718" t="str">
        <f>V10</f>
        <v>(基準：Ｒ８.５.31）</v>
      </c>
      <c r="W21" s="1718"/>
      <c r="X21" s="1718"/>
      <c r="Y21" s="1718"/>
      <c r="Z21" s="1718"/>
      <c r="AA21" s="21"/>
      <c r="AB21" s="21"/>
      <c r="AC21" s="21"/>
      <c r="AD21" s="21"/>
      <c r="AE21" s="21"/>
      <c r="AF21" s="21"/>
    </row>
    <row r="22" spans="1:35" ht="20.25" customHeight="1">
      <c r="A22" s="1732" t="s">
        <v>43</v>
      </c>
      <c r="B22" s="1733"/>
      <c r="C22" s="1733"/>
      <c r="D22" s="1733"/>
      <c r="E22" s="1733"/>
      <c r="F22" s="1733"/>
      <c r="G22" s="1734"/>
      <c r="H22" s="1698" t="s">
        <v>288</v>
      </c>
      <c r="I22" s="1699"/>
      <c r="J22" s="1699"/>
      <c r="K22" s="1699"/>
      <c r="L22" s="1700"/>
      <c r="M22" s="1698" t="s">
        <v>251</v>
      </c>
      <c r="N22" s="1699"/>
      <c r="O22" s="1699"/>
      <c r="P22" s="1699"/>
      <c r="Q22" s="1699"/>
      <c r="R22" s="1699"/>
      <c r="S22" s="1699"/>
      <c r="T22" s="1735" t="s">
        <v>252</v>
      </c>
      <c r="U22" s="1736"/>
      <c r="V22" s="1736"/>
      <c r="W22" s="1736"/>
      <c r="X22" s="1736"/>
      <c r="Y22" s="1736"/>
      <c r="Z22" s="1737"/>
      <c r="AB22" s="10"/>
      <c r="AC22" s="10"/>
      <c r="AD22" s="10"/>
    </row>
    <row r="23" spans="1:35" ht="23.25" customHeight="1">
      <c r="A23" s="1739"/>
      <c r="B23" s="1740"/>
      <c r="C23" s="1740"/>
      <c r="D23" s="1740"/>
      <c r="E23" s="1740"/>
      <c r="F23" s="1740"/>
      <c r="G23" s="1741"/>
      <c r="H23" s="29"/>
      <c r="I23" s="30" t="s">
        <v>249</v>
      </c>
      <c r="J23" s="31"/>
      <c r="K23" s="1742" t="s">
        <v>250</v>
      </c>
      <c r="L23" s="1743"/>
      <c r="M23" s="1729"/>
      <c r="N23" s="1730"/>
      <c r="O23" s="1730"/>
      <c r="P23" s="1730"/>
      <c r="Q23" s="1730"/>
      <c r="R23" s="1730"/>
      <c r="S23" s="1730"/>
      <c r="T23" s="1729"/>
      <c r="U23" s="1730"/>
      <c r="V23" s="1730"/>
      <c r="W23" s="1730"/>
      <c r="X23" s="1730"/>
      <c r="Y23" s="1730"/>
      <c r="Z23" s="1738"/>
      <c r="AB23" s="21"/>
      <c r="AC23" s="21"/>
      <c r="AD23" s="21"/>
    </row>
    <row r="24" spans="1:35" ht="23.25" customHeight="1">
      <c r="A24" s="1715"/>
      <c r="B24" s="1716"/>
      <c r="C24" s="1716"/>
      <c r="D24" s="1716"/>
      <c r="E24" s="1716"/>
      <c r="F24" s="1716"/>
      <c r="G24" s="1717"/>
      <c r="H24" s="29"/>
      <c r="I24" s="30" t="s">
        <v>249</v>
      </c>
      <c r="J24" s="31"/>
      <c r="K24" s="1704" t="s">
        <v>250</v>
      </c>
      <c r="L24" s="1705"/>
      <c r="M24" s="1691"/>
      <c r="N24" s="1692"/>
      <c r="O24" s="1692"/>
      <c r="P24" s="1692"/>
      <c r="Q24" s="1692"/>
      <c r="R24" s="1692"/>
      <c r="S24" s="1692"/>
      <c r="T24" s="1691"/>
      <c r="U24" s="1692"/>
      <c r="V24" s="1692"/>
      <c r="W24" s="1692"/>
      <c r="X24" s="1692"/>
      <c r="Y24" s="1692"/>
      <c r="Z24" s="1693"/>
      <c r="AB24" s="21"/>
      <c r="AC24" s="21"/>
      <c r="AD24" s="21"/>
    </row>
    <row r="25" spans="1:35" ht="23.25" customHeight="1">
      <c r="A25" s="1715"/>
      <c r="B25" s="1716"/>
      <c r="C25" s="1716"/>
      <c r="D25" s="1716"/>
      <c r="E25" s="1716"/>
      <c r="F25" s="1716"/>
      <c r="G25" s="1717"/>
      <c r="H25" s="29"/>
      <c r="I25" s="30" t="s">
        <v>249</v>
      </c>
      <c r="J25" s="35"/>
      <c r="K25" s="1704" t="s">
        <v>250</v>
      </c>
      <c r="L25" s="1705"/>
      <c r="M25" s="1691"/>
      <c r="N25" s="1692"/>
      <c r="O25" s="1692"/>
      <c r="P25" s="1692"/>
      <c r="Q25" s="1692"/>
      <c r="R25" s="1692"/>
      <c r="S25" s="1692"/>
      <c r="T25" s="1691"/>
      <c r="U25" s="1692"/>
      <c r="V25" s="1692"/>
      <c r="W25" s="1692"/>
      <c r="X25" s="1692"/>
      <c r="Y25" s="1692"/>
      <c r="Z25" s="1693"/>
      <c r="AB25" s="21"/>
      <c r="AC25" s="21"/>
      <c r="AD25" s="21"/>
    </row>
    <row r="26" spans="1:35" ht="23.25" customHeight="1">
      <c r="A26" s="1715"/>
      <c r="B26" s="1716"/>
      <c r="C26" s="1716"/>
      <c r="D26" s="1716"/>
      <c r="E26" s="1716"/>
      <c r="F26" s="1716"/>
      <c r="G26" s="1717"/>
      <c r="H26" s="29"/>
      <c r="I26" s="30" t="s">
        <v>249</v>
      </c>
      <c r="J26" s="35"/>
      <c r="K26" s="1704" t="s">
        <v>250</v>
      </c>
      <c r="L26" s="1705"/>
      <c r="M26" s="1691"/>
      <c r="N26" s="1692"/>
      <c r="O26" s="1692"/>
      <c r="P26" s="1692"/>
      <c r="Q26" s="1692"/>
      <c r="R26" s="1692"/>
      <c r="S26" s="1692"/>
      <c r="T26" s="1691"/>
      <c r="U26" s="1692"/>
      <c r="V26" s="1692"/>
      <c r="W26" s="1692"/>
      <c r="X26" s="1692"/>
      <c r="Y26" s="1692"/>
      <c r="Z26" s="1693"/>
      <c r="AB26" s="21"/>
      <c r="AC26" s="21"/>
      <c r="AD26" s="21"/>
    </row>
    <row r="27" spans="1:35" ht="23.25" customHeight="1" thickBot="1">
      <c r="A27" s="1701"/>
      <c r="B27" s="1702"/>
      <c r="C27" s="1702"/>
      <c r="D27" s="1702"/>
      <c r="E27" s="1702"/>
      <c r="F27" s="1702"/>
      <c r="G27" s="1703"/>
      <c r="H27" s="36"/>
      <c r="I27" s="30" t="s">
        <v>249</v>
      </c>
      <c r="J27" s="37"/>
      <c r="K27" s="1704" t="s">
        <v>250</v>
      </c>
      <c r="L27" s="1705"/>
      <c r="M27" s="1694"/>
      <c r="N27" s="1695"/>
      <c r="O27" s="1695"/>
      <c r="P27" s="1695"/>
      <c r="Q27" s="1695"/>
      <c r="R27" s="1695"/>
      <c r="S27" s="1695"/>
      <c r="T27" s="1694"/>
      <c r="U27" s="1695"/>
      <c r="V27" s="1695"/>
      <c r="W27" s="1695"/>
      <c r="X27" s="1695"/>
      <c r="Y27" s="1695"/>
      <c r="Z27" s="1696"/>
      <c r="AB27" s="21"/>
      <c r="AC27" s="21"/>
      <c r="AD27" s="21"/>
    </row>
    <row r="28" spans="1:35" ht="20.25" customHeight="1" thickTop="1">
      <c r="A28" s="1706"/>
      <c r="B28" s="1707"/>
      <c r="C28" s="1707"/>
      <c r="D28" s="1707"/>
      <c r="E28" s="1707"/>
      <c r="F28" s="1707"/>
      <c r="G28" s="1708"/>
      <c r="H28" s="261"/>
      <c r="I28" s="254" t="s">
        <v>249</v>
      </c>
      <c r="J28" s="262"/>
      <c r="K28" s="1709" t="s">
        <v>250</v>
      </c>
      <c r="L28" s="1710"/>
      <c r="M28" s="1711" t="s">
        <v>319</v>
      </c>
      <c r="N28" s="1712"/>
      <c r="O28" s="1712"/>
      <c r="P28" s="1712"/>
      <c r="Q28" s="1712"/>
      <c r="R28" s="1712"/>
      <c r="S28" s="1712"/>
      <c r="T28" s="1713"/>
      <c r="U28" s="1713"/>
      <c r="V28" s="1713"/>
      <c r="W28" s="1713"/>
      <c r="X28" s="1713"/>
      <c r="Y28" s="1713"/>
      <c r="Z28" s="1714"/>
      <c r="AD28" s="21"/>
      <c r="AE28" s="21"/>
      <c r="AF28" s="21"/>
    </row>
    <row r="29" spans="1:35" ht="20.25" customHeight="1">
      <c r="A29" s="18" t="s">
        <v>451</v>
      </c>
      <c r="B29" s="18" t="s">
        <v>732</v>
      </c>
      <c r="C29" s="18"/>
      <c r="D29" s="18"/>
      <c r="E29" s="18"/>
      <c r="F29" s="18"/>
      <c r="G29" s="18"/>
      <c r="H29" s="18"/>
      <c r="I29" s="18"/>
      <c r="J29" s="18"/>
      <c r="K29" s="18"/>
      <c r="L29" s="18"/>
      <c r="M29" s="18"/>
      <c r="N29" s="18"/>
      <c r="O29" s="18"/>
      <c r="P29" s="18"/>
      <c r="Q29" s="18"/>
      <c r="R29" s="18"/>
      <c r="S29" s="18"/>
      <c r="T29" s="18"/>
      <c r="U29" s="18"/>
      <c r="V29" s="1718" t="str">
        <f>V10</f>
        <v>(基準：Ｒ８.５.31）</v>
      </c>
      <c r="W29" s="1718"/>
      <c r="X29" s="1718"/>
      <c r="Y29" s="1718"/>
      <c r="Z29" s="1718"/>
    </row>
    <row r="30" spans="1:35" ht="20.25" customHeight="1">
      <c r="A30" s="1698" t="s">
        <v>253</v>
      </c>
      <c r="B30" s="1699"/>
      <c r="C30" s="1699"/>
      <c r="D30" s="1699"/>
      <c r="E30" s="1699"/>
      <c r="F30" s="1699"/>
      <c r="G30" s="1699"/>
      <c r="H30" s="1699"/>
      <c r="I30" s="1699"/>
      <c r="J30" s="1699"/>
      <c r="K30" s="1699"/>
      <c r="L30" s="1699"/>
      <c r="M30" s="1699"/>
      <c r="N30" s="1699"/>
      <c r="O30" s="1699"/>
      <c r="P30" s="1699"/>
      <c r="Q30" s="1699"/>
      <c r="R30" s="1699"/>
      <c r="S30" s="1699"/>
      <c r="T30" s="1698" t="s">
        <v>75</v>
      </c>
      <c r="U30" s="1699"/>
      <c r="V30" s="1699"/>
      <c r="W30" s="1699"/>
      <c r="X30" s="1699"/>
      <c r="Y30" s="1699"/>
      <c r="Z30" s="1700"/>
      <c r="AA30" s="10"/>
      <c r="AB30" s="10"/>
      <c r="AC30" s="10"/>
      <c r="AD30" s="10"/>
      <c r="AE30" s="10"/>
      <c r="AF30" s="10"/>
    </row>
    <row r="31" spans="1:35" ht="20.25" customHeight="1">
      <c r="A31" s="1719"/>
      <c r="B31" s="1720"/>
      <c r="C31" s="1720"/>
      <c r="D31" s="1720"/>
      <c r="E31" s="1720"/>
      <c r="F31" s="1720"/>
      <c r="G31" s="1720"/>
      <c r="H31" s="1720"/>
      <c r="I31" s="1720"/>
      <c r="J31" s="1720"/>
      <c r="K31" s="1720"/>
      <c r="L31" s="1720"/>
      <c r="M31" s="1720"/>
      <c r="N31" s="1720"/>
      <c r="O31" s="1720"/>
      <c r="P31" s="1720"/>
      <c r="Q31" s="1720"/>
      <c r="R31" s="1720"/>
      <c r="S31" s="1721"/>
      <c r="T31" s="1719"/>
      <c r="U31" s="1720"/>
      <c r="V31" s="1720"/>
      <c r="W31" s="1720"/>
      <c r="X31" s="1720"/>
      <c r="Y31" s="1720"/>
      <c r="Z31" s="1721"/>
      <c r="AA31" s="21"/>
      <c r="AB31" s="21"/>
      <c r="AC31" s="21"/>
      <c r="AD31" s="21"/>
      <c r="AE31" s="21"/>
      <c r="AF31" s="21"/>
    </row>
    <row r="32" spans="1:35" ht="20.25" customHeight="1">
      <c r="A32" s="1715"/>
      <c r="B32" s="1716"/>
      <c r="C32" s="1716"/>
      <c r="D32" s="1716"/>
      <c r="E32" s="1716"/>
      <c r="F32" s="1716"/>
      <c r="G32" s="1716"/>
      <c r="H32" s="1716"/>
      <c r="I32" s="1716"/>
      <c r="J32" s="1716"/>
      <c r="K32" s="1716"/>
      <c r="L32" s="1716"/>
      <c r="M32" s="1716"/>
      <c r="N32" s="1716"/>
      <c r="O32" s="1716"/>
      <c r="P32" s="1716"/>
      <c r="Q32" s="1716"/>
      <c r="R32" s="1716"/>
      <c r="S32" s="1717"/>
      <c r="T32" s="1715"/>
      <c r="U32" s="1716"/>
      <c r="V32" s="1716"/>
      <c r="W32" s="1716"/>
      <c r="X32" s="1716"/>
      <c r="Y32" s="1716"/>
      <c r="Z32" s="1717"/>
      <c r="AA32" s="21"/>
      <c r="AB32" s="21"/>
      <c r="AC32" s="21"/>
      <c r="AD32" s="21"/>
      <c r="AE32" s="21"/>
      <c r="AF32" s="21"/>
    </row>
    <row r="33" spans="1:32" ht="20.25" customHeight="1">
      <c r="A33" s="1715"/>
      <c r="B33" s="1716"/>
      <c r="C33" s="1716"/>
      <c r="D33" s="1716"/>
      <c r="E33" s="1716"/>
      <c r="F33" s="1716"/>
      <c r="G33" s="1716"/>
      <c r="H33" s="1716"/>
      <c r="I33" s="1716"/>
      <c r="J33" s="1716"/>
      <c r="K33" s="1716"/>
      <c r="L33" s="1716"/>
      <c r="M33" s="1716"/>
      <c r="N33" s="1716"/>
      <c r="O33" s="1716"/>
      <c r="P33" s="1716"/>
      <c r="Q33" s="1716"/>
      <c r="R33" s="1716"/>
      <c r="S33" s="1717"/>
      <c r="T33" s="1715"/>
      <c r="U33" s="1716"/>
      <c r="V33" s="1716"/>
      <c r="W33" s="1716"/>
      <c r="X33" s="1716"/>
      <c r="Y33" s="1716"/>
      <c r="Z33" s="1717"/>
      <c r="AA33" s="21"/>
      <c r="AB33" s="21"/>
      <c r="AC33" s="21"/>
      <c r="AD33" s="21"/>
      <c r="AE33" s="21"/>
      <c r="AF33" s="21"/>
    </row>
    <row r="34" spans="1:32" ht="20.25" customHeight="1">
      <c r="A34" s="1701"/>
      <c r="B34" s="1702"/>
      <c r="C34" s="1702"/>
      <c r="D34" s="1702"/>
      <c r="E34" s="1702"/>
      <c r="F34" s="1702"/>
      <c r="G34" s="1702"/>
      <c r="H34" s="1702"/>
      <c r="I34" s="1702"/>
      <c r="J34" s="1702"/>
      <c r="K34" s="1702"/>
      <c r="L34" s="1702"/>
      <c r="M34" s="1702"/>
      <c r="N34" s="1702"/>
      <c r="O34" s="1702"/>
      <c r="P34" s="1702"/>
      <c r="Q34" s="1702"/>
      <c r="R34" s="1702"/>
      <c r="S34" s="1703"/>
      <c r="T34" s="1701"/>
      <c r="U34" s="1702"/>
      <c r="V34" s="1702"/>
      <c r="W34" s="1702"/>
      <c r="X34" s="1702"/>
      <c r="Y34" s="1702"/>
      <c r="Z34" s="1703"/>
      <c r="AA34" s="21"/>
      <c r="AB34" s="21"/>
      <c r="AC34" s="21"/>
      <c r="AD34" s="21"/>
      <c r="AE34" s="21"/>
      <c r="AF34" s="21"/>
    </row>
    <row r="35" spans="1:32" ht="20.25" customHeight="1">
      <c r="A35" s="7" t="s">
        <v>51</v>
      </c>
      <c r="B35" s="7" t="s">
        <v>733</v>
      </c>
      <c r="C35" s="7"/>
      <c r="D35" s="7"/>
      <c r="E35" s="7"/>
      <c r="F35" s="7"/>
      <c r="G35" s="7"/>
      <c r="H35" s="7"/>
      <c r="I35" s="7"/>
      <c r="J35" s="7"/>
      <c r="K35" s="7"/>
      <c r="L35" s="7"/>
      <c r="M35" s="7"/>
      <c r="N35" s="7"/>
      <c r="O35" s="7"/>
      <c r="P35" s="7"/>
      <c r="Q35" s="7"/>
      <c r="R35" s="7"/>
      <c r="S35" s="7"/>
      <c r="T35" s="7"/>
      <c r="U35" s="7"/>
      <c r="V35" s="1718" t="str">
        <f>V10</f>
        <v>(基準：Ｒ８.５.31）</v>
      </c>
      <c r="W35" s="1718"/>
      <c r="X35" s="1718"/>
      <c r="Y35" s="1718"/>
      <c r="Z35" s="1718"/>
      <c r="AA35" s="40"/>
    </row>
    <row r="36" spans="1:32" ht="20.25" customHeight="1">
      <c r="A36" s="342"/>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4"/>
      <c r="B37" s="17" t="s">
        <v>469</v>
      </c>
      <c r="C37" s="1675" t="s">
        <v>275</v>
      </c>
      <c r="D37" s="1675"/>
      <c r="E37" s="1675"/>
      <c r="F37" s="1675"/>
      <c r="G37" s="1697" t="s">
        <v>796</v>
      </c>
      <c r="H37" s="1697"/>
      <c r="I37" s="17"/>
      <c r="J37" s="2" t="s">
        <v>191</v>
      </c>
      <c r="K37" s="17"/>
      <c r="L37" s="2" t="s">
        <v>192</v>
      </c>
      <c r="M37" s="17"/>
      <c r="N37" s="2" t="s">
        <v>199</v>
      </c>
      <c r="O37" s="12"/>
      <c r="P37" s="12"/>
      <c r="Q37" s="12"/>
      <c r="R37" s="12"/>
      <c r="S37" s="12"/>
      <c r="T37" s="12"/>
      <c r="U37" s="12"/>
      <c r="V37" s="12"/>
      <c r="W37" s="12"/>
      <c r="X37" s="12"/>
      <c r="Y37" s="12"/>
      <c r="Z37" s="173"/>
      <c r="AA37" s="40"/>
    </row>
    <row r="38" spans="1:32" ht="20.25" customHeight="1">
      <c r="A38" s="184"/>
      <c r="B38" s="17" t="s">
        <v>469</v>
      </c>
      <c r="C38" s="1675" t="s">
        <v>276</v>
      </c>
      <c r="D38" s="1675"/>
      <c r="E38" s="1675"/>
      <c r="F38" s="1675"/>
      <c r="G38" s="1697" t="s">
        <v>796</v>
      </c>
      <c r="H38" s="1697"/>
      <c r="I38" s="17"/>
      <c r="J38" s="2" t="s">
        <v>191</v>
      </c>
      <c r="K38" s="17"/>
      <c r="L38" s="2" t="s">
        <v>192</v>
      </c>
      <c r="M38" s="17"/>
      <c r="N38" s="2" t="s">
        <v>199</v>
      </c>
      <c r="O38" s="1697" t="s">
        <v>799</v>
      </c>
      <c r="P38" s="1697"/>
      <c r="Q38" s="17"/>
      <c r="R38" s="2" t="s">
        <v>191</v>
      </c>
      <c r="S38" s="17"/>
      <c r="T38" s="2" t="s">
        <v>192</v>
      </c>
      <c r="U38" s="17"/>
      <c r="V38" s="2" t="s">
        <v>199</v>
      </c>
      <c r="W38" s="6" t="s">
        <v>30</v>
      </c>
      <c r="X38" s="6"/>
      <c r="Y38" s="6"/>
      <c r="Z38" s="173"/>
      <c r="AA38" s="40"/>
    </row>
    <row r="39" spans="1:32" ht="20.25" customHeight="1">
      <c r="A39" s="184"/>
      <c r="B39" s="17" t="s">
        <v>469</v>
      </c>
      <c r="C39" s="1675" t="s">
        <v>287</v>
      </c>
      <c r="D39" s="1675"/>
      <c r="E39" s="1675"/>
      <c r="F39" s="1675"/>
      <c r="G39" s="12"/>
      <c r="H39" s="12"/>
      <c r="I39" s="12"/>
      <c r="J39" s="12"/>
      <c r="K39" s="12"/>
      <c r="L39" s="12"/>
      <c r="M39" s="12"/>
      <c r="N39" s="12"/>
      <c r="O39" s="12"/>
      <c r="P39" s="12"/>
      <c r="Q39" s="12"/>
      <c r="R39" s="12"/>
      <c r="S39" s="12"/>
      <c r="T39" s="12"/>
      <c r="U39" s="12"/>
      <c r="V39" s="12"/>
      <c r="W39" s="12"/>
      <c r="X39" s="12"/>
      <c r="Y39" s="12"/>
      <c r="Z39" s="173"/>
      <c r="AA39" s="40"/>
    </row>
    <row r="40" spans="1:32" ht="20.25" customHeight="1">
      <c r="A40" s="184"/>
      <c r="B40" s="12"/>
      <c r="C40" s="12"/>
      <c r="D40" s="12"/>
      <c r="E40" s="12"/>
      <c r="F40" s="12"/>
      <c r="G40" s="2"/>
      <c r="H40" s="2"/>
      <c r="I40" s="6"/>
      <c r="J40" s="58"/>
      <c r="K40" s="58"/>
      <c r="L40" s="58"/>
      <c r="M40" s="58"/>
      <c r="N40" s="58"/>
      <c r="O40" s="58"/>
      <c r="P40" s="58"/>
      <c r="Q40" s="58"/>
      <c r="R40" s="58"/>
      <c r="S40" s="58"/>
      <c r="T40" s="58"/>
      <c r="U40" s="58"/>
      <c r="V40" s="12"/>
      <c r="W40" s="12"/>
      <c r="X40" s="12"/>
      <c r="Y40" s="12"/>
      <c r="Z40" s="173"/>
    </row>
    <row r="41" spans="1:32" ht="20.25" customHeight="1">
      <c r="A41" s="16"/>
      <c r="B41" s="136" t="s">
        <v>52</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60"/>
      <c r="B42" s="257" t="s">
        <v>52</v>
      </c>
      <c r="C42" s="258" t="s">
        <v>277</v>
      </c>
      <c r="D42" s="174"/>
      <c r="E42" s="174"/>
      <c r="F42" s="185"/>
      <c r="G42" s="185"/>
      <c r="H42" s="185"/>
      <c r="I42" s="185"/>
      <c r="J42" s="19"/>
      <c r="K42" s="19"/>
      <c r="L42" s="19"/>
      <c r="M42" s="19"/>
      <c r="N42" s="19"/>
      <c r="O42" s="19"/>
      <c r="P42" s="19"/>
      <c r="Q42" s="19"/>
      <c r="R42" s="19"/>
      <c r="S42" s="19"/>
      <c r="T42" s="19"/>
      <c r="U42" s="19"/>
      <c r="V42" s="174"/>
      <c r="W42" s="174"/>
      <c r="X42" s="174"/>
      <c r="Y42" s="174"/>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pageMargins left="0" right="0" top="0" bottom="0" header="0" footer="0"/>
  <pageSetup paperSize="9" scale="9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L46"/>
  <sheetViews>
    <sheetView view="pageBreakPreview" topLeftCell="E23" zoomScale="75" zoomScaleNormal="100" zoomScaleSheetLayoutView="75" workbookViewId="0">
      <selection activeCell="H13" sqref="H13"/>
    </sheetView>
  </sheetViews>
  <sheetFormatPr defaultRowHeight="20.25" customHeight="1"/>
  <cols>
    <col min="1" max="6" width="3.375" style="5" customWidth="1"/>
    <col min="7" max="7" width="3.75" style="5" customWidth="1"/>
    <col min="8" max="12" width="3.375" style="5" customWidth="1"/>
    <col min="13" max="19" width="4" style="5" customWidth="1"/>
    <col min="20" max="21" width="7.375" style="5" customWidth="1"/>
    <col min="22" max="26" width="4.625" style="5" customWidth="1"/>
    <col min="27" max="44" width="3.375" style="5" customWidth="1"/>
    <col min="45" max="16384" width="9"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244</v>
      </c>
    </row>
    <row r="2" spans="1:38" ht="20.25" customHeight="1">
      <c r="A2" s="1685" t="s">
        <v>446</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20"/>
      <c r="AB2" s="20"/>
      <c r="AC2" s="20"/>
      <c r="AD2" s="20"/>
      <c r="AE2" s="20"/>
      <c r="AF2" s="20"/>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8" ht="33.75" customHeight="1">
      <c r="A4" s="1750" t="s">
        <v>290</v>
      </c>
      <c r="B4" s="1751"/>
      <c r="C4" s="1751"/>
      <c r="D4" s="1751"/>
      <c r="E4" s="1751"/>
      <c r="F4" s="1751"/>
      <c r="G4" s="1751"/>
      <c r="H4" s="1806" t="s">
        <v>1012</v>
      </c>
      <c r="I4" s="1807"/>
      <c r="J4" s="1807"/>
      <c r="K4" s="1807"/>
      <c r="L4" s="1807"/>
      <c r="M4" s="1807"/>
      <c r="N4" s="1807"/>
      <c r="O4" s="1807"/>
      <c r="P4" s="1807"/>
      <c r="Q4" s="1807"/>
      <c r="R4" s="1807"/>
      <c r="S4" s="1807"/>
      <c r="T4" s="1807"/>
      <c r="U4" s="1807"/>
      <c r="V4" s="1807"/>
      <c r="W4" s="1807"/>
      <c r="X4" s="1807"/>
      <c r="Y4" s="1807"/>
      <c r="Z4" s="1808"/>
      <c r="AA4" s="28"/>
      <c r="AB4" s="10"/>
      <c r="AC4" s="10"/>
      <c r="AD4" s="10"/>
      <c r="AE4" s="10"/>
      <c r="AF4" s="10"/>
    </row>
    <row r="5" spans="1:38" ht="13.5" customHeight="1">
      <c r="A5" s="1755" t="s">
        <v>42</v>
      </c>
      <c r="B5" s="1756"/>
      <c r="C5" s="1756"/>
      <c r="D5" s="1756"/>
      <c r="E5" s="1756"/>
      <c r="F5" s="1756"/>
      <c r="G5" s="1756"/>
      <c r="H5" s="1809" t="s">
        <v>327</v>
      </c>
      <c r="I5" s="1810"/>
      <c r="J5" s="1810"/>
      <c r="K5" s="1810"/>
      <c r="L5" s="1810"/>
      <c r="M5" s="1810"/>
      <c r="N5" s="1810"/>
      <c r="O5" s="1810"/>
      <c r="P5" s="1810"/>
      <c r="Q5" s="1810"/>
      <c r="R5" s="1810"/>
      <c r="S5" s="1810"/>
      <c r="T5" s="1810"/>
      <c r="U5" s="1810"/>
      <c r="V5" s="1810"/>
      <c r="W5" s="1810"/>
      <c r="X5" s="1810"/>
      <c r="Y5" s="1810"/>
      <c r="Z5" s="1811"/>
      <c r="AA5" s="28"/>
      <c r="AB5" s="10"/>
      <c r="AC5" s="10"/>
      <c r="AD5" s="10"/>
      <c r="AE5" s="10"/>
      <c r="AF5" s="10"/>
    </row>
    <row r="6" spans="1:38" ht="33.75" customHeight="1" thickBot="1">
      <c r="A6" s="1760" t="s">
        <v>246</v>
      </c>
      <c r="B6" s="1761"/>
      <c r="C6" s="1761"/>
      <c r="D6" s="1761"/>
      <c r="E6" s="1761"/>
      <c r="F6" s="1761"/>
      <c r="G6" s="1761"/>
      <c r="H6" s="1815" t="s">
        <v>326</v>
      </c>
      <c r="I6" s="1816"/>
      <c r="J6" s="1816"/>
      <c r="K6" s="1816"/>
      <c r="L6" s="1816"/>
      <c r="M6" s="1816"/>
      <c r="N6" s="1816"/>
      <c r="O6" s="1816"/>
      <c r="P6" s="1816"/>
      <c r="Q6" s="1816"/>
      <c r="R6" s="1816"/>
      <c r="S6" s="1816"/>
      <c r="T6" s="1816"/>
      <c r="U6" s="1816"/>
      <c r="V6" s="1816"/>
      <c r="W6" s="1816"/>
      <c r="X6" s="1816"/>
      <c r="Y6" s="1816"/>
      <c r="Z6" s="1817"/>
      <c r="AA6" s="28"/>
      <c r="AB6" s="10"/>
      <c r="AC6" s="10"/>
      <c r="AD6" s="10"/>
      <c r="AE6" s="10"/>
      <c r="AF6" s="10"/>
    </row>
    <row r="7" spans="1:38" ht="20.25" customHeight="1">
      <c r="A7" s="1751"/>
      <c r="B7" s="1751"/>
      <c r="C7" s="1751"/>
      <c r="D7" s="1751"/>
      <c r="E7" s="1751"/>
      <c r="F7" s="1751"/>
      <c r="G7" s="1751"/>
      <c r="H7" s="1751"/>
      <c r="I7" s="1751"/>
      <c r="J7" s="1751"/>
      <c r="K7" s="1751"/>
      <c r="L7" s="1751"/>
      <c r="M7" s="1751"/>
      <c r="N7" s="1751"/>
      <c r="O7" s="1751"/>
      <c r="P7" s="1751"/>
      <c r="Q7" s="1751"/>
      <c r="R7" s="1751"/>
      <c r="S7" s="1751"/>
      <c r="T7" s="1751"/>
      <c r="U7" s="1751"/>
      <c r="V7" s="1751"/>
      <c r="W7" s="1751"/>
      <c r="X7" s="1751"/>
      <c r="Y7" s="1751"/>
      <c r="Z7" s="1751"/>
      <c r="AA7" s="10"/>
      <c r="AB7" s="10"/>
      <c r="AC7" s="10"/>
      <c r="AD7" s="10"/>
      <c r="AE7" s="10"/>
      <c r="AF7" s="10"/>
    </row>
    <row r="8" spans="1:38" ht="20.25" customHeight="1">
      <c r="A8" s="1765" t="s">
        <v>325</v>
      </c>
      <c r="B8" s="1765"/>
      <c r="C8" s="1765"/>
      <c r="D8" s="1765"/>
      <c r="E8" s="1765"/>
      <c r="F8" s="1765"/>
      <c r="G8" s="1765"/>
      <c r="H8" s="1765"/>
      <c r="I8" s="1765"/>
      <c r="J8" s="1765"/>
      <c r="K8" s="1765"/>
      <c r="L8" s="1765"/>
      <c r="M8" s="1765"/>
      <c r="N8" s="1765"/>
      <c r="O8" s="1765"/>
      <c r="P8" s="1765"/>
      <c r="Q8" s="1765"/>
      <c r="R8" s="1765"/>
      <c r="S8" s="1765"/>
      <c r="T8" s="1765"/>
      <c r="U8" s="1765"/>
      <c r="V8" s="1765"/>
      <c r="W8" s="1765"/>
      <c r="X8" s="1765"/>
      <c r="Y8" s="1765"/>
      <c r="Z8" s="1765"/>
    </row>
    <row r="9" spans="1:38" ht="30" customHeight="1">
      <c r="A9" s="5" t="s">
        <v>735</v>
      </c>
      <c r="V9" s="1794" t="s">
        <v>774</v>
      </c>
      <c r="W9" s="1794"/>
      <c r="X9" s="1794"/>
      <c r="Y9" s="1794"/>
      <c r="Z9" s="1794"/>
      <c r="AL9" s="6"/>
    </row>
    <row r="10" spans="1:38" ht="20.25" customHeight="1">
      <c r="V10" s="1769" t="str">
        <f>'★別紙1-1（実績）'!$G$4</f>
        <v>(基準：Ｒ８.５.31）</v>
      </c>
      <c r="W10" s="1769"/>
      <c r="X10" s="1769"/>
      <c r="Y10" s="1769"/>
      <c r="Z10" s="1769"/>
      <c r="AL10" s="6"/>
    </row>
    <row r="11" spans="1:38" ht="20.25" customHeight="1">
      <c r="A11" s="1732" t="s">
        <v>43</v>
      </c>
      <c r="B11" s="1733"/>
      <c r="C11" s="1733"/>
      <c r="D11" s="1733"/>
      <c r="E11" s="1733"/>
      <c r="F11" s="1733"/>
      <c r="G11" s="1734"/>
      <c r="H11" s="1698" t="s">
        <v>288</v>
      </c>
      <c r="I11" s="1699"/>
      <c r="J11" s="1699"/>
      <c r="K11" s="1699"/>
      <c r="L11" s="1700"/>
      <c r="M11" s="1698" t="s">
        <v>247</v>
      </c>
      <c r="N11" s="1699"/>
      <c r="O11" s="1699"/>
      <c r="P11" s="1699"/>
      <c r="Q11" s="1699"/>
      <c r="R11" s="1699"/>
      <c r="S11" s="1699"/>
      <c r="T11" s="1698" t="s">
        <v>289</v>
      </c>
      <c r="U11" s="1699"/>
      <c r="V11" s="1698" t="s">
        <v>248</v>
      </c>
      <c r="W11" s="1699"/>
      <c r="X11" s="1699"/>
      <c r="Y11" s="1699"/>
      <c r="Z11" s="1700"/>
      <c r="AD11" s="10"/>
      <c r="AE11" s="10"/>
      <c r="AF11" s="10"/>
      <c r="AL11" s="6"/>
    </row>
    <row r="12" spans="1:38" ht="32.25" customHeight="1">
      <c r="A12" s="1821" t="s">
        <v>22</v>
      </c>
      <c r="B12" s="1822"/>
      <c r="C12" s="1822"/>
      <c r="D12" s="1822"/>
      <c r="E12" s="1822"/>
      <c r="F12" s="1822"/>
      <c r="G12" s="1823"/>
      <c r="H12" s="250" t="s">
        <v>44</v>
      </c>
      <c r="I12" s="30" t="s">
        <v>249</v>
      </c>
      <c r="J12" s="251" t="s">
        <v>45</v>
      </c>
      <c r="K12" s="1742" t="s">
        <v>250</v>
      </c>
      <c r="L12" s="1743"/>
      <c r="M12" s="1812" t="s">
        <v>24</v>
      </c>
      <c r="N12" s="1813"/>
      <c r="O12" s="1813"/>
      <c r="P12" s="1813"/>
      <c r="Q12" s="1813"/>
      <c r="R12" s="1813"/>
      <c r="S12" s="1814"/>
      <c r="T12" s="1792" t="s">
        <v>728</v>
      </c>
      <c r="U12" s="1793"/>
      <c r="V12" s="1818" t="s">
        <v>46</v>
      </c>
      <c r="W12" s="1819"/>
      <c r="X12" s="1819"/>
      <c r="Y12" s="1819"/>
      <c r="Z12" s="1820"/>
      <c r="AD12" s="32"/>
      <c r="AE12" s="32"/>
      <c r="AF12" s="32"/>
      <c r="AL12" s="6"/>
    </row>
    <row r="13" spans="1:38" ht="28.5" customHeight="1">
      <c r="A13" s="1795" t="s">
        <v>318</v>
      </c>
      <c r="B13" s="1796"/>
      <c r="C13" s="1796"/>
      <c r="D13" s="1796"/>
      <c r="E13" s="1796"/>
      <c r="F13" s="1796"/>
      <c r="G13" s="1797"/>
      <c r="H13" s="250" t="s">
        <v>23</v>
      </c>
      <c r="I13" s="30" t="s">
        <v>249</v>
      </c>
      <c r="J13" s="251" t="s">
        <v>296</v>
      </c>
      <c r="K13" s="1704" t="s">
        <v>250</v>
      </c>
      <c r="L13" s="1705"/>
      <c r="M13" s="1798" t="s">
        <v>1013</v>
      </c>
      <c r="N13" s="1799"/>
      <c r="O13" s="1799"/>
      <c r="P13" s="1799"/>
      <c r="Q13" s="1799"/>
      <c r="R13" s="1799"/>
      <c r="S13" s="1800"/>
      <c r="T13" s="1801" t="s">
        <v>1014</v>
      </c>
      <c r="U13" s="1802"/>
      <c r="V13" s="1803" t="s">
        <v>25</v>
      </c>
      <c r="W13" s="1804"/>
      <c r="X13" s="1804"/>
      <c r="Y13" s="1804"/>
      <c r="Z13" s="1805"/>
      <c r="AD13" s="32"/>
      <c r="AE13" s="32"/>
      <c r="AF13" s="32"/>
      <c r="AL13" s="6"/>
    </row>
    <row r="14" spans="1:38" ht="30.75" customHeight="1">
      <c r="A14" s="1795" t="s">
        <v>321</v>
      </c>
      <c r="B14" s="1796"/>
      <c r="C14" s="1796"/>
      <c r="D14" s="1796"/>
      <c r="E14" s="1796"/>
      <c r="F14" s="1796"/>
      <c r="G14" s="1797"/>
      <c r="H14" s="250" t="s">
        <v>322</v>
      </c>
      <c r="I14" s="30" t="s">
        <v>249</v>
      </c>
      <c r="J14" s="251" t="s">
        <v>33</v>
      </c>
      <c r="K14" s="1704" t="s">
        <v>250</v>
      </c>
      <c r="L14" s="1705"/>
      <c r="M14" s="1798" t="s">
        <v>1013</v>
      </c>
      <c r="N14" s="1799"/>
      <c r="O14" s="1799"/>
      <c r="P14" s="1799"/>
      <c r="Q14" s="1799"/>
      <c r="R14" s="1799"/>
      <c r="S14" s="1800"/>
      <c r="T14" s="1801" t="s">
        <v>1014</v>
      </c>
      <c r="U14" s="1802"/>
      <c r="V14" s="1803" t="s">
        <v>25</v>
      </c>
      <c r="W14" s="1804"/>
      <c r="X14" s="1804"/>
      <c r="Y14" s="1804"/>
      <c r="Z14" s="1805"/>
      <c r="AD14" s="32"/>
      <c r="AE14" s="32"/>
      <c r="AF14" s="32"/>
      <c r="AL14" s="6"/>
    </row>
    <row r="15" spans="1:38" ht="23.25" customHeight="1">
      <c r="A15" s="1715"/>
      <c r="B15" s="1716"/>
      <c r="C15" s="1716"/>
      <c r="D15" s="1716"/>
      <c r="E15" s="1716"/>
      <c r="F15" s="1716"/>
      <c r="G15" s="1717"/>
      <c r="H15" s="29"/>
      <c r="I15" s="30" t="s">
        <v>249</v>
      </c>
      <c r="J15" s="31"/>
      <c r="K15" s="1704" t="s">
        <v>250</v>
      </c>
      <c r="L15" s="1705"/>
      <c r="M15" s="1744"/>
      <c r="N15" s="1745"/>
      <c r="O15" s="1745"/>
      <c r="P15" s="1745"/>
      <c r="Q15" s="1745"/>
      <c r="R15" s="1745"/>
      <c r="S15" s="1745"/>
      <c r="T15" s="1691"/>
      <c r="U15" s="1692"/>
      <c r="V15" s="1715"/>
      <c r="W15" s="1716"/>
      <c r="X15" s="1716"/>
      <c r="Y15" s="1716"/>
      <c r="Z15" s="1717"/>
      <c r="AD15" s="32"/>
      <c r="AE15" s="32"/>
      <c r="AF15" s="32"/>
      <c r="AL15" s="6"/>
    </row>
    <row r="16" spans="1:38" ht="23.25" customHeight="1">
      <c r="A16" s="1715"/>
      <c r="B16" s="1716"/>
      <c r="C16" s="1716"/>
      <c r="D16" s="1716"/>
      <c r="E16" s="1716"/>
      <c r="F16" s="1716"/>
      <c r="G16" s="1717"/>
      <c r="H16" s="29"/>
      <c r="I16" s="30" t="s">
        <v>249</v>
      </c>
      <c r="J16" s="31"/>
      <c r="K16" s="1704" t="s">
        <v>250</v>
      </c>
      <c r="L16" s="1705"/>
      <c r="M16" s="1744"/>
      <c r="N16" s="1745"/>
      <c r="O16" s="1745"/>
      <c r="P16" s="1745"/>
      <c r="Q16" s="1745"/>
      <c r="R16" s="1745"/>
      <c r="S16" s="1745"/>
      <c r="T16" s="1691"/>
      <c r="U16" s="1692"/>
      <c r="V16" s="1715"/>
      <c r="W16" s="1716"/>
      <c r="X16" s="1716"/>
      <c r="Y16" s="1716"/>
      <c r="Z16" s="1717"/>
      <c r="AD16" s="32"/>
      <c r="AE16" s="32"/>
      <c r="AF16" s="32"/>
      <c r="AL16" s="6"/>
    </row>
    <row r="17" spans="1:32" ht="23.25" customHeight="1">
      <c r="A17" s="1715"/>
      <c r="B17" s="1716"/>
      <c r="C17" s="1716"/>
      <c r="D17" s="1716"/>
      <c r="E17" s="1716"/>
      <c r="F17" s="1716"/>
      <c r="G17" s="1717"/>
      <c r="H17" s="29"/>
      <c r="I17" s="30" t="s">
        <v>249</v>
      </c>
      <c r="J17" s="31"/>
      <c r="K17" s="1704" t="s">
        <v>250</v>
      </c>
      <c r="L17" s="1705"/>
      <c r="M17" s="1744"/>
      <c r="N17" s="1745"/>
      <c r="O17" s="1745"/>
      <c r="P17" s="1745"/>
      <c r="Q17" s="1745"/>
      <c r="R17" s="1745"/>
      <c r="S17" s="1745"/>
      <c r="T17" s="1691"/>
      <c r="U17" s="1692"/>
      <c r="V17" s="1715"/>
      <c r="W17" s="1716"/>
      <c r="X17" s="1716"/>
      <c r="Y17" s="1716"/>
      <c r="Z17" s="1717"/>
      <c r="AD17" s="21"/>
      <c r="AE17" s="21"/>
      <c r="AF17" s="21"/>
    </row>
    <row r="18" spans="1:32" ht="23.25" customHeight="1">
      <c r="A18" s="1715"/>
      <c r="B18" s="1716"/>
      <c r="C18" s="1716"/>
      <c r="D18" s="1716"/>
      <c r="E18" s="1716"/>
      <c r="F18" s="1716"/>
      <c r="G18" s="1717"/>
      <c r="H18" s="29"/>
      <c r="I18" s="30" t="s">
        <v>249</v>
      </c>
      <c r="J18" s="31"/>
      <c r="K18" s="1704" t="s">
        <v>250</v>
      </c>
      <c r="L18" s="1705"/>
      <c r="M18" s="1746"/>
      <c r="N18" s="1747"/>
      <c r="O18" s="1747"/>
      <c r="P18" s="1747"/>
      <c r="Q18" s="1747"/>
      <c r="R18" s="1747"/>
      <c r="S18" s="1747"/>
      <c r="T18" s="1691"/>
      <c r="U18" s="1692"/>
      <c r="V18" s="1715"/>
      <c r="W18" s="1716"/>
      <c r="X18" s="1716"/>
      <c r="Y18" s="1716"/>
      <c r="Z18" s="1717"/>
      <c r="AD18" s="21"/>
      <c r="AE18" s="21"/>
      <c r="AF18" s="21"/>
    </row>
    <row r="19" spans="1:32" ht="23.25" customHeight="1" thickBot="1">
      <c r="A19" s="1722"/>
      <c r="B19" s="1723"/>
      <c r="C19" s="1723"/>
      <c r="D19" s="1723"/>
      <c r="E19" s="1723"/>
      <c r="F19" s="1723"/>
      <c r="G19" s="1724"/>
      <c r="H19" s="33"/>
      <c r="I19" s="252" t="s">
        <v>249</v>
      </c>
      <c r="J19" s="34"/>
      <c r="K19" s="1725" t="s">
        <v>250</v>
      </c>
      <c r="L19" s="1726"/>
      <c r="M19" s="1727"/>
      <c r="N19" s="1728"/>
      <c r="O19" s="1728"/>
      <c r="P19" s="1728"/>
      <c r="Q19" s="1728"/>
      <c r="R19" s="1728"/>
      <c r="S19" s="1728"/>
      <c r="T19" s="1694"/>
      <c r="U19" s="1695"/>
      <c r="V19" s="1701"/>
      <c r="W19" s="1702"/>
      <c r="X19" s="1702"/>
      <c r="Y19" s="1702"/>
      <c r="Z19" s="1703"/>
      <c r="AD19" s="21"/>
      <c r="AE19" s="21"/>
      <c r="AF19" s="21"/>
    </row>
    <row r="20" spans="1:32" ht="20.25" customHeight="1" thickTop="1">
      <c r="A20" s="1783" t="s">
        <v>324</v>
      </c>
      <c r="B20" s="1784"/>
      <c r="C20" s="1784"/>
      <c r="D20" s="1784"/>
      <c r="E20" s="1784"/>
      <c r="F20" s="1784"/>
      <c r="G20" s="1785"/>
      <c r="H20" s="253" t="s">
        <v>323</v>
      </c>
      <c r="I20" s="254" t="s">
        <v>249</v>
      </c>
      <c r="J20" s="255" t="s">
        <v>296</v>
      </c>
      <c r="K20" s="1709" t="s">
        <v>250</v>
      </c>
      <c r="L20" s="1710"/>
      <c r="M20" s="1711" t="s">
        <v>319</v>
      </c>
      <c r="N20" s="1712"/>
      <c r="O20" s="1712"/>
      <c r="P20" s="1712"/>
      <c r="Q20" s="1712"/>
      <c r="R20" s="1712"/>
      <c r="S20" s="1712"/>
      <c r="T20" s="1712"/>
      <c r="U20" s="1712"/>
      <c r="V20" s="1712"/>
      <c r="W20" s="1712"/>
      <c r="X20" s="1712"/>
      <c r="Y20" s="1712"/>
      <c r="Z20" s="1731"/>
      <c r="AD20" s="21"/>
      <c r="AE20" s="21"/>
      <c r="AF20" s="21"/>
    </row>
    <row r="21" spans="1:32" ht="20.25" customHeight="1">
      <c r="A21" s="7" t="s">
        <v>482</v>
      </c>
      <c r="B21" s="7" t="s">
        <v>734</v>
      </c>
      <c r="C21" s="7"/>
      <c r="D21" s="7"/>
      <c r="E21" s="7"/>
      <c r="F21" s="7"/>
      <c r="G21" s="7"/>
      <c r="H21" s="7"/>
      <c r="I21" s="7"/>
      <c r="J21" s="7"/>
      <c r="K21" s="7"/>
      <c r="L21" s="7"/>
      <c r="M21" s="7"/>
      <c r="N21" s="7"/>
      <c r="O21" s="7"/>
      <c r="P21" s="7"/>
      <c r="Q21" s="7"/>
      <c r="R21" s="7"/>
      <c r="S21" s="7"/>
      <c r="T21" s="7"/>
      <c r="U21" s="7"/>
      <c r="V21" s="1718" t="str">
        <f>V10</f>
        <v>(基準：Ｒ８.５.31）</v>
      </c>
      <c r="W21" s="1718"/>
      <c r="X21" s="1718"/>
      <c r="Y21" s="1718"/>
      <c r="Z21" s="1718"/>
      <c r="AA21" s="21"/>
      <c r="AB21" s="21"/>
      <c r="AC21" s="21"/>
      <c r="AD21" s="21"/>
      <c r="AE21" s="21"/>
      <c r="AF21" s="21"/>
    </row>
    <row r="22" spans="1:32" ht="20.25" customHeight="1">
      <c r="A22" s="1732" t="s">
        <v>48</v>
      </c>
      <c r="B22" s="1733"/>
      <c r="C22" s="1733"/>
      <c r="D22" s="1733"/>
      <c r="E22" s="1733"/>
      <c r="F22" s="1733"/>
      <c r="G22" s="1734"/>
      <c r="H22" s="1698" t="s">
        <v>288</v>
      </c>
      <c r="I22" s="1699"/>
      <c r="J22" s="1699"/>
      <c r="K22" s="1699"/>
      <c r="L22" s="1700"/>
      <c r="M22" s="1698" t="s">
        <v>251</v>
      </c>
      <c r="N22" s="1699"/>
      <c r="O22" s="1699"/>
      <c r="P22" s="1699"/>
      <c r="Q22" s="1699"/>
      <c r="R22" s="1699"/>
      <c r="S22" s="1700"/>
      <c r="T22" s="1699" t="s">
        <v>252</v>
      </c>
      <c r="U22" s="1699"/>
      <c r="V22" s="1699"/>
      <c r="W22" s="1699"/>
      <c r="X22" s="1699"/>
      <c r="Y22" s="1699"/>
      <c r="Z22" s="1700"/>
      <c r="AD22" s="10"/>
      <c r="AE22" s="10"/>
      <c r="AF22" s="10"/>
    </row>
    <row r="23" spans="1:32" ht="23.25" customHeight="1">
      <c r="A23" s="1786" t="s">
        <v>1008</v>
      </c>
      <c r="B23" s="1787"/>
      <c r="C23" s="1787"/>
      <c r="D23" s="1787"/>
      <c r="E23" s="1787"/>
      <c r="F23" s="1787"/>
      <c r="G23" s="1788"/>
      <c r="H23" s="917" t="s">
        <v>31</v>
      </c>
      <c r="I23" s="30" t="s">
        <v>249</v>
      </c>
      <c r="J23" s="918" t="s">
        <v>31</v>
      </c>
      <c r="K23" s="1742" t="s">
        <v>250</v>
      </c>
      <c r="L23" s="1743"/>
      <c r="M23" s="1777" t="s">
        <v>27</v>
      </c>
      <c r="N23" s="1778"/>
      <c r="O23" s="1778"/>
      <c r="P23" s="1778"/>
      <c r="Q23" s="1778"/>
      <c r="R23" s="1778"/>
      <c r="S23" s="1779"/>
      <c r="T23" s="1789" t="s">
        <v>26</v>
      </c>
      <c r="U23" s="1790"/>
      <c r="V23" s="1790"/>
      <c r="W23" s="1790"/>
      <c r="X23" s="1790"/>
      <c r="Y23" s="1790"/>
      <c r="Z23" s="1791"/>
      <c r="AD23" s="21"/>
      <c r="AE23" s="21"/>
      <c r="AF23" s="21"/>
    </row>
    <row r="24" spans="1:32" ht="23.25" customHeight="1">
      <c r="A24" s="1715"/>
      <c r="B24" s="1716"/>
      <c r="C24" s="1716"/>
      <c r="D24" s="1716"/>
      <c r="E24" s="1716"/>
      <c r="F24" s="1716"/>
      <c r="G24" s="1717"/>
      <c r="H24" s="29"/>
      <c r="I24" s="30" t="s">
        <v>249</v>
      </c>
      <c r="J24" s="31"/>
      <c r="K24" s="1704" t="s">
        <v>250</v>
      </c>
      <c r="L24" s="1705"/>
      <c r="M24" s="391"/>
      <c r="N24" s="392"/>
      <c r="O24" s="392"/>
      <c r="P24" s="392"/>
      <c r="Q24" s="392"/>
      <c r="R24" s="392"/>
      <c r="S24" s="393"/>
      <c r="T24" s="1691"/>
      <c r="U24" s="1692"/>
      <c r="V24" s="1692"/>
      <c r="W24" s="1692"/>
      <c r="X24" s="1692"/>
      <c r="Y24" s="1692"/>
      <c r="Z24" s="1693"/>
      <c r="AD24" s="21"/>
      <c r="AE24" s="21"/>
      <c r="AF24" s="21"/>
    </row>
    <row r="25" spans="1:32" ht="23.25" customHeight="1">
      <c r="A25" s="1715"/>
      <c r="B25" s="1716"/>
      <c r="C25" s="1716"/>
      <c r="D25" s="1716"/>
      <c r="E25" s="1716"/>
      <c r="F25" s="1716"/>
      <c r="G25" s="1717"/>
      <c r="H25" s="29"/>
      <c r="I25" s="30" t="s">
        <v>249</v>
      </c>
      <c r="J25" s="35"/>
      <c r="K25" s="1704" t="s">
        <v>250</v>
      </c>
      <c r="L25" s="1705"/>
      <c r="M25" s="391"/>
      <c r="N25" s="392"/>
      <c r="O25" s="392"/>
      <c r="P25" s="392"/>
      <c r="Q25" s="392"/>
      <c r="R25" s="392"/>
      <c r="S25" s="393"/>
      <c r="T25" s="1691"/>
      <c r="U25" s="1692"/>
      <c r="V25" s="1692"/>
      <c r="W25" s="1692"/>
      <c r="X25" s="1692"/>
      <c r="Y25" s="1692"/>
      <c r="Z25" s="1693"/>
      <c r="AD25" s="21"/>
      <c r="AE25" s="21"/>
      <c r="AF25" s="21"/>
    </row>
    <row r="26" spans="1:32" ht="23.25" customHeight="1">
      <c r="A26" s="1715"/>
      <c r="B26" s="1716"/>
      <c r="C26" s="1716"/>
      <c r="D26" s="1716"/>
      <c r="E26" s="1716"/>
      <c r="F26" s="1716"/>
      <c r="G26" s="1717"/>
      <c r="H26" s="29"/>
      <c r="I26" s="30" t="s">
        <v>249</v>
      </c>
      <c r="J26" s="35"/>
      <c r="K26" s="1704" t="s">
        <v>250</v>
      </c>
      <c r="L26" s="1705"/>
      <c r="M26" s="391"/>
      <c r="N26" s="392"/>
      <c r="O26" s="392"/>
      <c r="P26" s="392"/>
      <c r="Q26" s="392"/>
      <c r="R26" s="392"/>
      <c r="S26" s="393"/>
      <c r="T26" s="1691"/>
      <c r="U26" s="1692"/>
      <c r="V26" s="1692"/>
      <c r="W26" s="1692"/>
      <c r="X26" s="1692"/>
      <c r="Y26" s="1692"/>
      <c r="Z26" s="1693"/>
      <c r="AD26" s="21"/>
      <c r="AE26" s="21"/>
      <c r="AF26" s="21"/>
    </row>
    <row r="27" spans="1:32" ht="23.25" customHeight="1" thickBot="1">
      <c r="A27" s="1701"/>
      <c r="B27" s="1702"/>
      <c r="C27" s="1702"/>
      <c r="D27" s="1702"/>
      <c r="E27" s="1702"/>
      <c r="F27" s="1702"/>
      <c r="G27" s="1703"/>
      <c r="H27" s="36"/>
      <c r="I27" s="30" t="s">
        <v>249</v>
      </c>
      <c r="J27" s="37"/>
      <c r="K27" s="1704" t="s">
        <v>250</v>
      </c>
      <c r="L27" s="1705"/>
      <c r="M27" s="394"/>
      <c r="N27" s="395"/>
      <c r="O27" s="395"/>
      <c r="P27" s="395"/>
      <c r="Q27" s="395"/>
      <c r="R27" s="395"/>
      <c r="S27" s="396"/>
      <c r="T27" s="1694"/>
      <c r="U27" s="1695"/>
      <c r="V27" s="1695"/>
      <c r="W27" s="1695"/>
      <c r="X27" s="1695"/>
      <c r="Y27" s="1695"/>
      <c r="Z27" s="1696"/>
      <c r="AD27" s="21"/>
      <c r="AE27" s="21"/>
      <c r="AF27" s="21"/>
    </row>
    <row r="28" spans="1:32" ht="20.25" customHeight="1" thickTop="1">
      <c r="A28" s="1780" t="s">
        <v>1009</v>
      </c>
      <c r="B28" s="1781"/>
      <c r="C28" s="1781"/>
      <c r="D28" s="1781"/>
      <c r="E28" s="1781"/>
      <c r="F28" s="1781"/>
      <c r="G28" s="1782"/>
      <c r="H28" s="919" t="s">
        <v>31</v>
      </c>
      <c r="I28" s="254" t="s">
        <v>249</v>
      </c>
      <c r="J28" s="920" t="s">
        <v>31</v>
      </c>
      <c r="K28" s="1709" t="s">
        <v>250</v>
      </c>
      <c r="L28" s="1710"/>
      <c r="M28" s="1711" t="s">
        <v>319</v>
      </c>
      <c r="N28" s="1712"/>
      <c r="O28" s="1712"/>
      <c r="P28" s="1712"/>
      <c r="Q28" s="1712"/>
      <c r="R28" s="1712"/>
      <c r="S28" s="1712"/>
      <c r="T28" s="1712"/>
      <c r="U28" s="1712"/>
      <c r="V28" s="1712"/>
      <c r="W28" s="1712"/>
      <c r="X28" s="1712"/>
      <c r="Y28" s="1712"/>
      <c r="Z28" s="1731"/>
      <c r="AD28" s="21"/>
      <c r="AE28" s="21"/>
      <c r="AF28" s="21"/>
    </row>
    <row r="29" spans="1:32" ht="20.25" customHeight="1">
      <c r="A29" s="18" t="s">
        <v>451</v>
      </c>
      <c r="B29" s="18" t="s">
        <v>732</v>
      </c>
      <c r="C29" s="18"/>
      <c r="D29" s="18"/>
      <c r="E29" s="18"/>
      <c r="F29" s="18"/>
      <c r="G29" s="18"/>
      <c r="H29" s="18"/>
      <c r="I29" s="18"/>
      <c r="J29" s="18"/>
      <c r="K29" s="18"/>
      <c r="L29" s="18"/>
      <c r="M29" s="18"/>
      <c r="N29" s="18"/>
      <c r="O29" s="18"/>
      <c r="P29" s="18"/>
      <c r="Q29" s="18"/>
      <c r="R29" s="18"/>
      <c r="S29" s="18"/>
      <c r="T29" s="18"/>
      <c r="U29" s="18"/>
      <c r="V29" s="1718" t="str">
        <f>V10</f>
        <v>(基準：Ｒ８.５.31）</v>
      </c>
      <c r="W29" s="1718"/>
      <c r="X29" s="1718"/>
      <c r="Y29" s="1718"/>
      <c r="Z29" s="1718"/>
    </row>
    <row r="30" spans="1:32" ht="20.25" customHeight="1">
      <c r="A30" s="1698" t="s">
        <v>253</v>
      </c>
      <c r="B30" s="1699"/>
      <c r="C30" s="1699"/>
      <c r="D30" s="1699"/>
      <c r="E30" s="1699"/>
      <c r="F30" s="1699"/>
      <c r="G30" s="1699"/>
      <c r="H30" s="1699"/>
      <c r="I30" s="1699"/>
      <c r="J30" s="1699"/>
      <c r="K30" s="1699"/>
      <c r="L30" s="1699"/>
      <c r="M30" s="1699"/>
      <c r="N30" s="1699"/>
      <c r="O30" s="1699"/>
      <c r="P30" s="1699"/>
      <c r="Q30" s="1699"/>
      <c r="R30" s="1699"/>
      <c r="S30" s="1699"/>
      <c r="T30" s="1698" t="s">
        <v>257</v>
      </c>
      <c r="U30" s="1699"/>
      <c r="V30" s="1699"/>
      <c r="W30" s="1699"/>
      <c r="X30" s="1699"/>
      <c r="Y30" s="1699"/>
      <c r="Z30" s="1700"/>
      <c r="AA30" s="10"/>
      <c r="AB30" s="10"/>
      <c r="AC30" s="10"/>
      <c r="AD30" s="10"/>
      <c r="AE30" s="10"/>
      <c r="AF30" s="10"/>
    </row>
    <row r="31" spans="1:32" ht="20.25" customHeight="1">
      <c r="A31" s="1777" t="s">
        <v>49</v>
      </c>
      <c r="B31" s="1778"/>
      <c r="C31" s="1778"/>
      <c r="D31" s="1778"/>
      <c r="E31" s="1778"/>
      <c r="F31" s="1778"/>
      <c r="G31" s="1778"/>
      <c r="H31" s="1778"/>
      <c r="I31" s="1778"/>
      <c r="J31" s="1778"/>
      <c r="K31" s="1778"/>
      <c r="L31" s="1778"/>
      <c r="M31" s="1778"/>
      <c r="N31" s="1778"/>
      <c r="O31" s="1778"/>
      <c r="P31" s="1778"/>
      <c r="Q31" s="1778"/>
      <c r="R31" s="1778"/>
      <c r="S31" s="1779"/>
      <c r="T31" s="1777" t="s">
        <v>28</v>
      </c>
      <c r="U31" s="1778"/>
      <c r="V31" s="1778"/>
      <c r="W31" s="1778"/>
      <c r="X31" s="1778"/>
      <c r="Y31" s="1778"/>
      <c r="Z31" s="1779"/>
      <c r="AA31" s="21"/>
      <c r="AB31" s="21"/>
      <c r="AC31" s="21"/>
      <c r="AD31" s="21"/>
      <c r="AE31" s="21"/>
      <c r="AF31" s="21"/>
    </row>
    <row r="32" spans="1:32" ht="20.25" customHeight="1">
      <c r="A32" s="1777" t="s">
        <v>49</v>
      </c>
      <c r="B32" s="1778"/>
      <c r="C32" s="1778"/>
      <c r="D32" s="1778"/>
      <c r="E32" s="1778"/>
      <c r="F32" s="1778"/>
      <c r="G32" s="1778"/>
      <c r="H32" s="1778"/>
      <c r="I32" s="1778"/>
      <c r="J32" s="1778"/>
      <c r="K32" s="1778"/>
      <c r="L32" s="1778"/>
      <c r="M32" s="1778"/>
      <c r="N32" s="1778"/>
      <c r="O32" s="1778"/>
      <c r="P32" s="1778"/>
      <c r="Q32" s="1778"/>
      <c r="R32" s="1778"/>
      <c r="S32" s="1779"/>
      <c r="T32" s="1777" t="s">
        <v>28</v>
      </c>
      <c r="U32" s="1778"/>
      <c r="V32" s="1778"/>
      <c r="W32" s="1778"/>
      <c r="X32" s="1778"/>
      <c r="Y32" s="1778"/>
      <c r="Z32" s="1779"/>
      <c r="AA32" s="21"/>
      <c r="AB32" s="21"/>
      <c r="AC32" s="21"/>
      <c r="AD32" s="21"/>
      <c r="AE32" s="21"/>
      <c r="AF32" s="21"/>
    </row>
    <row r="33" spans="1:32" ht="20.25" customHeight="1">
      <c r="A33" s="1774" t="s">
        <v>50</v>
      </c>
      <c r="B33" s="1775"/>
      <c r="C33" s="1775"/>
      <c r="D33" s="1775"/>
      <c r="E33" s="1775"/>
      <c r="F33" s="1775"/>
      <c r="G33" s="1775"/>
      <c r="H33" s="1775"/>
      <c r="I33" s="1775"/>
      <c r="J33" s="1775"/>
      <c r="K33" s="1775"/>
      <c r="L33" s="1775"/>
      <c r="M33" s="1775"/>
      <c r="N33" s="1775"/>
      <c r="O33" s="1775"/>
      <c r="P33" s="1775"/>
      <c r="Q33" s="1775"/>
      <c r="R33" s="1775"/>
      <c r="S33" s="1776"/>
      <c r="T33" s="1774" t="s">
        <v>29</v>
      </c>
      <c r="U33" s="1775"/>
      <c r="V33" s="1775"/>
      <c r="W33" s="1775"/>
      <c r="X33" s="1775"/>
      <c r="Y33" s="1775"/>
      <c r="Z33" s="1776"/>
      <c r="AA33" s="21"/>
      <c r="AB33" s="21"/>
      <c r="AC33" s="21"/>
      <c r="AD33" s="21"/>
      <c r="AE33" s="21"/>
      <c r="AF33" s="21"/>
    </row>
    <row r="34" spans="1:32" ht="20.25" customHeight="1">
      <c r="A34" s="1701"/>
      <c r="B34" s="1702"/>
      <c r="C34" s="1702"/>
      <c r="D34" s="1702"/>
      <c r="E34" s="1702"/>
      <c r="F34" s="1702"/>
      <c r="G34" s="1702"/>
      <c r="H34" s="1702"/>
      <c r="I34" s="1702"/>
      <c r="J34" s="1702"/>
      <c r="K34" s="1702"/>
      <c r="L34" s="1702"/>
      <c r="M34" s="1702"/>
      <c r="N34" s="1702"/>
      <c r="O34" s="1702"/>
      <c r="P34" s="1702"/>
      <c r="Q34" s="1702"/>
      <c r="R34" s="1702"/>
      <c r="S34" s="1703"/>
      <c r="T34" s="1701"/>
      <c r="U34" s="1702"/>
      <c r="V34" s="1702"/>
      <c r="W34" s="1702"/>
      <c r="X34" s="1702"/>
      <c r="Y34" s="1702"/>
      <c r="Z34" s="1703"/>
      <c r="AA34" s="21"/>
      <c r="AB34" s="21"/>
      <c r="AC34" s="21"/>
      <c r="AD34" s="21"/>
      <c r="AE34" s="21"/>
      <c r="AF34" s="21"/>
    </row>
    <row r="35" spans="1:32" ht="20.25" customHeight="1">
      <c r="A35" s="341" t="s">
        <v>688</v>
      </c>
      <c r="B35" s="7" t="s">
        <v>733</v>
      </c>
      <c r="C35" s="7"/>
      <c r="D35" s="7"/>
      <c r="E35" s="7"/>
      <c r="F35" s="7"/>
      <c r="G35" s="7"/>
      <c r="H35" s="7"/>
      <c r="I35" s="7"/>
      <c r="J35" s="7"/>
      <c r="K35" s="7"/>
      <c r="L35" s="7"/>
      <c r="M35" s="7"/>
      <c r="N35" s="7"/>
      <c r="O35" s="7"/>
      <c r="P35" s="7"/>
      <c r="Q35" s="7"/>
      <c r="R35" s="7"/>
      <c r="S35" s="7"/>
      <c r="T35" s="7"/>
      <c r="U35" s="7"/>
      <c r="V35" s="1718" t="str">
        <f>V10</f>
        <v>(基準：Ｒ８.５.31）</v>
      </c>
      <c r="W35" s="1718"/>
      <c r="X35" s="1718"/>
      <c r="Y35" s="1718"/>
      <c r="Z35" s="1718"/>
      <c r="AA35" s="40"/>
    </row>
    <row r="36" spans="1:32" ht="20.25" customHeight="1">
      <c r="A36" s="259"/>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4"/>
      <c r="B37" s="256" t="s">
        <v>468</v>
      </c>
      <c r="C37" s="1675" t="s">
        <v>275</v>
      </c>
      <c r="D37" s="1675"/>
      <c r="E37" s="1675"/>
      <c r="F37" s="1675"/>
      <c r="G37" s="1697" t="s">
        <v>190</v>
      </c>
      <c r="H37" s="1697"/>
      <c r="I37" s="256">
        <v>24</v>
      </c>
      <c r="J37" s="2" t="s">
        <v>191</v>
      </c>
      <c r="K37" s="256">
        <v>12</v>
      </c>
      <c r="L37" s="2" t="s">
        <v>192</v>
      </c>
      <c r="M37" s="256">
        <v>20</v>
      </c>
      <c r="N37" s="2" t="s">
        <v>199</v>
      </c>
      <c r="O37" s="12"/>
      <c r="P37" s="12"/>
      <c r="Q37" s="12"/>
      <c r="R37" s="12"/>
      <c r="S37" s="12"/>
      <c r="T37" s="12"/>
      <c r="U37" s="12"/>
      <c r="V37" s="12"/>
      <c r="W37" s="12"/>
      <c r="X37" s="12"/>
      <c r="Y37" s="12"/>
      <c r="Z37" s="173"/>
      <c r="AA37" s="40"/>
    </row>
    <row r="38" spans="1:32" ht="20.25" customHeight="1">
      <c r="A38" s="184"/>
      <c r="B38" s="17" t="s">
        <v>469</v>
      </c>
      <c r="C38" s="1675" t="s">
        <v>276</v>
      </c>
      <c r="D38" s="1675"/>
      <c r="E38" s="1675"/>
      <c r="F38" s="1675"/>
      <c r="G38" s="1697" t="s">
        <v>796</v>
      </c>
      <c r="H38" s="1697"/>
      <c r="I38" s="17"/>
      <c r="J38" s="2" t="s">
        <v>191</v>
      </c>
      <c r="K38" s="17"/>
      <c r="L38" s="2" t="s">
        <v>192</v>
      </c>
      <c r="M38" s="17"/>
      <c r="N38" s="2" t="s">
        <v>199</v>
      </c>
      <c r="O38" s="1697" t="s">
        <v>799</v>
      </c>
      <c r="P38" s="1697"/>
      <c r="Q38" s="17"/>
      <c r="R38" s="2" t="s">
        <v>191</v>
      </c>
      <c r="S38" s="17"/>
      <c r="T38" s="2" t="s">
        <v>192</v>
      </c>
      <c r="U38" s="17"/>
      <c r="V38" s="2" t="s">
        <v>199</v>
      </c>
      <c r="W38" s="6" t="s">
        <v>30</v>
      </c>
      <c r="X38" s="6"/>
      <c r="Y38" s="6"/>
      <c r="Z38" s="173"/>
      <c r="AA38" s="40"/>
    </row>
    <row r="39" spans="1:32" ht="20.25" customHeight="1">
      <c r="A39" s="184"/>
      <c r="B39" s="17" t="s">
        <v>469</v>
      </c>
      <c r="C39" s="1675" t="s">
        <v>287</v>
      </c>
      <c r="D39" s="1675"/>
      <c r="E39" s="1675"/>
      <c r="F39" s="1675"/>
      <c r="G39" s="12"/>
      <c r="H39" s="12"/>
      <c r="I39" s="12"/>
      <c r="J39" s="12"/>
      <c r="K39" s="12"/>
      <c r="L39" s="12"/>
      <c r="M39" s="12"/>
      <c r="N39" s="12"/>
      <c r="O39" s="12"/>
      <c r="P39" s="12"/>
      <c r="Q39" s="12"/>
      <c r="R39" s="12"/>
      <c r="S39" s="12"/>
      <c r="T39" s="12"/>
      <c r="U39" s="12"/>
      <c r="V39" s="12"/>
      <c r="W39" s="12"/>
      <c r="X39" s="12"/>
      <c r="Y39" s="12"/>
      <c r="Z39" s="173"/>
      <c r="AA39" s="40"/>
    </row>
    <row r="40" spans="1:32" ht="20.25" customHeight="1">
      <c r="A40" s="184"/>
      <c r="B40" s="12"/>
      <c r="C40" s="12"/>
      <c r="D40" s="12"/>
      <c r="E40" s="12"/>
      <c r="F40" s="12"/>
      <c r="G40" s="2"/>
      <c r="H40" s="2"/>
      <c r="I40" s="6"/>
      <c r="J40" s="58"/>
      <c r="K40" s="58"/>
      <c r="L40" s="58"/>
      <c r="M40" s="58"/>
      <c r="N40" s="58"/>
      <c r="O40" s="58"/>
      <c r="P40" s="58"/>
      <c r="Q40" s="58"/>
      <c r="R40" s="58"/>
      <c r="S40" s="58"/>
      <c r="T40" s="58"/>
      <c r="U40" s="58"/>
      <c r="V40" s="12"/>
      <c r="W40" s="12"/>
      <c r="X40" s="12"/>
      <c r="Y40" s="12"/>
      <c r="Z40" s="173"/>
    </row>
    <row r="41" spans="1:32" ht="20.25" customHeight="1">
      <c r="A41" s="16"/>
      <c r="B41" s="136" t="s">
        <v>206</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60"/>
      <c r="B42" s="257" t="s">
        <v>52</v>
      </c>
      <c r="C42" s="258" t="s">
        <v>277</v>
      </c>
      <c r="D42" s="174"/>
      <c r="E42" s="174"/>
      <c r="F42" s="185"/>
      <c r="G42" s="185"/>
      <c r="H42" s="185"/>
      <c r="I42" s="185"/>
      <c r="J42" s="19"/>
      <c r="K42" s="19"/>
      <c r="L42" s="19"/>
      <c r="M42" s="19"/>
      <c r="N42" s="19"/>
      <c r="O42" s="19"/>
      <c r="P42" s="19"/>
      <c r="Q42" s="19"/>
      <c r="R42" s="19"/>
      <c r="S42" s="19"/>
      <c r="T42" s="19"/>
      <c r="U42" s="19"/>
      <c r="V42" s="174"/>
      <c r="W42" s="174"/>
      <c r="X42" s="174"/>
      <c r="Y42" s="174"/>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pageMargins left="0" right="0" top="0" bottom="0" header="0" footer="0"/>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topLeftCell="A27" zoomScale="70" zoomScaleNormal="100" zoomScaleSheetLayoutView="70" workbookViewId="0">
      <selection activeCell="H13" sqref="H13"/>
    </sheetView>
  </sheetViews>
  <sheetFormatPr defaultColWidth="3.375" defaultRowHeight="20.25" customHeight="1"/>
  <cols>
    <col min="1" max="8" width="3.375" style="5"/>
    <col min="9" max="9" width="3.5" style="5" customWidth="1"/>
    <col min="10" max="10" width="3.625" style="5" customWidth="1"/>
    <col min="11" max="11" width="4" style="5" customWidth="1"/>
    <col min="12" max="12" width="3.375" style="5"/>
    <col min="13" max="19" width="4" style="5" customWidth="1"/>
    <col min="20" max="21" width="7.375" style="5" customWidth="1"/>
    <col min="22" max="26" width="5" style="5" customWidth="1"/>
    <col min="27" max="16384" width="3.375" style="5"/>
  </cols>
  <sheetData>
    <row r="1" spans="1:39" ht="20.25" customHeight="1">
      <c r="A1" s="320"/>
      <c r="B1" s="6"/>
      <c r="C1" s="6"/>
      <c r="D1" s="6"/>
      <c r="E1" s="6"/>
      <c r="F1" s="6"/>
      <c r="G1" s="6"/>
      <c r="H1" s="6"/>
      <c r="I1" s="6"/>
      <c r="J1" s="6"/>
      <c r="K1" s="6"/>
      <c r="L1" s="6"/>
      <c r="M1" s="6"/>
      <c r="N1" s="6"/>
      <c r="O1" s="6"/>
      <c r="P1" s="6"/>
      <c r="Q1" s="6"/>
      <c r="R1" s="6"/>
      <c r="S1" s="6"/>
      <c r="T1" s="6"/>
      <c r="U1" s="6"/>
      <c r="V1" s="6"/>
      <c r="W1" s="6"/>
      <c r="X1" s="6"/>
      <c r="Y1" s="6"/>
      <c r="Z1" s="329" t="s">
        <v>255</v>
      </c>
    </row>
    <row r="2" spans="1:39" ht="20.25" customHeight="1">
      <c r="A2" s="1685" t="s">
        <v>328</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row>
    <row r="3" spans="1:39"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9" ht="27" customHeight="1">
      <c r="A4" s="1750" t="s">
        <v>290</v>
      </c>
      <c r="B4" s="1751"/>
      <c r="C4" s="1751"/>
      <c r="D4" s="1751"/>
      <c r="E4" s="1751"/>
      <c r="F4" s="1751"/>
      <c r="G4" s="1859"/>
      <c r="H4" s="378" t="s">
        <v>689</v>
      </c>
      <c r="I4" s="1869" t="s">
        <v>690</v>
      </c>
      <c r="J4" s="1869"/>
      <c r="K4" s="1870"/>
      <c r="L4" s="1863"/>
      <c r="M4" s="1864"/>
      <c r="N4" s="1864"/>
      <c r="O4" s="1864"/>
      <c r="P4" s="1864"/>
      <c r="Q4" s="1864"/>
      <c r="R4" s="1864"/>
      <c r="S4" s="1864"/>
      <c r="T4" s="1864"/>
      <c r="U4" s="1864"/>
      <c r="V4" s="1864"/>
      <c r="W4" s="1864"/>
      <c r="X4" s="1864"/>
      <c r="Y4" s="1864"/>
      <c r="Z4" s="1865"/>
    </row>
    <row r="5" spans="1:39" ht="27" customHeight="1">
      <c r="A5" s="1860"/>
      <c r="B5" s="1861"/>
      <c r="C5" s="1861"/>
      <c r="D5" s="1861"/>
      <c r="E5" s="1861"/>
      <c r="F5" s="1861"/>
      <c r="G5" s="1862"/>
      <c r="H5" s="372" t="s">
        <v>689</v>
      </c>
      <c r="I5" s="1871" t="s">
        <v>691</v>
      </c>
      <c r="J5" s="1871"/>
      <c r="K5" s="1872"/>
      <c r="L5" s="1866"/>
      <c r="M5" s="1867"/>
      <c r="N5" s="1867"/>
      <c r="O5" s="1867"/>
      <c r="P5" s="1867"/>
      <c r="Q5" s="1867"/>
      <c r="R5" s="1867"/>
      <c r="S5" s="1867"/>
      <c r="T5" s="1867"/>
      <c r="U5" s="1867"/>
      <c r="V5" s="1867"/>
      <c r="W5" s="1867"/>
      <c r="X5" s="1867"/>
      <c r="Y5" s="1867"/>
      <c r="Z5" s="1868"/>
    </row>
    <row r="6" spans="1:39" ht="13.5" customHeight="1">
      <c r="A6" s="1755" t="s">
        <v>0</v>
      </c>
      <c r="B6" s="1756"/>
      <c r="C6" s="1756"/>
      <c r="D6" s="1756"/>
      <c r="E6" s="1756"/>
      <c r="F6" s="1756"/>
      <c r="G6" s="1855"/>
      <c r="H6" s="1758"/>
      <c r="I6" s="1758"/>
      <c r="J6" s="1758"/>
      <c r="K6" s="1758"/>
      <c r="L6" s="1856"/>
      <c r="M6" s="1856"/>
      <c r="N6" s="1856"/>
      <c r="O6" s="1856"/>
      <c r="P6" s="1856"/>
      <c r="Q6" s="1856"/>
      <c r="R6" s="1856"/>
      <c r="S6" s="1856"/>
      <c r="T6" s="1856"/>
      <c r="U6" s="1856"/>
      <c r="V6" s="1856"/>
      <c r="W6" s="1856"/>
      <c r="X6" s="1856"/>
      <c r="Y6" s="1856"/>
      <c r="Z6" s="1857"/>
    </row>
    <row r="7" spans="1:39" ht="33.75" customHeight="1" thickBot="1">
      <c r="A7" s="1760" t="s">
        <v>246</v>
      </c>
      <c r="B7" s="1761"/>
      <c r="C7" s="1761"/>
      <c r="D7" s="1761"/>
      <c r="E7" s="1761"/>
      <c r="F7" s="1761"/>
      <c r="G7" s="1858"/>
      <c r="H7" s="1762"/>
      <c r="I7" s="1763"/>
      <c r="J7" s="1763"/>
      <c r="K7" s="1763"/>
      <c r="L7" s="1763"/>
      <c r="M7" s="1763"/>
      <c r="N7" s="1763"/>
      <c r="O7" s="1763"/>
      <c r="P7" s="1763"/>
      <c r="Q7" s="1763"/>
      <c r="R7" s="1763"/>
      <c r="S7" s="1763"/>
      <c r="T7" s="1763"/>
      <c r="U7" s="1763"/>
      <c r="V7" s="1763"/>
      <c r="W7" s="1763"/>
      <c r="X7" s="1763"/>
      <c r="Y7" s="1763"/>
      <c r="Z7" s="1764"/>
    </row>
    <row r="8" spans="1:39" ht="20.25" customHeight="1">
      <c r="A8" s="1751"/>
      <c r="B8" s="1751"/>
      <c r="C8" s="1751"/>
      <c r="D8" s="1751"/>
      <c r="E8" s="1751"/>
      <c r="F8" s="1751"/>
      <c r="G8" s="1751"/>
      <c r="H8" s="1751"/>
      <c r="I8" s="1751"/>
      <c r="J8" s="1751"/>
      <c r="K8" s="1751"/>
      <c r="L8" s="1751"/>
      <c r="M8" s="1751"/>
      <c r="N8" s="1751"/>
      <c r="O8" s="1751"/>
      <c r="P8" s="1751"/>
      <c r="Q8" s="1751"/>
      <c r="R8" s="1751"/>
      <c r="S8" s="1751"/>
      <c r="T8" s="1751"/>
      <c r="U8" s="1751"/>
      <c r="V8" s="1751"/>
      <c r="W8" s="1751"/>
      <c r="X8" s="1751"/>
      <c r="Y8" s="1751"/>
      <c r="Z8" s="1751"/>
      <c r="AI8" s="10"/>
    </row>
    <row r="9" spans="1:39" ht="20.25" customHeight="1">
      <c r="A9" s="1765" t="s">
        <v>325</v>
      </c>
      <c r="B9" s="1765"/>
      <c r="C9" s="1765"/>
      <c r="D9" s="1765"/>
      <c r="E9" s="1765"/>
      <c r="F9" s="1765"/>
      <c r="G9" s="1765"/>
      <c r="H9" s="1765"/>
      <c r="I9" s="1765"/>
      <c r="J9" s="1765"/>
      <c r="K9" s="1765"/>
      <c r="L9" s="1765"/>
      <c r="M9" s="1765"/>
      <c r="N9" s="1765"/>
      <c r="O9" s="1765"/>
      <c r="P9" s="1765"/>
      <c r="Q9" s="1765"/>
      <c r="R9" s="1765"/>
      <c r="S9" s="1765"/>
      <c r="T9" s="1765"/>
      <c r="U9" s="1765"/>
      <c r="V9" s="1765"/>
      <c r="W9" s="1765"/>
      <c r="X9" s="1765"/>
      <c r="Y9" s="1765"/>
      <c r="Z9" s="1765"/>
    </row>
    <row r="10" spans="1:39" ht="29.25" customHeight="1">
      <c r="A10" s="6" t="s">
        <v>381</v>
      </c>
      <c r="B10" s="6"/>
      <c r="C10" s="6"/>
      <c r="D10" s="6"/>
      <c r="E10" s="6"/>
      <c r="F10" s="6"/>
      <c r="G10" s="6"/>
      <c r="H10" s="6"/>
      <c r="I10" s="6"/>
      <c r="J10" s="6"/>
      <c r="K10" s="6"/>
      <c r="L10" s="6"/>
      <c r="M10" s="6"/>
      <c r="N10" s="6"/>
      <c r="O10" s="6"/>
      <c r="P10" s="6"/>
      <c r="Q10" s="6"/>
      <c r="R10" s="6"/>
      <c r="S10" s="6"/>
      <c r="T10" s="6"/>
      <c r="U10" s="6"/>
      <c r="V10" s="1766" t="s">
        <v>774</v>
      </c>
      <c r="W10" s="1767"/>
      <c r="X10" s="1767"/>
      <c r="Y10" s="1767"/>
      <c r="Z10" s="1768"/>
      <c r="AM10" s="6"/>
    </row>
    <row r="11" spans="1:39"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18" t="str">
        <f>'別紙1-1（実績）'!G4</f>
        <v>(基準：Ｒ８.５.31）</v>
      </c>
      <c r="W11" s="1718"/>
      <c r="X11" s="1718"/>
      <c r="Y11" s="1718"/>
      <c r="Z11" s="1718"/>
      <c r="AM11" s="6"/>
    </row>
    <row r="12" spans="1:39" ht="20.25" customHeight="1">
      <c r="A12" s="1732" t="s">
        <v>43</v>
      </c>
      <c r="B12" s="1733"/>
      <c r="C12" s="1733"/>
      <c r="D12" s="1733"/>
      <c r="E12" s="1733"/>
      <c r="F12" s="1733"/>
      <c r="G12" s="1734"/>
      <c r="H12" s="1698" t="s">
        <v>288</v>
      </c>
      <c r="I12" s="1699"/>
      <c r="J12" s="1699"/>
      <c r="K12" s="1699"/>
      <c r="L12" s="1700"/>
      <c r="M12" s="1698" t="s">
        <v>247</v>
      </c>
      <c r="N12" s="1699"/>
      <c r="O12" s="1699"/>
      <c r="P12" s="1699"/>
      <c r="Q12" s="1699"/>
      <c r="R12" s="1699"/>
      <c r="S12" s="1699"/>
      <c r="T12" s="1698" t="s">
        <v>289</v>
      </c>
      <c r="U12" s="1699"/>
      <c r="V12" s="1698" t="s">
        <v>248</v>
      </c>
      <c r="W12" s="1699"/>
      <c r="X12" s="1699"/>
      <c r="Y12" s="1699"/>
      <c r="Z12" s="1700"/>
      <c r="AM12" s="6"/>
    </row>
    <row r="13" spans="1:39" ht="25.5" customHeight="1">
      <c r="A13" s="1852"/>
      <c r="B13" s="1853"/>
      <c r="C13" s="1853"/>
      <c r="D13" s="1853"/>
      <c r="E13" s="1853"/>
      <c r="F13" s="1853"/>
      <c r="G13" s="1854"/>
      <c r="H13" s="29"/>
      <c r="I13" s="30" t="s">
        <v>249</v>
      </c>
      <c r="J13" s="31"/>
      <c r="K13" s="1742" t="s">
        <v>250</v>
      </c>
      <c r="L13" s="1743"/>
      <c r="M13" s="1772"/>
      <c r="N13" s="1773"/>
      <c r="O13" s="1773"/>
      <c r="P13" s="1773"/>
      <c r="Q13" s="1773"/>
      <c r="R13" s="1773"/>
      <c r="S13" s="1773"/>
      <c r="T13" s="1729"/>
      <c r="U13" s="1730"/>
      <c r="V13" s="1852"/>
      <c r="W13" s="1853"/>
      <c r="X13" s="1853"/>
      <c r="Y13" s="1853"/>
      <c r="Z13" s="1854"/>
      <c r="AM13" s="6"/>
    </row>
    <row r="14" spans="1:39" ht="25.5" customHeight="1">
      <c r="A14" s="1846"/>
      <c r="B14" s="1847"/>
      <c r="C14" s="1847"/>
      <c r="D14" s="1847"/>
      <c r="E14" s="1847"/>
      <c r="F14" s="1847"/>
      <c r="G14" s="1848"/>
      <c r="H14" s="29"/>
      <c r="I14" s="30" t="s">
        <v>249</v>
      </c>
      <c r="J14" s="31"/>
      <c r="K14" s="1704" t="s">
        <v>250</v>
      </c>
      <c r="L14" s="1705"/>
      <c r="M14" s="1748"/>
      <c r="N14" s="1749"/>
      <c r="O14" s="1749"/>
      <c r="P14" s="1749"/>
      <c r="Q14" s="1749"/>
      <c r="R14" s="1749"/>
      <c r="S14" s="1749"/>
      <c r="T14" s="1691"/>
      <c r="U14" s="1692"/>
      <c r="V14" s="1846"/>
      <c r="W14" s="1847"/>
      <c r="X14" s="1847"/>
      <c r="Y14" s="1847"/>
      <c r="Z14" s="1848"/>
      <c r="AM14" s="6"/>
    </row>
    <row r="15" spans="1:39" ht="25.5" customHeight="1">
      <c r="A15" s="1846"/>
      <c r="B15" s="1847"/>
      <c r="C15" s="1847"/>
      <c r="D15" s="1847"/>
      <c r="E15" s="1847"/>
      <c r="F15" s="1847"/>
      <c r="G15" s="1848"/>
      <c r="H15" s="29"/>
      <c r="I15" s="30" t="s">
        <v>249</v>
      </c>
      <c r="J15" s="31"/>
      <c r="K15" s="1704" t="s">
        <v>250</v>
      </c>
      <c r="L15" s="1705"/>
      <c r="M15" s="1748"/>
      <c r="N15" s="1749"/>
      <c r="O15" s="1749"/>
      <c r="P15" s="1749"/>
      <c r="Q15" s="1749"/>
      <c r="R15" s="1749"/>
      <c r="S15" s="1749"/>
      <c r="T15" s="1691"/>
      <c r="U15" s="1692"/>
      <c r="V15" s="1846"/>
      <c r="W15" s="1847"/>
      <c r="X15" s="1847"/>
      <c r="Y15" s="1847"/>
      <c r="Z15" s="1848"/>
      <c r="AM15" s="6"/>
    </row>
    <row r="16" spans="1:39" ht="25.5" customHeight="1">
      <c r="A16" s="1846"/>
      <c r="B16" s="1847"/>
      <c r="C16" s="1847"/>
      <c r="D16" s="1847"/>
      <c r="E16" s="1847"/>
      <c r="F16" s="1847"/>
      <c r="G16" s="1848"/>
      <c r="H16" s="29"/>
      <c r="I16" s="30" t="s">
        <v>249</v>
      </c>
      <c r="J16" s="31"/>
      <c r="K16" s="1704" t="s">
        <v>250</v>
      </c>
      <c r="L16" s="1705"/>
      <c r="M16" s="1849"/>
      <c r="N16" s="1850"/>
      <c r="O16" s="1850"/>
      <c r="P16" s="1850"/>
      <c r="Q16" s="1850"/>
      <c r="R16" s="1850"/>
      <c r="S16" s="1851"/>
      <c r="T16" s="1691"/>
      <c r="U16" s="1692"/>
      <c r="V16" s="1846"/>
      <c r="W16" s="1847"/>
      <c r="X16" s="1847"/>
      <c r="Y16" s="1847"/>
      <c r="Z16" s="1848"/>
      <c r="AM16" s="6"/>
    </row>
    <row r="17" spans="1:39" ht="25.5" customHeight="1">
      <c r="A17" s="1846"/>
      <c r="B17" s="1847"/>
      <c r="C17" s="1847"/>
      <c r="D17" s="1847"/>
      <c r="E17" s="1847"/>
      <c r="F17" s="1847"/>
      <c r="G17" s="1848"/>
      <c r="H17" s="29"/>
      <c r="I17" s="30" t="s">
        <v>249</v>
      </c>
      <c r="J17" s="31"/>
      <c r="K17" s="1704" t="s">
        <v>250</v>
      </c>
      <c r="L17" s="1705"/>
      <c r="M17" s="1744"/>
      <c r="N17" s="1745"/>
      <c r="O17" s="1745"/>
      <c r="P17" s="1745"/>
      <c r="Q17" s="1745"/>
      <c r="R17" s="1745"/>
      <c r="S17" s="1745"/>
      <c r="T17" s="1691"/>
      <c r="U17" s="1692"/>
      <c r="V17" s="1846"/>
      <c r="W17" s="1847"/>
      <c r="X17" s="1847"/>
      <c r="Y17" s="1847"/>
      <c r="Z17" s="1848"/>
      <c r="AM17" s="6"/>
    </row>
    <row r="18" spans="1:39" ht="25.5" customHeight="1">
      <c r="A18" s="1846"/>
      <c r="B18" s="1847"/>
      <c r="C18" s="1847"/>
      <c r="D18" s="1847"/>
      <c r="E18" s="1847"/>
      <c r="F18" s="1847"/>
      <c r="G18" s="1848"/>
      <c r="H18" s="29"/>
      <c r="I18" s="30" t="s">
        <v>249</v>
      </c>
      <c r="J18" s="31"/>
      <c r="K18" s="1704" t="s">
        <v>250</v>
      </c>
      <c r="L18" s="1705"/>
      <c r="M18" s="1744"/>
      <c r="N18" s="1745"/>
      <c r="O18" s="1745"/>
      <c r="P18" s="1745"/>
      <c r="Q18" s="1745"/>
      <c r="R18" s="1745"/>
      <c r="S18" s="1745"/>
      <c r="T18" s="1691"/>
      <c r="U18" s="1692"/>
      <c r="V18" s="1846"/>
      <c r="W18" s="1847"/>
      <c r="X18" s="1847"/>
      <c r="Y18" s="1847"/>
      <c r="Z18" s="1848"/>
    </row>
    <row r="19" spans="1:39" ht="25.5" customHeight="1">
      <c r="A19" s="1846"/>
      <c r="B19" s="1847"/>
      <c r="C19" s="1847"/>
      <c r="D19" s="1847"/>
      <c r="E19" s="1847"/>
      <c r="F19" s="1847"/>
      <c r="G19" s="1848"/>
      <c r="H19" s="29"/>
      <c r="I19" s="30" t="s">
        <v>249</v>
      </c>
      <c r="J19" s="31"/>
      <c r="K19" s="1704" t="s">
        <v>250</v>
      </c>
      <c r="L19" s="1705"/>
      <c r="M19" s="1746"/>
      <c r="N19" s="1747"/>
      <c r="O19" s="1747"/>
      <c r="P19" s="1747"/>
      <c r="Q19" s="1747"/>
      <c r="R19" s="1747"/>
      <c r="S19" s="1747"/>
      <c r="T19" s="1691"/>
      <c r="U19" s="1692"/>
      <c r="V19" s="1846"/>
      <c r="W19" s="1847"/>
      <c r="X19" s="1847"/>
      <c r="Y19" s="1847"/>
      <c r="Z19" s="1848"/>
    </row>
    <row r="20" spans="1:39" ht="25.5" customHeight="1" thickBot="1">
      <c r="A20" s="1843"/>
      <c r="B20" s="1844"/>
      <c r="C20" s="1844"/>
      <c r="D20" s="1844"/>
      <c r="E20" s="1844"/>
      <c r="F20" s="1844"/>
      <c r="G20" s="1845"/>
      <c r="H20" s="33"/>
      <c r="I20" s="252" t="s">
        <v>249</v>
      </c>
      <c r="J20" s="34"/>
      <c r="K20" s="1725" t="s">
        <v>250</v>
      </c>
      <c r="L20" s="1726"/>
      <c r="M20" s="1727"/>
      <c r="N20" s="1728"/>
      <c r="O20" s="1728"/>
      <c r="P20" s="1728"/>
      <c r="Q20" s="1728"/>
      <c r="R20" s="1728"/>
      <c r="S20" s="1728"/>
      <c r="T20" s="1694"/>
      <c r="U20" s="1695"/>
      <c r="V20" s="1832"/>
      <c r="W20" s="1833"/>
      <c r="X20" s="1833"/>
      <c r="Y20" s="1833"/>
      <c r="Z20" s="1834"/>
    </row>
    <row r="21" spans="1:39" ht="20.25" customHeight="1" thickTop="1">
      <c r="A21" s="1840"/>
      <c r="B21" s="1841"/>
      <c r="C21" s="1841"/>
      <c r="D21" s="1841"/>
      <c r="E21" s="1841"/>
      <c r="F21" s="1841"/>
      <c r="G21" s="1842"/>
      <c r="H21" s="261"/>
      <c r="I21" s="254" t="s">
        <v>249</v>
      </c>
      <c r="J21" s="262"/>
      <c r="K21" s="1709" t="s">
        <v>250</v>
      </c>
      <c r="L21" s="1710"/>
      <c r="M21" s="1711" t="s">
        <v>319</v>
      </c>
      <c r="N21" s="1712"/>
      <c r="O21" s="1712"/>
      <c r="P21" s="1712"/>
      <c r="Q21" s="1712"/>
      <c r="R21" s="1712"/>
      <c r="S21" s="1712"/>
      <c r="T21" s="1712"/>
      <c r="U21" s="1712"/>
      <c r="V21" s="1712"/>
      <c r="W21" s="1712"/>
      <c r="X21" s="1712"/>
      <c r="Y21" s="1712"/>
      <c r="Z21" s="1731"/>
    </row>
    <row r="22" spans="1:39" s="1" customFormat="1" ht="30" customHeight="1">
      <c r="A22" s="1835" t="s">
        <v>256</v>
      </c>
      <c r="B22" s="1836"/>
      <c r="C22" s="1836"/>
      <c r="D22" s="1836"/>
      <c r="E22" s="276" t="s">
        <v>2</v>
      </c>
      <c r="F22" s="834" t="s">
        <v>331</v>
      </c>
      <c r="G22" s="834"/>
      <c r="H22" s="282"/>
      <c r="I22" s="280" t="s">
        <v>249</v>
      </c>
      <c r="J22" s="282"/>
      <c r="K22" s="1837" t="s">
        <v>250</v>
      </c>
      <c r="L22" s="1837"/>
      <c r="M22" s="281" t="s">
        <v>11</v>
      </c>
      <c r="N22" s="276" t="s">
        <v>2</v>
      </c>
      <c r="O22" s="1838" t="s">
        <v>729</v>
      </c>
      <c r="P22" s="1838"/>
      <c r="Q22" s="1838"/>
      <c r="R22" s="1838"/>
      <c r="S22" s="1838"/>
      <c r="T22" s="1838"/>
      <c r="U22" s="1838"/>
      <c r="V22" s="1838"/>
      <c r="W22" s="1838"/>
      <c r="X22" s="1838"/>
      <c r="Y22" s="1838"/>
      <c r="Z22" s="1839"/>
    </row>
    <row r="23" spans="1:39" ht="20.25" customHeight="1">
      <c r="A23" s="1831" t="s">
        <v>472</v>
      </c>
      <c r="B23" s="1831"/>
      <c r="C23" s="1831"/>
      <c r="D23" s="1831"/>
      <c r="E23" s="1831"/>
      <c r="F23" s="1831"/>
      <c r="G23" s="1831"/>
      <c r="H23" s="1831"/>
      <c r="I23" s="1831"/>
      <c r="J23" s="1831"/>
      <c r="K23" s="1831"/>
      <c r="L23" s="1831"/>
      <c r="M23" s="1831"/>
      <c r="N23" s="1831"/>
      <c r="O23" s="1831"/>
      <c r="P23" s="1831"/>
      <c r="Q23" s="1831"/>
      <c r="R23" s="1831"/>
      <c r="S23" s="1831"/>
      <c r="T23" s="403"/>
      <c r="U23" s="403"/>
      <c r="V23" s="1769" t="str">
        <f>V11</f>
        <v>(基準：Ｒ８.５.31）</v>
      </c>
      <c r="W23" s="1769"/>
      <c r="X23" s="1769"/>
      <c r="Y23" s="1769"/>
      <c r="Z23" s="1769"/>
    </row>
    <row r="24" spans="1:39" ht="20.25" customHeight="1">
      <c r="A24" s="1698" t="s">
        <v>253</v>
      </c>
      <c r="B24" s="1699"/>
      <c r="C24" s="1699"/>
      <c r="D24" s="1699"/>
      <c r="E24" s="1699"/>
      <c r="F24" s="1699"/>
      <c r="G24" s="1699"/>
      <c r="H24" s="1699"/>
      <c r="I24" s="1699"/>
      <c r="J24" s="1699"/>
      <c r="K24" s="1699"/>
      <c r="L24" s="1699"/>
      <c r="M24" s="1699"/>
      <c r="N24" s="1699"/>
      <c r="O24" s="1699"/>
      <c r="P24" s="1699"/>
      <c r="Q24" s="1699"/>
      <c r="R24" s="1699"/>
      <c r="S24" s="1699"/>
      <c r="T24" s="1698" t="s">
        <v>75</v>
      </c>
      <c r="U24" s="1699"/>
      <c r="V24" s="1699"/>
      <c r="W24" s="1699"/>
      <c r="X24" s="1699"/>
      <c r="Y24" s="1699"/>
      <c r="Z24" s="1700"/>
    </row>
    <row r="25" spans="1:39" ht="20.25" customHeight="1">
      <c r="A25" s="1719"/>
      <c r="B25" s="1720"/>
      <c r="C25" s="1720"/>
      <c r="D25" s="1720"/>
      <c r="E25" s="1720"/>
      <c r="F25" s="1720"/>
      <c r="G25" s="1720"/>
      <c r="H25" s="1720"/>
      <c r="I25" s="1720"/>
      <c r="J25" s="1720"/>
      <c r="K25" s="1720"/>
      <c r="L25" s="1720"/>
      <c r="M25" s="1720"/>
      <c r="N25" s="1720"/>
      <c r="O25" s="1720"/>
      <c r="P25" s="1720"/>
      <c r="Q25" s="1720"/>
      <c r="R25" s="1720"/>
      <c r="S25" s="1720"/>
      <c r="T25" s="1719"/>
      <c r="U25" s="1720"/>
      <c r="V25" s="1720"/>
      <c r="W25" s="1720"/>
      <c r="X25" s="1720"/>
      <c r="Y25" s="1720"/>
      <c r="Z25" s="1721"/>
    </row>
    <row r="26" spans="1:39" ht="20.25" customHeight="1">
      <c r="A26" s="1715"/>
      <c r="B26" s="1716"/>
      <c r="C26" s="1716"/>
      <c r="D26" s="1716"/>
      <c r="E26" s="1716"/>
      <c r="F26" s="1716"/>
      <c r="G26" s="1716"/>
      <c r="H26" s="1716"/>
      <c r="I26" s="1716"/>
      <c r="J26" s="1716"/>
      <c r="K26" s="1716"/>
      <c r="L26" s="1716"/>
      <c r="M26" s="1716"/>
      <c r="N26" s="1716"/>
      <c r="O26" s="1716"/>
      <c r="P26" s="1716"/>
      <c r="Q26" s="1716"/>
      <c r="R26" s="1716"/>
      <c r="S26" s="1716"/>
      <c r="T26" s="1715"/>
      <c r="U26" s="1716"/>
      <c r="V26" s="1716"/>
      <c r="W26" s="1716"/>
      <c r="X26" s="1716"/>
      <c r="Y26" s="1716"/>
      <c r="Z26" s="1717"/>
    </row>
    <row r="27" spans="1:39" ht="20.25" customHeight="1">
      <c r="A27" s="1715"/>
      <c r="B27" s="1716"/>
      <c r="C27" s="1716"/>
      <c r="D27" s="1716"/>
      <c r="E27" s="1716"/>
      <c r="F27" s="1716"/>
      <c r="G27" s="1716"/>
      <c r="H27" s="1716"/>
      <c r="I27" s="1716"/>
      <c r="J27" s="1716"/>
      <c r="K27" s="1716"/>
      <c r="L27" s="1716"/>
      <c r="M27" s="1716"/>
      <c r="N27" s="1716"/>
      <c r="O27" s="1716"/>
      <c r="P27" s="1716"/>
      <c r="Q27" s="1716"/>
      <c r="R27" s="1716"/>
      <c r="S27" s="1716"/>
      <c r="T27" s="1715"/>
      <c r="U27" s="1716"/>
      <c r="V27" s="1716"/>
      <c r="W27" s="1716"/>
      <c r="X27" s="1716"/>
      <c r="Y27" s="1716"/>
      <c r="Z27" s="1717"/>
    </row>
    <row r="28" spans="1:39" ht="20.25" customHeight="1">
      <c r="A28" s="1701"/>
      <c r="B28" s="1702"/>
      <c r="C28" s="1702"/>
      <c r="D28" s="1702"/>
      <c r="E28" s="1702"/>
      <c r="F28" s="1702"/>
      <c r="G28" s="1702"/>
      <c r="H28" s="1702"/>
      <c r="I28" s="1702"/>
      <c r="J28" s="1702"/>
      <c r="K28" s="1702"/>
      <c r="L28" s="1702"/>
      <c r="M28" s="1702"/>
      <c r="N28" s="1702"/>
      <c r="O28" s="1702"/>
      <c r="P28" s="1702"/>
      <c r="Q28" s="1702"/>
      <c r="R28" s="1702"/>
      <c r="S28" s="1702"/>
      <c r="T28" s="1701"/>
      <c r="U28" s="1702"/>
      <c r="V28" s="1702"/>
      <c r="W28" s="1702"/>
      <c r="X28" s="1702"/>
      <c r="Y28" s="1702"/>
      <c r="Z28" s="1703"/>
    </row>
    <row r="29" spans="1:39" ht="20.25" customHeight="1">
      <c r="A29" s="1829" t="s">
        <v>473</v>
      </c>
      <c r="B29" s="1829"/>
      <c r="C29" s="1829"/>
      <c r="D29" s="1829"/>
      <c r="E29" s="1829"/>
      <c r="F29" s="1829"/>
      <c r="G29" s="1829"/>
      <c r="H29" s="1829"/>
      <c r="I29" s="1829"/>
      <c r="J29" s="1829"/>
      <c r="K29" s="1829"/>
      <c r="L29" s="1829"/>
      <c r="M29" s="1829"/>
      <c r="N29" s="1829"/>
      <c r="O29" s="1829"/>
      <c r="P29" s="1829"/>
      <c r="Q29" s="1829"/>
      <c r="R29" s="1829"/>
      <c r="S29" s="1829"/>
      <c r="T29" s="404"/>
      <c r="U29" s="404"/>
      <c r="V29" s="1769" t="str">
        <f>V11</f>
        <v>(基準：Ｒ８.５.31）</v>
      </c>
      <c r="W29" s="1769"/>
      <c r="X29" s="1769"/>
      <c r="Y29" s="1769"/>
      <c r="Z29" s="1769"/>
    </row>
    <row r="30" spans="1:39" ht="20.25" customHeight="1">
      <c r="A30" s="259" t="s">
        <v>833</v>
      </c>
      <c r="B30" s="4"/>
      <c r="C30" s="4"/>
      <c r="D30" s="4"/>
      <c r="E30" s="4"/>
      <c r="F30" s="4"/>
      <c r="G30" s="4"/>
      <c r="H30" s="4"/>
      <c r="I30" s="4"/>
      <c r="J30" s="4"/>
      <c r="K30" s="4"/>
      <c r="L30" s="4"/>
      <c r="M30" s="4"/>
      <c r="N30" s="4"/>
      <c r="O30" s="4"/>
      <c r="P30" s="4"/>
      <c r="Q30" s="4"/>
      <c r="R30" s="4"/>
      <c r="S30" s="4"/>
      <c r="T30" s="4"/>
      <c r="U30" s="4"/>
      <c r="V30" s="4"/>
      <c r="W30" s="4"/>
      <c r="X30" s="4"/>
      <c r="Y30" s="4"/>
      <c r="Z30" s="8"/>
    </row>
    <row r="31" spans="1:39" ht="20.25" customHeight="1">
      <c r="A31" s="184"/>
      <c r="B31" s="17" t="s">
        <v>469</v>
      </c>
      <c r="C31" s="1675" t="s">
        <v>275</v>
      </c>
      <c r="D31" s="1675"/>
      <c r="E31" s="1675"/>
      <c r="F31" s="1675"/>
      <c r="G31" s="1697" t="s">
        <v>796</v>
      </c>
      <c r="H31" s="1697"/>
      <c r="I31" s="17"/>
      <c r="J31" s="2" t="s">
        <v>191</v>
      </c>
      <c r="K31" s="17"/>
      <c r="L31" s="2" t="s">
        <v>192</v>
      </c>
      <c r="M31" s="17"/>
      <c r="N31" s="2" t="s">
        <v>199</v>
      </c>
      <c r="O31" s="12"/>
      <c r="P31" s="12"/>
      <c r="Q31" s="12"/>
      <c r="R31" s="12"/>
      <c r="S31" s="12"/>
      <c r="T31" s="12"/>
      <c r="U31" s="12"/>
      <c r="V31" s="12"/>
      <c r="W31" s="12"/>
      <c r="X31" s="12"/>
      <c r="Y31" s="12"/>
      <c r="Z31" s="173"/>
    </row>
    <row r="32" spans="1:39" ht="20.25" customHeight="1">
      <c r="A32" s="184"/>
      <c r="B32" s="17" t="s">
        <v>469</v>
      </c>
      <c r="C32" s="1675" t="s">
        <v>276</v>
      </c>
      <c r="D32" s="1675"/>
      <c r="E32" s="1675"/>
      <c r="F32" s="1675"/>
      <c r="G32" s="1697" t="s">
        <v>796</v>
      </c>
      <c r="H32" s="1697"/>
      <c r="I32" s="17"/>
      <c r="J32" s="2" t="s">
        <v>191</v>
      </c>
      <c r="K32" s="17"/>
      <c r="L32" s="2" t="s">
        <v>192</v>
      </c>
      <c r="M32" s="17"/>
      <c r="N32" s="2" t="s">
        <v>199</v>
      </c>
      <c r="O32" s="1697" t="s">
        <v>799</v>
      </c>
      <c r="P32" s="1697"/>
      <c r="Q32" s="17"/>
      <c r="R32" s="2" t="s">
        <v>191</v>
      </c>
      <c r="S32" s="17"/>
      <c r="T32" s="2" t="s">
        <v>192</v>
      </c>
      <c r="U32" s="17"/>
      <c r="V32" s="2" t="s">
        <v>199</v>
      </c>
      <c r="W32" s="6" t="s">
        <v>30</v>
      </c>
      <c r="X32" s="6"/>
      <c r="Y32" s="6"/>
      <c r="Z32" s="173"/>
    </row>
    <row r="33" spans="1:26" ht="20.25" customHeight="1">
      <c r="A33" s="184"/>
      <c r="B33" s="17" t="s">
        <v>469</v>
      </c>
      <c r="C33" s="1675" t="s">
        <v>287</v>
      </c>
      <c r="D33" s="1675"/>
      <c r="E33" s="1675"/>
      <c r="F33" s="1675"/>
      <c r="G33" s="12"/>
      <c r="H33" s="12"/>
      <c r="I33" s="12"/>
      <c r="J33" s="12"/>
      <c r="K33" s="12"/>
      <c r="L33" s="12"/>
      <c r="M33" s="12"/>
      <c r="N33" s="12"/>
      <c r="O33" s="12"/>
      <c r="P33" s="12"/>
      <c r="Q33" s="12"/>
      <c r="R33" s="12"/>
      <c r="S33" s="12"/>
      <c r="T33" s="12"/>
      <c r="U33" s="12"/>
      <c r="V33" s="12"/>
      <c r="W33" s="12"/>
      <c r="X33" s="12"/>
      <c r="Y33" s="12"/>
      <c r="Z33" s="173"/>
    </row>
    <row r="34" spans="1:26" ht="20.25" customHeight="1">
      <c r="A34" s="184"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3"/>
    </row>
    <row r="35" spans="1:26" ht="20.25" customHeight="1">
      <c r="A35" s="184"/>
      <c r="B35" s="17" t="s">
        <v>469</v>
      </c>
      <c r="C35" s="1675" t="s">
        <v>275</v>
      </c>
      <c r="D35" s="1675"/>
      <c r="E35" s="1675"/>
      <c r="F35" s="1675"/>
      <c r="G35" s="1697" t="s">
        <v>801</v>
      </c>
      <c r="H35" s="1697"/>
      <c r="I35" s="17"/>
      <c r="J35" s="2" t="s">
        <v>191</v>
      </c>
      <c r="K35" s="17"/>
      <c r="L35" s="2" t="s">
        <v>192</v>
      </c>
      <c r="M35" s="17"/>
      <c r="N35" s="2" t="s">
        <v>199</v>
      </c>
      <c r="O35" s="12"/>
      <c r="P35" s="12"/>
      <c r="Q35" s="12"/>
      <c r="R35" s="12"/>
      <c r="S35" s="12"/>
      <c r="T35" s="12"/>
      <c r="U35" s="12"/>
      <c r="V35" s="12"/>
      <c r="W35" s="12"/>
      <c r="X35" s="12"/>
      <c r="Y35" s="12"/>
      <c r="Z35" s="173"/>
    </row>
    <row r="36" spans="1:26" ht="20.25" customHeight="1">
      <c r="A36" s="184"/>
      <c r="B36" s="17" t="s">
        <v>469</v>
      </c>
      <c r="C36" s="1675" t="s">
        <v>276</v>
      </c>
      <c r="D36" s="1675"/>
      <c r="E36" s="1675"/>
      <c r="F36" s="1675"/>
      <c r="G36" s="1697" t="s">
        <v>796</v>
      </c>
      <c r="H36" s="1697"/>
      <c r="I36" s="17"/>
      <c r="J36" s="2" t="s">
        <v>191</v>
      </c>
      <c r="K36" s="17"/>
      <c r="L36" s="2" t="s">
        <v>192</v>
      </c>
      <c r="M36" s="17"/>
      <c r="N36" s="2" t="s">
        <v>199</v>
      </c>
      <c r="O36" s="1697" t="s">
        <v>799</v>
      </c>
      <c r="P36" s="1697"/>
      <c r="Q36" s="17"/>
      <c r="R36" s="2" t="s">
        <v>191</v>
      </c>
      <c r="S36" s="17"/>
      <c r="T36" s="2" t="s">
        <v>192</v>
      </c>
      <c r="U36" s="17"/>
      <c r="V36" s="2" t="s">
        <v>199</v>
      </c>
      <c r="W36" s="6" t="s">
        <v>30</v>
      </c>
      <c r="X36" s="6"/>
      <c r="Y36" s="6"/>
      <c r="Z36" s="173"/>
    </row>
    <row r="37" spans="1:26" ht="20.25" customHeight="1">
      <c r="A37" s="184"/>
      <c r="B37" s="17" t="s">
        <v>469</v>
      </c>
      <c r="C37" s="1675" t="s">
        <v>287</v>
      </c>
      <c r="D37" s="1675"/>
      <c r="E37" s="1675"/>
      <c r="F37" s="1675"/>
      <c r="G37" s="12"/>
      <c r="H37" s="12"/>
      <c r="I37" s="12"/>
      <c r="J37" s="12"/>
      <c r="K37" s="12"/>
      <c r="L37" s="12"/>
      <c r="M37" s="12"/>
      <c r="N37" s="12"/>
      <c r="O37" s="12"/>
      <c r="P37" s="12"/>
      <c r="Q37" s="12"/>
      <c r="R37" s="12"/>
      <c r="S37" s="12"/>
      <c r="T37" s="12"/>
      <c r="U37" s="12"/>
      <c r="V37" s="12"/>
      <c r="W37" s="12"/>
      <c r="X37" s="12"/>
      <c r="Y37" s="12"/>
      <c r="Z37" s="173"/>
    </row>
    <row r="38" spans="1:26" ht="5.25" customHeight="1">
      <c r="A38" s="184"/>
      <c r="B38" s="12"/>
      <c r="C38" s="12"/>
      <c r="D38" s="12"/>
      <c r="E38" s="12"/>
      <c r="F38" s="2"/>
      <c r="G38" s="2"/>
      <c r="H38" s="2"/>
      <c r="I38" s="2"/>
      <c r="J38" s="6"/>
      <c r="K38" s="6"/>
      <c r="L38" s="6"/>
      <c r="M38" s="6"/>
      <c r="N38" s="6"/>
      <c r="O38" s="6"/>
      <c r="P38" s="6"/>
      <c r="Q38" s="6"/>
      <c r="R38" s="6"/>
      <c r="S38" s="6"/>
      <c r="T38" s="6"/>
      <c r="U38" s="6"/>
      <c r="V38" s="12"/>
      <c r="W38" s="12"/>
      <c r="X38" s="12"/>
      <c r="Y38" s="12"/>
      <c r="Z38" s="173"/>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3"/>
    </row>
    <row r="40" spans="1:26" ht="18" customHeight="1">
      <c r="A40" s="260"/>
      <c r="B40" s="257" t="s">
        <v>52</v>
      </c>
      <c r="C40" s="258" t="s">
        <v>277</v>
      </c>
      <c r="D40" s="174"/>
      <c r="E40" s="174"/>
      <c r="F40" s="185"/>
      <c r="G40" s="185"/>
      <c r="H40" s="185"/>
      <c r="I40" s="185"/>
      <c r="J40" s="19"/>
      <c r="K40" s="19"/>
      <c r="L40" s="19"/>
      <c r="M40" s="19"/>
      <c r="N40" s="19"/>
      <c r="O40" s="19"/>
      <c r="P40" s="19"/>
      <c r="Q40" s="19"/>
      <c r="R40" s="19"/>
      <c r="S40" s="19"/>
      <c r="T40" s="19"/>
      <c r="U40" s="19"/>
      <c r="V40" s="174"/>
      <c r="W40" s="174"/>
      <c r="X40" s="174"/>
      <c r="Y40" s="174"/>
      <c r="Z40" s="14"/>
    </row>
    <row r="41" spans="1:26" s="922" customFormat="1" ht="20.25" customHeight="1">
      <c r="A41" s="1829" t="s">
        <v>1051</v>
      </c>
      <c r="B41" s="1829"/>
      <c r="C41" s="1829"/>
      <c r="D41" s="1829"/>
      <c r="E41" s="1829"/>
      <c r="F41" s="1829"/>
      <c r="G41" s="1829"/>
      <c r="H41" s="1829"/>
      <c r="I41" s="1829"/>
      <c r="J41" s="1829"/>
      <c r="K41" s="1829"/>
      <c r="L41" s="1829"/>
      <c r="M41" s="1829"/>
      <c r="N41" s="1829"/>
      <c r="O41" s="1829"/>
      <c r="P41" s="1829"/>
      <c r="Q41" s="1829"/>
      <c r="R41" s="1829"/>
      <c r="S41" s="1829"/>
      <c r="T41" s="921"/>
      <c r="U41" s="921"/>
      <c r="V41" s="1830" t="str">
        <f>V11</f>
        <v>(基準：Ｒ８.５.31）</v>
      </c>
      <c r="W41" s="1830"/>
      <c r="X41" s="1830"/>
      <c r="Y41" s="1830"/>
      <c r="Z41" s="1830"/>
    </row>
    <row r="42" spans="1:26" s="922" customFormat="1" ht="20.25" customHeight="1">
      <c r="A42" s="1827" t="s">
        <v>1054</v>
      </c>
      <c r="B42" s="1828"/>
      <c r="C42" s="1828"/>
      <c r="D42" s="1828"/>
      <c r="E42" s="1828"/>
      <c r="F42" s="1828"/>
      <c r="G42" s="1828"/>
      <c r="H42" s="1828"/>
      <c r="I42" s="1828"/>
      <c r="J42" s="1828"/>
      <c r="K42" s="1828"/>
      <c r="L42" s="1828"/>
      <c r="M42" s="1828"/>
      <c r="N42" s="1828"/>
      <c r="O42" s="1828"/>
      <c r="P42" s="1828"/>
      <c r="Q42" s="1828"/>
      <c r="R42" s="1828"/>
      <c r="S42" s="1828"/>
      <c r="T42" s="1828"/>
      <c r="U42" s="923" t="s">
        <v>2</v>
      </c>
      <c r="V42" s="924" t="s">
        <v>54</v>
      </c>
      <c r="W42" s="924"/>
      <c r="X42" s="925" t="s">
        <v>2</v>
      </c>
      <c r="Y42" s="924" t="s">
        <v>1053</v>
      </c>
      <c r="Z42" s="926"/>
    </row>
    <row r="43" spans="1:26" s="922" customFormat="1" ht="20.25" customHeight="1">
      <c r="A43" s="1827" t="s">
        <v>1052</v>
      </c>
      <c r="B43" s="1828"/>
      <c r="C43" s="1828"/>
      <c r="D43" s="1828"/>
      <c r="E43" s="1828"/>
      <c r="F43" s="1828"/>
      <c r="G43" s="1828"/>
      <c r="H43" s="1828"/>
      <c r="I43" s="1828"/>
      <c r="J43" s="1828"/>
      <c r="K43" s="1828"/>
      <c r="L43" s="1828"/>
      <c r="M43" s="1828"/>
      <c r="N43" s="925" t="s">
        <v>2</v>
      </c>
      <c r="O43" s="924" t="s">
        <v>54</v>
      </c>
      <c r="P43" s="924"/>
      <c r="Q43" s="925" t="s">
        <v>2</v>
      </c>
      <c r="R43" s="924" t="s">
        <v>1053</v>
      </c>
      <c r="S43" s="924"/>
      <c r="T43" s="924"/>
      <c r="U43" s="924"/>
      <c r="V43" s="924"/>
      <c r="W43" s="924"/>
      <c r="X43" s="924"/>
      <c r="Y43" s="924"/>
      <c r="Z43" s="926"/>
    </row>
    <row r="44" spans="1:26" s="922" customFormat="1" ht="20.25" customHeight="1">
      <c r="A44" s="1824" t="s">
        <v>1035</v>
      </c>
      <c r="B44" s="1825"/>
      <c r="C44" s="1825"/>
      <c r="D44" s="1825"/>
      <c r="E44" s="1825"/>
      <c r="F44" s="1825"/>
      <c r="G44" s="1825"/>
      <c r="H44" s="1825"/>
      <c r="I44" s="1825"/>
      <c r="J44" s="1825"/>
      <c r="K44" s="1825"/>
      <c r="L44" s="1825"/>
      <c r="M44" s="1825"/>
      <c r="N44" s="1825"/>
      <c r="O44" s="1825"/>
      <c r="P44" s="1825"/>
      <c r="Q44" s="1825"/>
      <c r="R44" s="1825"/>
      <c r="S44" s="1825"/>
      <c r="T44" s="1825"/>
      <c r="U44" s="1825"/>
      <c r="V44" s="1825"/>
      <c r="W44" s="1825"/>
      <c r="X44" s="1825"/>
      <c r="Y44" s="1825"/>
      <c r="Z44" s="1826"/>
    </row>
    <row r="45" spans="1:26" s="922" customFormat="1" ht="20.25" customHeight="1">
      <c r="A45" s="1824"/>
      <c r="B45" s="1825"/>
      <c r="C45" s="1825"/>
      <c r="D45" s="1825"/>
      <c r="E45" s="1825"/>
      <c r="F45" s="1825"/>
      <c r="G45" s="1825"/>
      <c r="H45" s="1825"/>
      <c r="I45" s="1825"/>
      <c r="J45" s="1825"/>
      <c r="K45" s="1825"/>
      <c r="L45" s="1825"/>
      <c r="M45" s="1825"/>
      <c r="N45" s="1825"/>
      <c r="O45" s="1825"/>
      <c r="P45" s="1825"/>
      <c r="Q45" s="1825"/>
      <c r="R45" s="1825"/>
      <c r="S45" s="1825"/>
      <c r="T45" s="1825"/>
      <c r="U45" s="1825"/>
      <c r="V45" s="1825"/>
      <c r="W45" s="1825"/>
      <c r="X45" s="1825"/>
      <c r="Y45" s="1825"/>
      <c r="Z45" s="1826"/>
    </row>
    <row r="46" spans="1:26" s="922" customFormat="1" ht="20.25" customHeight="1">
      <c r="A46" s="1824"/>
      <c r="B46" s="1825"/>
      <c r="C46" s="1825"/>
      <c r="D46" s="1825"/>
      <c r="E46" s="1825"/>
      <c r="F46" s="1825"/>
      <c r="G46" s="1825"/>
      <c r="H46" s="1825"/>
      <c r="I46" s="1825"/>
      <c r="J46" s="1825"/>
      <c r="K46" s="1825"/>
      <c r="L46" s="1825"/>
      <c r="M46" s="1825"/>
      <c r="N46" s="1825"/>
      <c r="O46" s="1825"/>
      <c r="P46" s="1825"/>
      <c r="Q46" s="1825"/>
      <c r="R46" s="1825"/>
      <c r="S46" s="1825"/>
      <c r="T46" s="1825"/>
      <c r="U46" s="1825"/>
      <c r="V46" s="1825"/>
      <c r="W46" s="1825"/>
      <c r="X46" s="1825"/>
      <c r="Y46" s="1825"/>
      <c r="Z46" s="1826"/>
    </row>
    <row r="47" spans="1:26" ht="20.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0.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20.25" customHeight="1">
      <c r="A49" s="10"/>
      <c r="B49" s="10"/>
      <c r="C49" s="10"/>
      <c r="D49" s="10"/>
      <c r="E49" s="10"/>
      <c r="F49" s="10"/>
      <c r="G49" s="10"/>
    </row>
    <row r="50" spans="1:26" ht="20.25" customHeight="1">
      <c r="A50" s="10"/>
      <c r="B50" s="10"/>
      <c r="C50" s="10"/>
      <c r="D50" s="10"/>
      <c r="E50" s="10"/>
      <c r="F50" s="10"/>
      <c r="G50" s="10"/>
    </row>
    <row r="51" spans="1:26" ht="20.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3" spans="1:26" ht="20.25" customHeight="1">
      <c r="H53" s="10"/>
      <c r="I53" s="10"/>
      <c r="J53" s="10"/>
      <c r="K53" s="10"/>
      <c r="L53" s="10"/>
      <c r="M53" s="10"/>
      <c r="N53" s="10"/>
      <c r="O53" s="10"/>
      <c r="P53" s="10"/>
      <c r="Q53" s="10"/>
      <c r="R53" s="10"/>
      <c r="S53" s="10"/>
      <c r="T53" s="10"/>
      <c r="U53" s="10"/>
      <c r="V53" s="10"/>
      <c r="W53" s="10"/>
      <c r="X53" s="10"/>
      <c r="Y53" s="10"/>
      <c r="Z53" s="10"/>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41"/>
      <c r="B55" s="41"/>
      <c r="C55" s="41"/>
      <c r="D55" s="41"/>
      <c r="E55" s="41"/>
      <c r="F55" s="41"/>
      <c r="G55" s="41"/>
      <c r="H55" s="10"/>
      <c r="I55" s="43"/>
      <c r="J55" s="45"/>
      <c r="K55" s="44"/>
      <c r="L55" s="44"/>
      <c r="M55" s="46"/>
      <c r="N55" s="46"/>
      <c r="O55" s="46"/>
      <c r="P55" s="46"/>
      <c r="Q55" s="46"/>
      <c r="R55" s="46"/>
      <c r="S55" s="46"/>
      <c r="T55" s="46"/>
      <c r="U55" s="46"/>
      <c r="V55" s="46"/>
      <c r="W55" s="10"/>
      <c r="X55" s="10"/>
      <c r="Y55" s="10"/>
      <c r="Z55" s="46"/>
    </row>
    <row r="56" spans="1:26" ht="20.25" customHeight="1">
      <c r="A56" s="41"/>
      <c r="B56" s="42"/>
      <c r="C56" s="42"/>
      <c r="D56" s="42"/>
      <c r="E56" s="1"/>
      <c r="F56" s="1"/>
      <c r="G56" s="1"/>
      <c r="H56" s="42"/>
      <c r="I56" s="43"/>
      <c r="J56" s="10"/>
      <c r="K56" s="44"/>
      <c r="L56" s="44"/>
      <c r="M56" s="1"/>
      <c r="N56" s="1"/>
      <c r="O56" s="1"/>
      <c r="P56" s="1"/>
      <c r="Q56" s="1"/>
      <c r="R56" s="1"/>
      <c r="S56" s="1"/>
      <c r="T56" s="1"/>
      <c r="U56" s="1"/>
      <c r="V56" s="1"/>
      <c r="W56" s="10"/>
      <c r="X56" s="10"/>
      <c r="Y56" s="10"/>
      <c r="Z56" s="1"/>
    </row>
    <row r="57" spans="1:26" ht="20.25" customHeight="1">
      <c r="A57" s="21"/>
      <c r="B57" s="42"/>
      <c r="C57" s="42"/>
      <c r="D57" s="42"/>
      <c r="H57" s="10"/>
      <c r="I57" s="43"/>
      <c r="J57" s="10"/>
      <c r="K57" s="44"/>
      <c r="L57" s="44"/>
      <c r="W57" s="10"/>
      <c r="X57" s="10"/>
      <c r="Y57" s="10"/>
    </row>
    <row r="58" spans="1:26" ht="20.25" customHeight="1">
      <c r="A58" s="21"/>
      <c r="B58" s="21"/>
      <c r="C58" s="21"/>
      <c r="D58" s="21"/>
      <c r="E58" s="21"/>
      <c r="F58" s="21"/>
      <c r="G58" s="21"/>
      <c r="H58" s="10"/>
      <c r="I58" s="43"/>
      <c r="J58" s="45"/>
      <c r="K58" s="44"/>
      <c r="L58" s="44"/>
      <c r="M58" s="21"/>
      <c r="N58" s="21"/>
      <c r="O58" s="21"/>
      <c r="P58" s="21"/>
      <c r="Q58" s="21"/>
      <c r="R58" s="21"/>
      <c r="S58" s="21"/>
      <c r="T58" s="21"/>
      <c r="U58" s="21"/>
      <c r="V58" s="21"/>
      <c r="W58" s="10"/>
      <c r="X58" s="10"/>
      <c r="Y58" s="10"/>
      <c r="Z58" s="21"/>
    </row>
    <row r="59" spans="1:26" ht="20.25" customHeight="1">
      <c r="A59" s="21"/>
      <c r="B59" s="21"/>
      <c r="C59" s="21"/>
      <c r="D59" s="21"/>
      <c r="E59" s="21"/>
      <c r="F59" s="21"/>
      <c r="G59" s="21"/>
      <c r="H59" s="10"/>
      <c r="I59" s="43"/>
      <c r="J59" s="45"/>
      <c r="K59" s="44"/>
      <c r="L59" s="44"/>
      <c r="M59" s="21"/>
      <c r="N59" s="21"/>
      <c r="O59" s="21"/>
      <c r="P59" s="21"/>
      <c r="Q59" s="21"/>
      <c r="R59" s="21"/>
      <c r="S59" s="21"/>
      <c r="T59" s="21"/>
      <c r="U59" s="21"/>
      <c r="V59" s="21"/>
      <c r="W59" s="10"/>
      <c r="X59" s="10"/>
      <c r="Y59" s="10"/>
      <c r="Z59" s="21"/>
    </row>
    <row r="60" spans="1:26" ht="20.2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20.25" customHeight="1">
      <c r="H61" s="10"/>
      <c r="I61" s="10"/>
      <c r="J61" s="10"/>
      <c r="K61" s="10"/>
      <c r="L61" s="10"/>
      <c r="M61" s="10"/>
      <c r="N61" s="10"/>
      <c r="O61" s="10"/>
      <c r="P61" s="10"/>
      <c r="Q61" s="10"/>
      <c r="R61" s="10"/>
      <c r="S61" s="10"/>
      <c r="T61" s="10"/>
      <c r="U61" s="10"/>
      <c r="V61" s="10"/>
      <c r="W61" s="10"/>
      <c r="X61" s="10"/>
      <c r="Y61" s="10"/>
      <c r="Z61" s="10"/>
    </row>
    <row r="62" spans="1:26" ht="20.25" customHeight="1">
      <c r="A62" s="1"/>
      <c r="B62" s="1"/>
      <c r="C62" s="1"/>
      <c r="D62" s="1"/>
      <c r="E62" s="1"/>
      <c r="F62" s="1"/>
      <c r="G62" s="1"/>
      <c r="H62" s="42"/>
      <c r="I62" s="43"/>
      <c r="J62" s="10"/>
      <c r="K62" s="44"/>
      <c r="L62" s="44"/>
      <c r="M62" s="41"/>
      <c r="N62" s="41"/>
      <c r="O62" s="41"/>
      <c r="P62" s="41"/>
      <c r="Q62" s="41"/>
      <c r="R62" s="41"/>
      <c r="S62" s="41"/>
      <c r="T62" s="41"/>
      <c r="U62" s="41"/>
      <c r="V62" s="41"/>
      <c r="W62" s="41"/>
      <c r="X62" s="41"/>
      <c r="Y62" s="41"/>
      <c r="Z62" s="41"/>
    </row>
    <row r="63" spans="1:26" ht="20.25" customHeight="1">
      <c r="A63" s="21"/>
      <c r="B63" s="21"/>
      <c r="C63" s="21"/>
      <c r="D63" s="21"/>
      <c r="E63" s="21"/>
      <c r="F63" s="21"/>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21"/>
      <c r="C64" s="21"/>
      <c r="D64" s="21"/>
      <c r="E64" s="21"/>
      <c r="F64" s="21"/>
      <c r="G64" s="21"/>
      <c r="H64" s="10"/>
      <c r="I64" s="43"/>
      <c r="J64" s="10"/>
      <c r="K64" s="44"/>
      <c r="L64" s="44"/>
      <c r="M64" s="21"/>
      <c r="N64" s="21"/>
      <c r="O64" s="21"/>
      <c r="P64" s="21"/>
      <c r="Q64" s="21"/>
      <c r="R64" s="21"/>
      <c r="S64" s="21"/>
      <c r="T64" s="21"/>
      <c r="U64" s="21"/>
      <c r="V64" s="21"/>
      <c r="W64" s="21"/>
      <c r="X64" s="21"/>
      <c r="Y64" s="21"/>
      <c r="Z64" s="21"/>
    </row>
    <row r="65" spans="1:26" ht="20.25" customHeight="1">
      <c r="A65" s="21"/>
      <c r="B65" s="42"/>
      <c r="C65" s="42"/>
      <c r="D65" s="42"/>
      <c r="E65" s="47"/>
      <c r="F65" s="47"/>
      <c r="G65" s="21"/>
      <c r="H65" s="10"/>
      <c r="I65" s="43"/>
      <c r="J65" s="10"/>
      <c r="K65" s="44"/>
      <c r="L65" s="44"/>
      <c r="M65" s="21"/>
      <c r="N65" s="21"/>
      <c r="O65" s="21"/>
      <c r="P65" s="21"/>
      <c r="Q65" s="21"/>
      <c r="R65" s="21"/>
      <c r="S65" s="21"/>
      <c r="T65" s="21"/>
      <c r="U65" s="21"/>
      <c r="V65" s="21"/>
      <c r="W65" s="21"/>
      <c r="X65" s="21"/>
      <c r="Y65" s="21"/>
      <c r="Z65" s="21"/>
    </row>
    <row r="66" spans="1:26" ht="20.25" customHeight="1">
      <c r="A66" s="21"/>
      <c r="B66" s="42"/>
      <c r="C66" s="42"/>
      <c r="D66" s="42"/>
      <c r="E66" s="21"/>
      <c r="F66" s="21"/>
      <c r="G66" s="21"/>
      <c r="H66" s="10"/>
      <c r="I66" s="43"/>
      <c r="J66" s="10"/>
      <c r="K66" s="44"/>
      <c r="L66" s="44"/>
      <c r="M66" s="21"/>
      <c r="N66" s="21"/>
      <c r="O66" s="21"/>
      <c r="P66" s="21"/>
      <c r="Q66" s="21"/>
      <c r="R66" s="21"/>
      <c r="S66" s="21"/>
      <c r="T66" s="21"/>
      <c r="U66" s="21"/>
      <c r="V66" s="21"/>
      <c r="W66" s="21"/>
      <c r="X66" s="21"/>
      <c r="Y66" s="21"/>
      <c r="Z66" s="21"/>
    </row>
    <row r="68" spans="1:26" ht="20.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10"/>
      <c r="D76" s="10"/>
      <c r="E76" s="10"/>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10"/>
      <c r="D77" s="10"/>
      <c r="E77" s="10"/>
      <c r="F77" s="20"/>
      <c r="G77" s="20"/>
      <c r="H77" s="10"/>
      <c r="I77" s="10"/>
    </row>
    <row r="78" spans="1:26" ht="20.25" customHeight="1">
      <c r="A78" s="21"/>
      <c r="B78" s="21"/>
      <c r="C78" s="21"/>
      <c r="D78" s="21"/>
      <c r="E78" s="21"/>
      <c r="F78" s="21"/>
      <c r="G78" s="10"/>
      <c r="H78" s="10"/>
    </row>
    <row r="79" spans="1:26" ht="20.25" customHeight="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B80" s="10"/>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20.25" customHeight="1">
      <c r="A81" s="21"/>
      <c r="B81" s="10"/>
      <c r="C81" s="21"/>
      <c r="D81" s="21"/>
      <c r="E81" s="21"/>
      <c r="F81" s="21"/>
      <c r="G81" s="21"/>
      <c r="H81" s="21"/>
      <c r="I81" s="21"/>
      <c r="J81" s="21"/>
      <c r="K81" s="21"/>
      <c r="L81" s="21"/>
      <c r="M81" s="21"/>
      <c r="N81" s="21"/>
      <c r="O81" s="21"/>
      <c r="P81" s="21"/>
      <c r="Q81" s="21"/>
      <c r="R81" s="21"/>
      <c r="S81" s="21"/>
      <c r="T81" s="21"/>
      <c r="U81" s="21"/>
      <c r="V81" s="21"/>
      <c r="W81" s="21"/>
      <c r="X81" s="21"/>
      <c r="Y81" s="21"/>
      <c r="Z81" s="21"/>
    </row>
  </sheetData>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pageMargins left="0" right="0" top="0" bottom="0"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zoomScale="75" zoomScaleNormal="100" zoomScaleSheetLayoutView="75" workbookViewId="0">
      <selection activeCell="H13" sqref="H13"/>
    </sheetView>
  </sheetViews>
  <sheetFormatPr defaultColWidth="3.375" defaultRowHeight="20.25" customHeight="1"/>
  <cols>
    <col min="1" max="8" width="3.375" style="5"/>
    <col min="9" max="9" width="3.75" style="5" customWidth="1"/>
    <col min="10" max="10" width="3.625" style="5" customWidth="1"/>
    <col min="11" max="12" width="3.375" style="5"/>
    <col min="13" max="19" width="4" style="5" customWidth="1"/>
    <col min="20" max="21" width="7.375" style="5" customWidth="1"/>
    <col min="22" max="26" width="5" style="5" customWidth="1"/>
    <col min="27"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255</v>
      </c>
    </row>
    <row r="2" spans="1:38" ht="20.25" customHeight="1">
      <c r="A2" s="1685" t="s">
        <v>328</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27" customHeight="1">
      <c r="A4" s="1750" t="s">
        <v>290</v>
      </c>
      <c r="B4" s="1751"/>
      <c r="C4" s="1751"/>
      <c r="D4" s="1751"/>
      <c r="E4" s="1751"/>
      <c r="F4" s="1751"/>
      <c r="G4" s="1859"/>
      <c r="H4" s="927" t="s">
        <v>53</v>
      </c>
      <c r="I4" s="1869" t="s">
        <v>690</v>
      </c>
      <c r="J4" s="1869"/>
      <c r="K4" s="1870"/>
      <c r="L4" s="1893" t="s">
        <v>1057</v>
      </c>
      <c r="M4" s="1894"/>
      <c r="N4" s="1894"/>
      <c r="O4" s="1894"/>
      <c r="P4" s="1894"/>
      <c r="Q4" s="1894"/>
      <c r="R4" s="1894"/>
      <c r="S4" s="1894"/>
      <c r="T4" s="1894"/>
      <c r="U4" s="1894"/>
      <c r="V4" s="1894"/>
      <c r="W4" s="1894"/>
      <c r="X4" s="1894"/>
      <c r="Y4" s="1894"/>
      <c r="Z4" s="1895"/>
    </row>
    <row r="5" spans="1:38" ht="26.25" customHeight="1">
      <c r="A5" s="1860"/>
      <c r="B5" s="1861"/>
      <c r="C5" s="1861"/>
      <c r="D5" s="1861"/>
      <c r="E5" s="1861"/>
      <c r="F5" s="1861"/>
      <c r="G5" s="1862"/>
      <c r="H5" s="928" t="s">
        <v>2</v>
      </c>
      <c r="I5" s="1871" t="s">
        <v>691</v>
      </c>
      <c r="J5" s="1871"/>
      <c r="K5" s="1872"/>
      <c r="L5" s="1896"/>
      <c r="M5" s="1897"/>
      <c r="N5" s="1897"/>
      <c r="O5" s="1897"/>
      <c r="P5" s="1897"/>
      <c r="Q5" s="1897"/>
      <c r="R5" s="1897"/>
      <c r="S5" s="1897"/>
      <c r="T5" s="1897"/>
      <c r="U5" s="1897"/>
      <c r="V5" s="1897"/>
      <c r="W5" s="1897"/>
      <c r="X5" s="1897"/>
      <c r="Y5" s="1897"/>
      <c r="Z5" s="1898"/>
    </row>
    <row r="6" spans="1:38" ht="13.5" customHeight="1">
      <c r="A6" s="1755" t="s">
        <v>0</v>
      </c>
      <c r="B6" s="1756"/>
      <c r="C6" s="1756"/>
      <c r="D6" s="1756"/>
      <c r="E6" s="1756"/>
      <c r="F6" s="1756"/>
      <c r="G6" s="1855"/>
      <c r="H6" s="1810" t="s">
        <v>693</v>
      </c>
      <c r="I6" s="1758"/>
      <c r="J6" s="1758"/>
      <c r="K6" s="1758"/>
      <c r="L6" s="1856"/>
      <c r="M6" s="1856"/>
      <c r="N6" s="1856"/>
      <c r="O6" s="1856"/>
      <c r="P6" s="1856"/>
      <c r="Q6" s="1856"/>
      <c r="R6" s="1856"/>
      <c r="S6" s="1856"/>
      <c r="T6" s="1856"/>
      <c r="U6" s="1856"/>
      <c r="V6" s="1856"/>
      <c r="W6" s="1856"/>
      <c r="X6" s="1856"/>
      <c r="Y6" s="1856"/>
      <c r="Z6" s="1857"/>
    </row>
    <row r="7" spans="1:38" ht="33.75" customHeight="1" thickBot="1">
      <c r="A7" s="1760" t="s">
        <v>246</v>
      </c>
      <c r="B7" s="1761"/>
      <c r="C7" s="1761"/>
      <c r="D7" s="1761"/>
      <c r="E7" s="1761"/>
      <c r="F7" s="1761"/>
      <c r="G7" s="1858"/>
      <c r="H7" s="1815" t="s">
        <v>692</v>
      </c>
      <c r="I7" s="1763"/>
      <c r="J7" s="1763"/>
      <c r="K7" s="1763"/>
      <c r="L7" s="1763"/>
      <c r="M7" s="1763"/>
      <c r="N7" s="1763"/>
      <c r="O7" s="1763"/>
      <c r="P7" s="1763"/>
      <c r="Q7" s="1763"/>
      <c r="R7" s="1763"/>
      <c r="S7" s="1763"/>
      <c r="T7" s="1763"/>
      <c r="U7" s="1763"/>
      <c r="V7" s="1763"/>
      <c r="W7" s="1763"/>
      <c r="X7" s="1763"/>
      <c r="Y7" s="1763"/>
      <c r="Z7" s="1764"/>
    </row>
    <row r="8" spans="1:38" ht="20.25" customHeight="1">
      <c r="A8" s="1751"/>
      <c r="B8" s="1751"/>
      <c r="C8" s="1751"/>
      <c r="D8" s="1751"/>
      <c r="E8" s="1751"/>
      <c r="F8" s="1751"/>
      <c r="G8" s="1751"/>
      <c r="H8" s="1751"/>
      <c r="I8" s="1751"/>
      <c r="J8" s="1751"/>
      <c r="K8" s="1751"/>
      <c r="L8" s="1751"/>
      <c r="M8" s="1751"/>
      <c r="N8" s="1751"/>
      <c r="O8" s="1751"/>
      <c r="P8" s="1751"/>
      <c r="Q8" s="1751"/>
      <c r="R8" s="1751"/>
      <c r="S8" s="1751"/>
      <c r="T8" s="1751"/>
      <c r="U8" s="1751"/>
      <c r="V8" s="1751"/>
      <c r="W8" s="1751"/>
      <c r="X8" s="1751"/>
      <c r="Y8" s="1751"/>
      <c r="Z8" s="1751"/>
    </row>
    <row r="9" spans="1:38" ht="20.25" customHeight="1">
      <c r="A9" s="1765" t="s">
        <v>325</v>
      </c>
      <c r="B9" s="1765"/>
      <c r="C9" s="1765"/>
      <c r="D9" s="1765"/>
      <c r="E9" s="1765"/>
      <c r="F9" s="1765"/>
      <c r="G9" s="1765"/>
      <c r="H9" s="1765"/>
      <c r="I9" s="1765"/>
      <c r="J9" s="1765"/>
      <c r="K9" s="1765"/>
      <c r="L9" s="1765"/>
      <c r="M9" s="1765"/>
      <c r="N9" s="1765"/>
      <c r="O9" s="1765"/>
      <c r="P9" s="1765"/>
      <c r="Q9" s="1765"/>
      <c r="R9" s="1765"/>
      <c r="S9" s="1765"/>
      <c r="T9" s="1765"/>
      <c r="U9" s="1765"/>
      <c r="V9" s="1765"/>
      <c r="W9" s="1765"/>
      <c r="X9" s="1765"/>
      <c r="Y9" s="1765"/>
      <c r="Z9" s="1765"/>
    </row>
    <row r="10" spans="1:38" ht="30" customHeight="1">
      <c r="A10" s="6" t="s">
        <v>381</v>
      </c>
      <c r="B10" s="6"/>
      <c r="C10" s="6"/>
      <c r="D10" s="6"/>
      <c r="E10" s="6"/>
      <c r="F10" s="6"/>
      <c r="G10" s="6"/>
      <c r="H10" s="6"/>
      <c r="I10" s="6"/>
      <c r="J10" s="6"/>
      <c r="K10" s="6"/>
      <c r="L10" s="6"/>
      <c r="M10" s="6"/>
      <c r="N10" s="6"/>
      <c r="O10" s="6"/>
      <c r="P10" s="6"/>
      <c r="Q10" s="6"/>
      <c r="R10" s="6"/>
      <c r="S10" s="6"/>
      <c r="T10" s="6"/>
      <c r="U10" s="6"/>
      <c r="V10" s="1766" t="s">
        <v>774</v>
      </c>
      <c r="W10" s="1767"/>
      <c r="X10" s="1767"/>
      <c r="Y10" s="1767"/>
      <c r="Z10" s="1768"/>
    </row>
    <row r="11" spans="1:38"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18" t="str">
        <f>'★別紙1-1（実績）'!$G$4</f>
        <v>(基準：Ｒ８.５.31）</v>
      </c>
      <c r="W11" s="1718"/>
      <c r="X11" s="1718"/>
      <c r="Y11" s="1718"/>
      <c r="Z11" s="1718"/>
    </row>
    <row r="12" spans="1:38" ht="20.25" customHeight="1">
      <c r="A12" s="1732" t="s">
        <v>43</v>
      </c>
      <c r="B12" s="1733"/>
      <c r="C12" s="1733"/>
      <c r="D12" s="1733"/>
      <c r="E12" s="1733"/>
      <c r="F12" s="1733"/>
      <c r="G12" s="1734"/>
      <c r="H12" s="1698" t="s">
        <v>288</v>
      </c>
      <c r="I12" s="1699"/>
      <c r="J12" s="1699"/>
      <c r="K12" s="1699"/>
      <c r="L12" s="1700"/>
      <c r="M12" s="1698" t="s">
        <v>247</v>
      </c>
      <c r="N12" s="1699"/>
      <c r="O12" s="1699"/>
      <c r="P12" s="1699"/>
      <c r="Q12" s="1699"/>
      <c r="R12" s="1699"/>
      <c r="S12" s="1699"/>
      <c r="T12" s="1698" t="s">
        <v>289</v>
      </c>
      <c r="U12" s="1699"/>
      <c r="V12" s="1698" t="s">
        <v>248</v>
      </c>
      <c r="W12" s="1699"/>
      <c r="X12" s="1699"/>
      <c r="Y12" s="1699"/>
      <c r="Z12" s="1700"/>
      <c r="AL12" s="6"/>
    </row>
    <row r="13" spans="1:38" ht="25.5" customHeight="1">
      <c r="A13" s="1821" t="s">
        <v>330</v>
      </c>
      <c r="B13" s="1822"/>
      <c r="C13" s="1822"/>
      <c r="D13" s="1822"/>
      <c r="E13" s="1822"/>
      <c r="F13" s="1822"/>
      <c r="G13" s="1823"/>
      <c r="H13" s="250" t="s">
        <v>32</v>
      </c>
      <c r="I13" s="30" t="s">
        <v>249</v>
      </c>
      <c r="J13" s="251" t="s">
        <v>33</v>
      </c>
      <c r="K13" s="1742" t="s">
        <v>250</v>
      </c>
      <c r="L13" s="1743"/>
      <c r="M13" s="1890" t="s">
        <v>1016</v>
      </c>
      <c r="N13" s="1891"/>
      <c r="O13" s="1891"/>
      <c r="P13" s="1891"/>
      <c r="Q13" s="1891"/>
      <c r="R13" s="1891"/>
      <c r="S13" s="1892"/>
      <c r="T13" s="1899" t="s">
        <v>1017</v>
      </c>
      <c r="U13" s="1900"/>
      <c r="V13" s="1901" t="s">
        <v>1018</v>
      </c>
      <c r="W13" s="1902"/>
      <c r="X13" s="1902"/>
      <c r="Y13" s="1902"/>
      <c r="Z13" s="1903"/>
      <c r="AL13" s="6"/>
    </row>
    <row r="14" spans="1:38" ht="29.25" customHeight="1">
      <c r="A14" s="1795" t="s">
        <v>321</v>
      </c>
      <c r="B14" s="1796"/>
      <c r="C14" s="1796"/>
      <c r="D14" s="1796"/>
      <c r="E14" s="1796"/>
      <c r="F14" s="1796"/>
      <c r="G14" s="1797"/>
      <c r="H14" s="250" t="s">
        <v>322</v>
      </c>
      <c r="I14" s="30" t="s">
        <v>249</v>
      </c>
      <c r="J14" s="251" t="s">
        <v>33</v>
      </c>
      <c r="K14" s="1704" t="s">
        <v>250</v>
      </c>
      <c r="L14" s="1705"/>
      <c r="M14" s="1887" t="s">
        <v>1020</v>
      </c>
      <c r="N14" s="1888"/>
      <c r="O14" s="1888"/>
      <c r="P14" s="1888"/>
      <c r="Q14" s="1888"/>
      <c r="R14" s="1888"/>
      <c r="S14" s="1889"/>
      <c r="T14" s="1801" t="s">
        <v>1021</v>
      </c>
      <c r="U14" s="1802"/>
      <c r="V14" s="1803" t="s">
        <v>1019</v>
      </c>
      <c r="W14" s="1804"/>
      <c r="X14" s="1804"/>
      <c r="Y14" s="1804"/>
      <c r="Z14" s="1805"/>
      <c r="AL14" s="6"/>
    </row>
    <row r="15" spans="1:38" ht="28.5" customHeight="1">
      <c r="A15" s="1795" t="s">
        <v>827</v>
      </c>
      <c r="B15" s="1796"/>
      <c r="C15" s="1796"/>
      <c r="D15" s="1796"/>
      <c r="E15" s="1796"/>
      <c r="F15" s="1796"/>
      <c r="G15" s="1797"/>
      <c r="H15" s="250" t="s">
        <v>828</v>
      </c>
      <c r="I15" s="30" t="s">
        <v>249</v>
      </c>
      <c r="J15" s="251" t="s">
        <v>322</v>
      </c>
      <c r="K15" s="1704" t="s">
        <v>250</v>
      </c>
      <c r="L15" s="1705"/>
      <c r="M15" s="1798" t="s">
        <v>1013</v>
      </c>
      <c r="N15" s="1799"/>
      <c r="O15" s="1799"/>
      <c r="P15" s="1799"/>
      <c r="Q15" s="1799"/>
      <c r="R15" s="1799"/>
      <c r="S15" s="1800"/>
      <c r="T15" s="1801" t="s">
        <v>1014</v>
      </c>
      <c r="U15" s="1802"/>
      <c r="V15" s="1803" t="s">
        <v>1022</v>
      </c>
      <c r="W15" s="1804"/>
      <c r="X15" s="1804"/>
      <c r="Y15" s="1804"/>
      <c r="Z15" s="1805"/>
      <c r="AL15" s="6"/>
    </row>
    <row r="16" spans="1:38" ht="25.5" customHeight="1">
      <c r="A16" s="1846"/>
      <c r="B16" s="1847"/>
      <c r="C16" s="1847"/>
      <c r="D16" s="1847"/>
      <c r="E16" s="1847"/>
      <c r="F16" s="1847"/>
      <c r="G16" s="1848"/>
      <c r="H16" s="250" t="s">
        <v>830</v>
      </c>
      <c r="I16" s="30" t="s">
        <v>249</v>
      </c>
      <c r="J16" s="251" t="s">
        <v>322</v>
      </c>
      <c r="K16" s="1704" t="s">
        <v>250</v>
      </c>
      <c r="L16" s="1705"/>
      <c r="M16" s="1884" t="s">
        <v>329</v>
      </c>
      <c r="N16" s="1885"/>
      <c r="O16" s="1885"/>
      <c r="P16" s="1885"/>
      <c r="Q16" s="1885"/>
      <c r="R16" s="1885"/>
      <c r="S16" s="1886"/>
      <c r="T16" s="1691"/>
      <c r="U16" s="1692"/>
      <c r="V16" s="1846"/>
      <c r="W16" s="1847"/>
      <c r="X16" s="1847"/>
      <c r="Y16" s="1847"/>
      <c r="Z16" s="1848"/>
      <c r="AL16" s="6"/>
    </row>
    <row r="17" spans="1:38" ht="25.5" customHeight="1">
      <c r="A17" s="1846"/>
      <c r="B17" s="1847"/>
      <c r="C17" s="1847"/>
      <c r="D17" s="1847"/>
      <c r="E17" s="1847"/>
      <c r="F17" s="1847"/>
      <c r="G17" s="1848"/>
      <c r="H17" s="29"/>
      <c r="I17" s="30" t="s">
        <v>249</v>
      </c>
      <c r="J17" s="31"/>
      <c r="K17" s="1704" t="s">
        <v>250</v>
      </c>
      <c r="L17" s="1705"/>
      <c r="M17" s="1744"/>
      <c r="N17" s="1745"/>
      <c r="O17" s="1745"/>
      <c r="P17" s="1745"/>
      <c r="Q17" s="1745"/>
      <c r="R17" s="1745"/>
      <c r="S17" s="1745"/>
      <c r="T17" s="1691"/>
      <c r="U17" s="1692"/>
      <c r="V17" s="1846"/>
      <c r="W17" s="1847"/>
      <c r="X17" s="1847"/>
      <c r="Y17" s="1847"/>
      <c r="Z17" s="1848"/>
      <c r="AL17" s="6"/>
    </row>
    <row r="18" spans="1:38" ht="25.5" customHeight="1">
      <c r="A18" s="1846"/>
      <c r="B18" s="1847"/>
      <c r="C18" s="1847"/>
      <c r="D18" s="1847"/>
      <c r="E18" s="1847"/>
      <c r="F18" s="1847"/>
      <c r="G18" s="1848"/>
      <c r="H18" s="29"/>
      <c r="I18" s="30" t="s">
        <v>249</v>
      </c>
      <c r="J18" s="31"/>
      <c r="K18" s="1704" t="s">
        <v>250</v>
      </c>
      <c r="L18" s="1705"/>
      <c r="M18" s="1744"/>
      <c r="N18" s="1745"/>
      <c r="O18" s="1745"/>
      <c r="P18" s="1745"/>
      <c r="Q18" s="1745"/>
      <c r="R18" s="1745"/>
      <c r="S18" s="1745"/>
      <c r="T18" s="1691"/>
      <c r="U18" s="1692"/>
      <c r="V18" s="1846"/>
      <c r="W18" s="1847"/>
      <c r="X18" s="1847"/>
      <c r="Y18" s="1847"/>
      <c r="Z18" s="1848"/>
      <c r="AL18" s="6"/>
    </row>
    <row r="19" spans="1:38" ht="25.5" customHeight="1">
      <c r="A19" s="1846"/>
      <c r="B19" s="1847"/>
      <c r="C19" s="1847"/>
      <c r="D19" s="1847"/>
      <c r="E19" s="1847"/>
      <c r="F19" s="1847"/>
      <c r="G19" s="1848"/>
      <c r="H19" s="29"/>
      <c r="I19" s="30" t="s">
        <v>249</v>
      </c>
      <c r="J19" s="31"/>
      <c r="K19" s="1704" t="s">
        <v>250</v>
      </c>
      <c r="L19" s="1705"/>
      <c r="M19" s="1746"/>
      <c r="N19" s="1747"/>
      <c r="O19" s="1747"/>
      <c r="P19" s="1747"/>
      <c r="Q19" s="1747"/>
      <c r="R19" s="1747"/>
      <c r="S19" s="1747"/>
      <c r="T19" s="1691"/>
      <c r="U19" s="1692"/>
      <c r="V19" s="1846"/>
      <c r="W19" s="1847"/>
      <c r="X19" s="1847"/>
      <c r="Y19" s="1847"/>
      <c r="Z19" s="1848"/>
      <c r="AL19" s="6"/>
    </row>
    <row r="20" spans="1:38" ht="25.5" customHeight="1" thickBot="1">
      <c r="A20" s="1843"/>
      <c r="B20" s="1844"/>
      <c r="C20" s="1844"/>
      <c r="D20" s="1844"/>
      <c r="E20" s="1844"/>
      <c r="F20" s="1844"/>
      <c r="G20" s="1845"/>
      <c r="H20" s="33"/>
      <c r="I20" s="252" t="s">
        <v>249</v>
      </c>
      <c r="J20" s="34"/>
      <c r="K20" s="1725" t="s">
        <v>250</v>
      </c>
      <c r="L20" s="1726"/>
      <c r="M20" s="1727"/>
      <c r="N20" s="1728"/>
      <c r="O20" s="1728"/>
      <c r="P20" s="1728"/>
      <c r="Q20" s="1728"/>
      <c r="R20" s="1728"/>
      <c r="S20" s="1728"/>
      <c r="T20" s="1694"/>
      <c r="U20" s="1695"/>
      <c r="V20" s="1832"/>
      <c r="W20" s="1833"/>
      <c r="X20" s="1833"/>
      <c r="Y20" s="1833"/>
      <c r="Z20" s="1834"/>
    </row>
    <row r="21" spans="1:38" ht="20.25" customHeight="1" thickTop="1">
      <c r="A21" s="1783" t="s">
        <v>829</v>
      </c>
      <c r="B21" s="1784"/>
      <c r="C21" s="1784"/>
      <c r="D21" s="1784"/>
      <c r="E21" s="1784"/>
      <c r="F21" s="1784"/>
      <c r="G21" s="1785"/>
      <c r="H21" s="253" t="s">
        <v>830</v>
      </c>
      <c r="I21" s="254" t="s">
        <v>249</v>
      </c>
      <c r="J21" s="255" t="s">
        <v>322</v>
      </c>
      <c r="K21" s="1709" t="s">
        <v>250</v>
      </c>
      <c r="L21" s="1710"/>
      <c r="M21" s="1711" t="s">
        <v>319</v>
      </c>
      <c r="N21" s="1712"/>
      <c r="O21" s="1712"/>
      <c r="P21" s="1712"/>
      <c r="Q21" s="1712"/>
      <c r="R21" s="1712"/>
      <c r="S21" s="1712"/>
      <c r="T21" s="1712"/>
      <c r="U21" s="1712"/>
      <c r="V21" s="1712"/>
      <c r="W21" s="1712"/>
      <c r="X21" s="1712"/>
      <c r="Y21" s="1712"/>
      <c r="Z21" s="1731"/>
    </row>
    <row r="22" spans="1:38" s="1" customFormat="1" ht="30" customHeight="1">
      <c r="A22" s="1835" t="s">
        <v>256</v>
      </c>
      <c r="B22" s="1836"/>
      <c r="C22" s="1836"/>
      <c r="D22" s="1836"/>
      <c r="E22" s="835" t="s">
        <v>53</v>
      </c>
      <c r="F22" s="834" t="s">
        <v>331</v>
      </c>
      <c r="G22" s="834"/>
      <c r="H22" s="279" t="s">
        <v>828</v>
      </c>
      <c r="I22" s="280" t="s">
        <v>249</v>
      </c>
      <c r="J22" s="279" t="s">
        <v>322</v>
      </c>
      <c r="K22" s="1837" t="s">
        <v>250</v>
      </c>
      <c r="L22" s="1837"/>
      <c r="M22" s="281" t="s">
        <v>11</v>
      </c>
      <c r="N22" s="276" t="s">
        <v>2</v>
      </c>
      <c r="O22" s="1838" t="s">
        <v>729</v>
      </c>
      <c r="P22" s="1838"/>
      <c r="Q22" s="1838"/>
      <c r="R22" s="1838"/>
      <c r="S22" s="1838"/>
      <c r="T22" s="1838"/>
      <c r="U22" s="1838"/>
      <c r="V22" s="1838"/>
      <c r="W22" s="1838"/>
      <c r="X22" s="1838"/>
      <c r="Y22" s="1838"/>
      <c r="Z22" s="1839"/>
    </row>
    <row r="23" spans="1:38" ht="20.25" customHeight="1">
      <c r="A23" s="1831" t="s">
        <v>472</v>
      </c>
      <c r="B23" s="1831"/>
      <c r="C23" s="1831"/>
      <c r="D23" s="1831"/>
      <c r="E23" s="1831"/>
      <c r="F23" s="1831"/>
      <c r="G23" s="1831"/>
      <c r="H23" s="1831"/>
      <c r="I23" s="1831"/>
      <c r="J23" s="1831"/>
      <c r="K23" s="1831"/>
      <c r="L23" s="1831"/>
      <c r="M23" s="1831"/>
      <c r="N23" s="1831"/>
      <c r="O23" s="1831"/>
      <c r="P23" s="1831"/>
      <c r="Q23" s="1831"/>
      <c r="R23" s="1831"/>
      <c r="S23" s="1831"/>
      <c r="T23" s="404"/>
      <c r="U23" s="404"/>
      <c r="V23" s="1769" t="str">
        <f>V11</f>
        <v>(基準：Ｒ８.５.31）</v>
      </c>
      <c r="W23" s="1769"/>
      <c r="X23" s="1769"/>
      <c r="Y23" s="1769"/>
      <c r="Z23" s="1769"/>
    </row>
    <row r="24" spans="1:38" ht="20.25" customHeight="1">
      <c r="A24" s="1698" t="s">
        <v>253</v>
      </c>
      <c r="B24" s="1699"/>
      <c r="C24" s="1699"/>
      <c r="D24" s="1699"/>
      <c r="E24" s="1699"/>
      <c r="F24" s="1699"/>
      <c r="G24" s="1699"/>
      <c r="H24" s="1699"/>
      <c r="I24" s="1699"/>
      <c r="J24" s="1699"/>
      <c r="K24" s="1699"/>
      <c r="L24" s="1699"/>
      <c r="M24" s="1699"/>
      <c r="N24" s="1699"/>
      <c r="O24" s="1699"/>
      <c r="P24" s="1699"/>
      <c r="Q24" s="1699"/>
      <c r="R24" s="1699"/>
      <c r="S24" s="1699"/>
      <c r="T24" s="1698" t="s">
        <v>257</v>
      </c>
      <c r="U24" s="1699"/>
      <c r="V24" s="1699"/>
      <c r="W24" s="1699"/>
      <c r="X24" s="1699"/>
      <c r="Y24" s="1699"/>
      <c r="Z24" s="1700"/>
    </row>
    <row r="25" spans="1:38" ht="20.25" customHeight="1">
      <c r="A25" s="1881" t="s">
        <v>1015</v>
      </c>
      <c r="B25" s="1882"/>
      <c r="C25" s="1882"/>
      <c r="D25" s="1882"/>
      <c r="E25" s="1882"/>
      <c r="F25" s="1882"/>
      <c r="G25" s="1882"/>
      <c r="H25" s="1882"/>
      <c r="I25" s="1882"/>
      <c r="J25" s="1882"/>
      <c r="K25" s="1882"/>
      <c r="L25" s="1882"/>
      <c r="M25" s="1882"/>
      <c r="N25" s="1882"/>
      <c r="O25" s="1882"/>
      <c r="P25" s="1882"/>
      <c r="Q25" s="1882"/>
      <c r="R25" s="1882"/>
      <c r="S25" s="1883"/>
      <c r="T25" s="1881" t="s">
        <v>28</v>
      </c>
      <c r="U25" s="1882"/>
      <c r="V25" s="1882"/>
      <c r="W25" s="1882"/>
      <c r="X25" s="1882"/>
      <c r="Y25" s="1882"/>
      <c r="Z25" s="1883"/>
    </row>
    <row r="26" spans="1:38" ht="20.25" customHeight="1">
      <c r="A26" s="1774" t="s">
        <v>49</v>
      </c>
      <c r="B26" s="1775"/>
      <c r="C26" s="1775"/>
      <c r="D26" s="1775"/>
      <c r="E26" s="1775"/>
      <c r="F26" s="1775"/>
      <c r="G26" s="1775"/>
      <c r="H26" s="1775"/>
      <c r="I26" s="1775"/>
      <c r="J26" s="1775"/>
      <c r="K26" s="1775"/>
      <c r="L26" s="1775"/>
      <c r="M26" s="1775"/>
      <c r="N26" s="1775"/>
      <c r="O26" s="1775"/>
      <c r="P26" s="1775"/>
      <c r="Q26" s="1775"/>
      <c r="R26" s="1775"/>
      <c r="S26" s="1776"/>
      <c r="T26" s="1774" t="s">
        <v>28</v>
      </c>
      <c r="U26" s="1775"/>
      <c r="V26" s="1775"/>
      <c r="W26" s="1775"/>
      <c r="X26" s="1775"/>
      <c r="Y26" s="1775"/>
      <c r="Z26" s="1776"/>
    </row>
    <row r="27" spans="1:38" ht="20.25" customHeight="1">
      <c r="A27" s="1774" t="s">
        <v>50</v>
      </c>
      <c r="B27" s="1775"/>
      <c r="C27" s="1775"/>
      <c r="D27" s="1775"/>
      <c r="E27" s="1775"/>
      <c r="F27" s="1775"/>
      <c r="G27" s="1775"/>
      <c r="H27" s="1775"/>
      <c r="I27" s="1775"/>
      <c r="J27" s="1775"/>
      <c r="K27" s="1775"/>
      <c r="L27" s="1775"/>
      <c r="M27" s="1775"/>
      <c r="N27" s="1775"/>
      <c r="O27" s="1775"/>
      <c r="P27" s="1775"/>
      <c r="Q27" s="1775"/>
      <c r="R27" s="1775"/>
      <c r="S27" s="1776"/>
      <c r="T27" s="1774" t="s">
        <v>29</v>
      </c>
      <c r="U27" s="1775"/>
      <c r="V27" s="1775"/>
      <c r="W27" s="1775"/>
      <c r="X27" s="1775"/>
      <c r="Y27" s="1775"/>
      <c r="Z27" s="1776"/>
    </row>
    <row r="28" spans="1:38" ht="20.25" customHeight="1">
      <c r="A28" s="1701"/>
      <c r="B28" s="1702"/>
      <c r="C28" s="1702"/>
      <c r="D28" s="1702"/>
      <c r="E28" s="1702"/>
      <c r="F28" s="1702"/>
      <c r="G28" s="1702"/>
      <c r="H28" s="1702"/>
      <c r="I28" s="1702"/>
      <c r="J28" s="1702"/>
      <c r="K28" s="1702"/>
      <c r="L28" s="1702"/>
      <c r="M28" s="1702"/>
      <c r="N28" s="1702"/>
      <c r="O28" s="1702"/>
      <c r="P28" s="1702"/>
      <c r="Q28" s="1702"/>
      <c r="R28" s="1702"/>
      <c r="S28" s="1702"/>
      <c r="T28" s="1701"/>
      <c r="U28" s="1702"/>
      <c r="V28" s="1702"/>
      <c r="W28" s="1702"/>
      <c r="X28" s="1702"/>
      <c r="Y28" s="1702"/>
      <c r="Z28" s="1703"/>
    </row>
    <row r="29" spans="1:38" ht="20.25" customHeight="1">
      <c r="A29" s="1829" t="s">
        <v>473</v>
      </c>
      <c r="B29" s="1829"/>
      <c r="C29" s="1829"/>
      <c r="D29" s="1829"/>
      <c r="E29" s="1829"/>
      <c r="F29" s="1829"/>
      <c r="G29" s="1829"/>
      <c r="H29" s="1829"/>
      <c r="I29" s="1829"/>
      <c r="J29" s="1829"/>
      <c r="K29" s="1829"/>
      <c r="L29" s="1829"/>
      <c r="M29" s="1829"/>
      <c r="N29" s="1829"/>
      <c r="O29" s="1829"/>
      <c r="P29" s="1829"/>
      <c r="Q29" s="1829"/>
      <c r="R29" s="1829"/>
      <c r="S29" s="1829"/>
      <c r="T29" s="404"/>
      <c r="U29" s="404"/>
      <c r="V29" s="1769" t="str">
        <f>V11</f>
        <v>(基準：Ｒ８.５.31）</v>
      </c>
      <c r="W29" s="1769"/>
      <c r="X29" s="1769"/>
      <c r="Y29" s="1769"/>
      <c r="Z29" s="1769"/>
    </row>
    <row r="30" spans="1:38" ht="20.25" customHeight="1">
      <c r="A30" s="259" t="s">
        <v>833</v>
      </c>
      <c r="B30" s="4"/>
      <c r="C30" s="4"/>
      <c r="D30" s="4"/>
      <c r="E30" s="4"/>
      <c r="F30" s="4"/>
      <c r="G30" s="4"/>
      <c r="H30" s="4"/>
      <c r="I30" s="4"/>
      <c r="J30" s="4"/>
      <c r="K30" s="4"/>
      <c r="L30" s="4"/>
      <c r="M30" s="4"/>
      <c r="N30" s="4"/>
      <c r="O30" s="4"/>
      <c r="P30" s="4"/>
      <c r="Q30" s="4"/>
      <c r="R30" s="4"/>
      <c r="S30" s="4"/>
      <c r="T30" s="4"/>
      <c r="U30" s="4"/>
      <c r="V30" s="4"/>
      <c r="W30" s="4"/>
      <c r="X30" s="4"/>
      <c r="Y30" s="4"/>
      <c r="Z30" s="8"/>
    </row>
    <row r="31" spans="1:38" ht="20.25" customHeight="1">
      <c r="A31" s="184"/>
      <c r="B31" s="256" t="s">
        <v>53</v>
      </c>
      <c r="C31" s="1675" t="s">
        <v>275</v>
      </c>
      <c r="D31" s="1675"/>
      <c r="E31" s="1675"/>
      <c r="F31" s="1675"/>
      <c r="G31" s="1904" t="s">
        <v>190</v>
      </c>
      <c r="H31" s="1904"/>
      <c r="I31" s="256">
        <v>24</v>
      </c>
      <c r="J31" s="2" t="s">
        <v>191</v>
      </c>
      <c r="K31" s="256">
        <v>10</v>
      </c>
      <c r="L31" s="2" t="s">
        <v>192</v>
      </c>
      <c r="M31" s="256">
        <v>1</v>
      </c>
      <c r="N31" s="2" t="s">
        <v>199</v>
      </c>
      <c r="O31" s="12"/>
      <c r="P31" s="12"/>
      <c r="Q31" s="12"/>
      <c r="R31" s="12"/>
      <c r="S31" s="12"/>
      <c r="T31" s="12"/>
      <c r="U31" s="12"/>
      <c r="V31" s="12"/>
      <c r="W31" s="12"/>
      <c r="X31" s="12"/>
      <c r="Y31" s="12"/>
      <c r="Z31" s="173"/>
    </row>
    <row r="32" spans="1:38" ht="20.25" customHeight="1">
      <c r="A32" s="184"/>
      <c r="B32" s="17" t="s">
        <v>469</v>
      </c>
      <c r="C32" s="1675" t="s">
        <v>276</v>
      </c>
      <c r="D32" s="1675"/>
      <c r="E32" s="1675"/>
      <c r="F32" s="1675"/>
      <c r="G32" s="1697" t="s">
        <v>796</v>
      </c>
      <c r="H32" s="1697"/>
      <c r="I32" s="17"/>
      <c r="J32" s="2" t="s">
        <v>191</v>
      </c>
      <c r="K32" s="17"/>
      <c r="L32" s="2" t="s">
        <v>192</v>
      </c>
      <c r="M32" s="17"/>
      <c r="N32" s="2" t="s">
        <v>199</v>
      </c>
      <c r="O32" s="1697" t="s">
        <v>799</v>
      </c>
      <c r="P32" s="1697"/>
      <c r="Q32" s="17"/>
      <c r="R32" s="2" t="s">
        <v>191</v>
      </c>
      <c r="S32" s="17"/>
      <c r="T32" s="2" t="s">
        <v>192</v>
      </c>
      <c r="U32" s="17"/>
      <c r="V32" s="2" t="s">
        <v>199</v>
      </c>
      <c r="W32" s="6" t="s">
        <v>30</v>
      </c>
      <c r="X32" s="6"/>
      <c r="Y32" s="6"/>
      <c r="Z32" s="173"/>
    </row>
    <row r="33" spans="1:26" ht="20.25" customHeight="1">
      <c r="A33" s="184"/>
      <c r="B33" s="17" t="s">
        <v>469</v>
      </c>
      <c r="C33" s="1675" t="s">
        <v>287</v>
      </c>
      <c r="D33" s="1675"/>
      <c r="E33" s="1675"/>
      <c r="F33" s="1675"/>
      <c r="G33" s="12"/>
      <c r="H33" s="12"/>
      <c r="I33" s="12"/>
      <c r="J33" s="12"/>
      <c r="K33" s="12"/>
      <c r="L33" s="12"/>
      <c r="M33" s="12"/>
      <c r="N33" s="12"/>
      <c r="O33" s="12"/>
      <c r="P33" s="12"/>
      <c r="Q33" s="12"/>
      <c r="R33" s="12"/>
      <c r="S33" s="12"/>
      <c r="T33" s="12"/>
      <c r="U33" s="12"/>
      <c r="V33" s="12"/>
      <c r="W33" s="12"/>
      <c r="X33" s="12"/>
      <c r="Y33" s="12"/>
      <c r="Z33" s="173"/>
    </row>
    <row r="34" spans="1:26" ht="20.25" customHeight="1">
      <c r="A34" s="184"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3"/>
    </row>
    <row r="35" spans="1:26" ht="20.25" customHeight="1">
      <c r="A35" s="184"/>
      <c r="B35" s="17" t="s">
        <v>469</v>
      </c>
      <c r="C35" s="1675" t="s">
        <v>275</v>
      </c>
      <c r="D35" s="1675"/>
      <c r="E35" s="1675"/>
      <c r="F35" s="1675"/>
      <c r="G35" s="1697" t="s">
        <v>796</v>
      </c>
      <c r="H35" s="1697"/>
      <c r="I35" s="17"/>
      <c r="J35" s="2" t="s">
        <v>191</v>
      </c>
      <c r="K35" s="17"/>
      <c r="L35" s="2" t="s">
        <v>192</v>
      </c>
      <c r="M35" s="17"/>
      <c r="N35" s="2" t="s">
        <v>199</v>
      </c>
      <c r="O35" s="12"/>
      <c r="P35" s="12"/>
      <c r="Q35" s="12"/>
      <c r="R35" s="12"/>
      <c r="S35" s="12"/>
      <c r="T35" s="12"/>
      <c r="U35" s="12"/>
      <c r="V35" s="12"/>
      <c r="W35" s="12"/>
      <c r="X35" s="12"/>
      <c r="Y35" s="12"/>
      <c r="Z35" s="173"/>
    </row>
    <row r="36" spans="1:26" ht="20.25" customHeight="1">
      <c r="A36" s="184"/>
      <c r="B36" s="256" t="s">
        <v>53</v>
      </c>
      <c r="C36" s="1675" t="s">
        <v>276</v>
      </c>
      <c r="D36" s="1675"/>
      <c r="E36" s="1675"/>
      <c r="F36" s="1675"/>
      <c r="G36" s="1904" t="s">
        <v>810</v>
      </c>
      <c r="H36" s="1904"/>
      <c r="I36" s="256" t="s">
        <v>31</v>
      </c>
      <c r="J36" s="2" t="s">
        <v>191</v>
      </c>
      <c r="K36" s="256" t="s">
        <v>31</v>
      </c>
      <c r="L36" s="2" t="s">
        <v>192</v>
      </c>
      <c r="M36" s="256" t="s">
        <v>31</v>
      </c>
      <c r="N36" s="2" t="s">
        <v>199</v>
      </c>
      <c r="O36" s="1905" t="s">
        <v>809</v>
      </c>
      <c r="P36" s="1905"/>
      <c r="Q36" s="256" t="s">
        <v>31</v>
      </c>
      <c r="R36" s="2" t="s">
        <v>191</v>
      </c>
      <c r="S36" s="256" t="s">
        <v>31</v>
      </c>
      <c r="T36" s="2" t="s">
        <v>192</v>
      </c>
      <c r="U36" s="256" t="s">
        <v>31</v>
      </c>
      <c r="V36" s="2" t="s">
        <v>199</v>
      </c>
      <c r="W36" s="6" t="s">
        <v>30</v>
      </c>
      <c r="X36" s="6"/>
      <c r="Y36" s="6"/>
      <c r="Z36" s="173"/>
    </row>
    <row r="37" spans="1:26" ht="20.25" customHeight="1">
      <c r="A37" s="184"/>
      <c r="B37" s="17" t="s">
        <v>469</v>
      </c>
      <c r="C37" s="1675" t="s">
        <v>287</v>
      </c>
      <c r="D37" s="1675"/>
      <c r="E37" s="1675"/>
      <c r="F37" s="1675"/>
      <c r="G37" s="12"/>
      <c r="H37" s="12"/>
      <c r="I37" s="12"/>
      <c r="J37" s="12"/>
      <c r="K37" s="12"/>
      <c r="L37" s="12"/>
      <c r="M37" s="12"/>
      <c r="N37" s="12"/>
      <c r="O37" s="12"/>
      <c r="P37" s="12"/>
      <c r="Q37" s="12"/>
      <c r="R37" s="12"/>
      <c r="S37" s="12"/>
      <c r="T37" s="12"/>
      <c r="U37" s="12"/>
      <c r="V37" s="12"/>
      <c r="W37" s="12"/>
      <c r="X37" s="12"/>
      <c r="Y37" s="12"/>
      <c r="Z37" s="173"/>
    </row>
    <row r="38" spans="1:26" ht="5.25" customHeight="1">
      <c r="A38" s="184"/>
      <c r="B38" s="12"/>
      <c r="C38" s="12"/>
      <c r="D38" s="12"/>
      <c r="E38" s="12"/>
      <c r="F38" s="2"/>
      <c r="G38" s="2"/>
      <c r="H38" s="2"/>
      <c r="I38" s="2"/>
      <c r="J38" s="6"/>
      <c r="K38" s="6"/>
      <c r="L38" s="6"/>
      <c r="M38" s="6"/>
      <c r="N38" s="6"/>
      <c r="O38" s="6"/>
      <c r="P38" s="6"/>
      <c r="Q38" s="6"/>
      <c r="R38" s="6"/>
      <c r="S38" s="6"/>
      <c r="T38" s="6"/>
      <c r="U38" s="6"/>
      <c r="V38" s="12"/>
      <c r="W38" s="12"/>
      <c r="X38" s="12"/>
      <c r="Y38" s="12"/>
      <c r="Z38" s="173"/>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3"/>
    </row>
    <row r="40" spans="1:26" ht="18" customHeight="1">
      <c r="A40" s="260"/>
      <c r="B40" s="257" t="s">
        <v>52</v>
      </c>
      <c r="C40" s="258" t="s">
        <v>277</v>
      </c>
      <c r="D40" s="174"/>
      <c r="E40" s="174"/>
      <c r="F40" s="185"/>
      <c r="G40" s="185"/>
      <c r="H40" s="185"/>
      <c r="I40" s="185"/>
      <c r="J40" s="19"/>
      <c r="K40" s="19"/>
      <c r="L40" s="19"/>
      <c r="M40" s="19"/>
      <c r="N40" s="19"/>
      <c r="O40" s="19"/>
      <c r="P40" s="19"/>
      <c r="Q40" s="19"/>
      <c r="R40" s="19"/>
      <c r="S40" s="19"/>
      <c r="T40" s="19"/>
      <c r="U40" s="19"/>
      <c r="V40" s="174"/>
      <c r="W40" s="174"/>
      <c r="X40" s="174"/>
      <c r="Y40" s="174"/>
      <c r="Z40" s="14"/>
    </row>
    <row r="41" spans="1:26" s="844" customFormat="1" ht="20.25" customHeight="1">
      <c r="A41" s="1876" t="s">
        <v>1051</v>
      </c>
      <c r="B41" s="1877"/>
      <c r="C41" s="1877"/>
      <c r="D41" s="1877"/>
      <c r="E41" s="1877"/>
      <c r="F41" s="1877"/>
      <c r="G41" s="1877"/>
      <c r="H41" s="1877"/>
      <c r="I41" s="1877"/>
      <c r="J41" s="1877"/>
      <c r="K41" s="1877"/>
      <c r="L41" s="1877"/>
      <c r="M41" s="1877"/>
      <c r="N41" s="1877"/>
      <c r="O41" s="1877"/>
      <c r="P41" s="1877"/>
      <c r="Q41" s="1877"/>
      <c r="R41" s="1877"/>
      <c r="S41" s="1877"/>
      <c r="T41" s="929"/>
      <c r="U41" s="929"/>
      <c r="V41" s="1878" t="str">
        <f>V11</f>
        <v>(基準：Ｒ８.５.31）</v>
      </c>
      <c r="W41" s="1878"/>
      <c r="X41" s="1878"/>
      <c r="Y41" s="1878"/>
      <c r="Z41" s="1878"/>
    </row>
    <row r="42" spans="1:26" ht="20.25" customHeight="1">
      <c r="A42" s="1880" t="s">
        <v>1054</v>
      </c>
      <c r="B42" s="1877"/>
      <c r="C42" s="1877"/>
      <c r="D42" s="1877"/>
      <c r="E42" s="1877"/>
      <c r="F42" s="1877"/>
      <c r="G42" s="1877"/>
      <c r="H42" s="1877"/>
      <c r="I42" s="1877"/>
      <c r="J42" s="1877"/>
      <c r="K42" s="1877"/>
      <c r="L42" s="1877"/>
      <c r="M42" s="1877"/>
      <c r="N42" s="1877"/>
      <c r="O42" s="1877"/>
      <c r="P42" s="1877"/>
      <c r="Q42" s="1877"/>
      <c r="R42" s="1877"/>
      <c r="S42" s="1877"/>
      <c r="T42" s="1877"/>
      <c r="U42" s="923" t="s">
        <v>2</v>
      </c>
      <c r="V42" s="930" t="s">
        <v>54</v>
      </c>
      <c r="W42" s="833"/>
      <c r="X42" s="833" t="s">
        <v>53</v>
      </c>
      <c r="Y42" s="930" t="s">
        <v>1053</v>
      </c>
      <c r="Z42" s="931"/>
    </row>
    <row r="43" spans="1:26" ht="20.25" customHeight="1">
      <c r="A43" s="1879" t="s">
        <v>1052</v>
      </c>
      <c r="B43" s="1876"/>
      <c r="C43" s="1876"/>
      <c r="D43" s="1876"/>
      <c r="E43" s="1876"/>
      <c r="F43" s="1876"/>
      <c r="G43" s="1876"/>
      <c r="H43" s="1876"/>
      <c r="I43" s="1876"/>
      <c r="J43" s="1876"/>
      <c r="K43" s="1876"/>
      <c r="L43" s="1876"/>
      <c r="M43" s="1876"/>
      <c r="N43" s="833" t="s">
        <v>53</v>
      </c>
      <c r="O43" s="925" t="s">
        <v>54</v>
      </c>
      <c r="P43" s="925"/>
      <c r="Q43" s="930" t="s">
        <v>2</v>
      </c>
      <c r="R43" s="925" t="s">
        <v>1053</v>
      </c>
      <c r="S43" s="925"/>
      <c r="T43" s="925"/>
      <c r="U43" s="925"/>
      <c r="V43" s="925"/>
      <c r="W43" s="925"/>
      <c r="X43" s="833"/>
      <c r="Y43" s="833"/>
      <c r="Z43" s="931"/>
    </row>
    <row r="44" spans="1:26" ht="20.25" customHeight="1">
      <c r="A44" s="1873" t="s">
        <v>1056</v>
      </c>
      <c r="B44" s="1874"/>
      <c r="C44" s="1874"/>
      <c r="D44" s="1874"/>
      <c r="E44" s="1874"/>
      <c r="F44" s="1874"/>
      <c r="G44" s="1874"/>
      <c r="H44" s="1874"/>
      <c r="I44" s="1874"/>
      <c r="J44" s="1874"/>
      <c r="K44" s="1874"/>
      <c r="L44" s="1874"/>
      <c r="M44" s="1874"/>
      <c r="N44" s="1874"/>
      <c r="O44" s="1874"/>
      <c r="P44" s="1874"/>
      <c r="Q44" s="1874"/>
      <c r="R44" s="1874"/>
      <c r="S44" s="1874"/>
      <c r="T44" s="1874"/>
      <c r="U44" s="1874"/>
      <c r="V44" s="1874"/>
      <c r="W44" s="1874"/>
      <c r="X44" s="1874"/>
      <c r="Y44" s="1874"/>
      <c r="Z44" s="1875"/>
    </row>
    <row r="45" spans="1:26" ht="20.25" customHeight="1">
      <c r="A45" s="1873"/>
      <c r="B45" s="1874"/>
      <c r="C45" s="1874"/>
      <c r="D45" s="1874"/>
      <c r="E45" s="1874"/>
      <c r="F45" s="1874"/>
      <c r="G45" s="1874"/>
      <c r="H45" s="1874"/>
      <c r="I45" s="1874"/>
      <c r="J45" s="1874"/>
      <c r="K45" s="1874"/>
      <c r="L45" s="1874"/>
      <c r="M45" s="1874"/>
      <c r="N45" s="1874"/>
      <c r="O45" s="1874"/>
      <c r="P45" s="1874"/>
      <c r="Q45" s="1874"/>
      <c r="R45" s="1874"/>
      <c r="S45" s="1874"/>
      <c r="T45" s="1874"/>
      <c r="U45" s="1874"/>
      <c r="V45" s="1874"/>
      <c r="W45" s="1874"/>
      <c r="X45" s="1874"/>
      <c r="Y45" s="1874"/>
      <c r="Z45" s="1875"/>
    </row>
    <row r="46" spans="1:26" ht="20.25" customHeight="1">
      <c r="A46" s="1873"/>
      <c r="B46" s="1874"/>
      <c r="C46" s="1874"/>
      <c r="D46" s="1874"/>
      <c r="E46" s="1874"/>
      <c r="F46" s="1874"/>
      <c r="G46" s="1874"/>
      <c r="H46" s="1874"/>
      <c r="I46" s="1874"/>
      <c r="J46" s="1874"/>
      <c r="K46" s="1874"/>
      <c r="L46" s="1874"/>
      <c r="M46" s="1874"/>
      <c r="N46" s="1874"/>
      <c r="O46" s="1874"/>
      <c r="P46" s="1874"/>
      <c r="Q46" s="1874"/>
      <c r="R46" s="1874"/>
      <c r="S46" s="1874"/>
      <c r="T46" s="1874"/>
      <c r="U46" s="1874"/>
      <c r="V46" s="1874"/>
      <c r="W46" s="1874"/>
      <c r="X46" s="1874"/>
      <c r="Y46" s="1874"/>
      <c r="Z46" s="1875"/>
    </row>
    <row r="47" spans="1:26" ht="20.25" customHeight="1">
      <c r="A47" s="6"/>
      <c r="B47" s="2"/>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row>
    <row r="48" spans="1:26" ht="20.25" customHeight="1">
      <c r="A48" s="12"/>
      <c r="B48" s="2"/>
      <c r="C48" s="6"/>
      <c r="D48" s="6"/>
      <c r="E48" s="6"/>
      <c r="F48" s="6"/>
      <c r="G48" s="6"/>
      <c r="H48" s="6"/>
      <c r="I48" s="6"/>
      <c r="J48" s="12"/>
      <c r="K48" s="12"/>
      <c r="L48" s="12"/>
      <c r="M48" s="12"/>
      <c r="N48" s="12"/>
      <c r="O48" s="12"/>
      <c r="P48" s="12"/>
      <c r="Q48" s="12"/>
      <c r="R48" s="12"/>
      <c r="S48" s="12"/>
      <c r="T48" s="12"/>
      <c r="U48" s="12"/>
      <c r="V48" s="12"/>
      <c r="W48" s="12"/>
      <c r="X48" s="12"/>
      <c r="Y48" s="12"/>
      <c r="Z48" s="12"/>
    </row>
    <row r="49" spans="1:26" ht="20.2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20.2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20.2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20.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0.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0.25" customHeight="1">
      <c r="A54" s="10"/>
      <c r="B54" s="10"/>
      <c r="C54" s="10"/>
      <c r="D54" s="10"/>
      <c r="E54" s="10"/>
      <c r="F54" s="10"/>
      <c r="G54" s="10"/>
    </row>
    <row r="55" spans="1:26" ht="20.25" customHeight="1">
      <c r="A55" s="10"/>
      <c r="B55" s="10"/>
      <c r="C55" s="10"/>
      <c r="D55" s="10"/>
      <c r="E55" s="10"/>
      <c r="F55" s="10"/>
      <c r="G55" s="10"/>
    </row>
    <row r="56" spans="1:26" ht="20.2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8" spans="1:26" ht="20.25" customHeight="1">
      <c r="H58" s="10"/>
      <c r="I58" s="10"/>
      <c r="J58" s="10"/>
      <c r="K58" s="10"/>
      <c r="L58" s="10"/>
      <c r="M58" s="10"/>
      <c r="N58" s="10"/>
      <c r="O58" s="10"/>
      <c r="P58" s="10"/>
      <c r="Q58" s="10"/>
      <c r="R58" s="10"/>
      <c r="S58" s="10"/>
      <c r="T58" s="10"/>
      <c r="U58" s="10"/>
      <c r="V58" s="10"/>
      <c r="W58" s="10"/>
      <c r="X58" s="10"/>
      <c r="Y58" s="10"/>
      <c r="Z58" s="10"/>
    </row>
    <row r="59" spans="1:26" ht="20.25" customHeight="1">
      <c r="A59" s="41"/>
      <c r="B59" s="42"/>
      <c r="C59" s="42"/>
      <c r="D59" s="42"/>
      <c r="E59" s="1"/>
      <c r="F59" s="1"/>
      <c r="G59" s="1"/>
      <c r="H59" s="42"/>
      <c r="I59" s="43"/>
      <c r="J59" s="10"/>
      <c r="K59" s="44"/>
      <c r="L59" s="44"/>
      <c r="M59" s="1"/>
      <c r="N59" s="1"/>
      <c r="O59" s="1"/>
      <c r="P59" s="1"/>
      <c r="Q59" s="1"/>
      <c r="R59" s="1"/>
      <c r="S59" s="1"/>
      <c r="T59" s="1"/>
      <c r="U59" s="1"/>
      <c r="V59" s="1"/>
      <c r="W59" s="10"/>
      <c r="X59" s="10"/>
      <c r="Y59" s="10"/>
      <c r="Z59" s="1"/>
    </row>
    <row r="60" spans="1:26" ht="20.25" customHeight="1">
      <c r="A60" s="41"/>
      <c r="B60" s="41"/>
      <c r="C60" s="41"/>
      <c r="D60" s="41"/>
      <c r="E60" s="41"/>
      <c r="F60" s="41"/>
      <c r="G60" s="41"/>
      <c r="H60" s="10"/>
      <c r="I60" s="43"/>
      <c r="J60" s="45"/>
      <c r="K60" s="44"/>
      <c r="L60" s="44"/>
      <c r="M60" s="46"/>
      <c r="N60" s="46"/>
      <c r="O60" s="46"/>
      <c r="P60" s="46"/>
      <c r="Q60" s="46"/>
      <c r="R60" s="46"/>
      <c r="S60" s="46"/>
      <c r="T60" s="46"/>
      <c r="U60" s="46"/>
      <c r="V60" s="46"/>
      <c r="W60" s="10"/>
      <c r="X60" s="10"/>
      <c r="Y60" s="10"/>
      <c r="Z60" s="46"/>
    </row>
    <row r="61" spans="1:26" ht="20.25" customHeight="1">
      <c r="A61" s="41"/>
      <c r="B61" s="42"/>
      <c r="C61" s="42"/>
      <c r="D61" s="42"/>
      <c r="E61" s="1"/>
      <c r="F61" s="1"/>
      <c r="G61" s="1"/>
      <c r="H61" s="42"/>
      <c r="I61" s="43"/>
      <c r="J61" s="10"/>
      <c r="K61" s="44"/>
      <c r="L61" s="44"/>
      <c r="M61" s="1"/>
      <c r="N61" s="1"/>
      <c r="O61" s="1"/>
      <c r="P61" s="1"/>
      <c r="Q61" s="1"/>
      <c r="R61" s="1"/>
      <c r="S61" s="1"/>
      <c r="T61" s="1"/>
      <c r="U61" s="1"/>
      <c r="V61" s="1"/>
      <c r="W61" s="10"/>
      <c r="X61" s="10"/>
      <c r="Y61" s="10"/>
      <c r="Z61" s="1"/>
    </row>
    <row r="62" spans="1:26" ht="20.25" customHeight="1">
      <c r="A62" s="21"/>
      <c r="B62" s="42"/>
      <c r="C62" s="42"/>
      <c r="D62" s="42"/>
      <c r="H62" s="10"/>
      <c r="I62" s="43"/>
      <c r="J62" s="10"/>
      <c r="K62" s="44"/>
      <c r="L62" s="44"/>
      <c r="W62" s="10"/>
      <c r="X62" s="10"/>
      <c r="Y62" s="10"/>
    </row>
    <row r="63" spans="1:26" ht="20.25" customHeight="1">
      <c r="A63" s="21"/>
      <c r="B63" s="21"/>
      <c r="C63" s="21"/>
      <c r="D63" s="21"/>
      <c r="E63" s="21"/>
      <c r="F63" s="21"/>
      <c r="G63" s="21"/>
      <c r="H63" s="10"/>
      <c r="I63" s="43"/>
      <c r="J63" s="45"/>
      <c r="K63" s="44"/>
      <c r="L63" s="44"/>
      <c r="M63" s="21"/>
      <c r="N63" s="21"/>
      <c r="O63" s="21"/>
      <c r="P63" s="21"/>
      <c r="Q63" s="21"/>
      <c r="R63" s="21"/>
      <c r="S63" s="21"/>
      <c r="T63" s="21"/>
      <c r="U63" s="21"/>
      <c r="V63" s="21"/>
      <c r="W63" s="10"/>
      <c r="X63" s="10"/>
      <c r="Y63" s="10"/>
      <c r="Z63" s="21"/>
    </row>
    <row r="64" spans="1:26" ht="20.25" customHeight="1">
      <c r="A64" s="21"/>
      <c r="B64" s="21"/>
      <c r="C64" s="21"/>
      <c r="D64" s="21"/>
      <c r="E64" s="21"/>
      <c r="F64" s="21"/>
      <c r="G64" s="21"/>
      <c r="H64" s="10"/>
      <c r="I64" s="43"/>
      <c r="J64" s="45"/>
      <c r="K64" s="44"/>
      <c r="L64" s="44"/>
      <c r="M64" s="21"/>
      <c r="N64" s="21"/>
      <c r="O64" s="21"/>
      <c r="P64" s="21"/>
      <c r="Q64" s="21"/>
      <c r="R64" s="21"/>
      <c r="S64" s="21"/>
      <c r="T64" s="21"/>
      <c r="U64" s="21"/>
      <c r="V64" s="21"/>
      <c r="W64" s="10"/>
      <c r="X64" s="10"/>
      <c r="Y64" s="10"/>
      <c r="Z64" s="21"/>
    </row>
    <row r="65" spans="1:26" ht="20.2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20.25" customHeight="1">
      <c r="H66" s="10"/>
      <c r="I66" s="10"/>
      <c r="J66" s="10"/>
      <c r="K66" s="10"/>
      <c r="L66" s="10"/>
      <c r="M66" s="10"/>
      <c r="N66" s="10"/>
      <c r="O66" s="10"/>
      <c r="P66" s="10"/>
      <c r="Q66" s="10"/>
      <c r="R66" s="10"/>
      <c r="S66" s="10"/>
      <c r="T66" s="10"/>
      <c r="U66" s="10"/>
      <c r="V66" s="10"/>
      <c r="W66" s="10"/>
      <c r="X66" s="10"/>
      <c r="Y66" s="10"/>
      <c r="Z66" s="10"/>
    </row>
    <row r="67" spans="1:26" ht="20.25" customHeight="1">
      <c r="A67" s="1"/>
      <c r="B67" s="1"/>
      <c r="C67" s="1"/>
      <c r="D67" s="1"/>
      <c r="E67" s="1"/>
      <c r="F67" s="1"/>
      <c r="G67" s="1"/>
      <c r="H67" s="42"/>
      <c r="I67" s="43"/>
      <c r="J67" s="10"/>
      <c r="K67" s="44"/>
      <c r="L67" s="44"/>
      <c r="M67" s="41"/>
      <c r="N67" s="41"/>
      <c r="O67" s="41"/>
      <c r="P67" s="41"/>
      <c r="Q67" s="41"/>
      <c r="R67" s="41"/>
      <c r="S67" s="41"/>
      <c r="T67" s="41"/>
      <c r="U67" s="41"/>
      <c r="V67" s="41"/>
      <c r="W67" s="41"/>
      <c r="X67" s="41"/>
      <c r="Y67" s="41"/>
      <c r="Z67" s="41"/>
    </row>
    <row r="68" spans="1:26" ht="20.25" customHeight="1">
      <c r="A68" s="21"/>
      <c r="B68" s="21"/>
      <c r="C68" s="21"/>
      <c r="D68" s="21"/>
      <c r="E68" s="21"/>
      <c r="F68" s="21"/>
      <c r="G68" s="21"/>
      <c r="H68" s="10"/>
      <c r="I68" s="43"/>
      <c r="J68" s="10"/>
      <c r="K68" s="44"/>
      <c r="L68" s="44"/>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10"/>
      <c r="I69" s="43"/>
      <c r="J69" s="10"/>
      <c r="K69" s="44"/>
      <c r="L69" s="44"/>
      <c r="M69" s="21"/>
      <c r="N69" s="21"/>
      <c r="O69" s="21"/>
      <c r="P69" s="21"/>
      <c r="Q69" s="21"/>
      <c r="R69" s="21"/>
      <c r="S69" s="21"/>
      <c r="T69" s="21"/>
      <c r="U69" s="21"/>
      <c r="V69" s="21"/>
      <c r="W69" s="21"/>
      <c r="X69" s="21"/>
      <c r="Y69" s="21"/>
      <c r="Z69" s="21"/>
    </row>
    <row r="70" spans="1:26" ht="20.25" customHeight="1">
      <c r="A70" s="21"/>
      <c r="B70" s="42"/>
      <c r="C70" s="42"/>
      <c r="D70" s="42"/>
      <c r="E70" s="47"/>
      <c r="F70" s="47"/>
      <c r="G70" s="21"/>
      <c r="H70" s="10"/>
      <c r="I70" s="43"/>
      <c r="J70" s="10"/>
      <c r="K70" s="44"/>
      <c r="L70" s="44"/>
      <c r="M70" s="21"/>
      <c r="N70" s="21"/>
      <c r="O70" s="21"/>
      <c r="P70" s="21"/>
      <c r="Q70" s="21"/>
      <c r="R70" s="21"/>
      <c r="S70" s="21"/>
      <c r="T70" s="21"/>
      <c r="U70" s="21"/>
      <c r="V70" s="21"/>
      <c r="W70" s="21"/>
      <c r="X70" s="21"/>
      <c r="Y70" s="21"/>
      <c r="Z70" s="21"/>
    </row>
    <row r="71" spans="1:26" ht="20.25" customHeight="1">
      <c r="A71" s="21"/>
      <c r="B71" s="42"/>
      <c r="C71" s="42"/>
      <c r="D71" s="42"/>
      <c r="E71" s="21"/>
      <c r="F71" s="21"/>
      <c r="G71" s="21"/>
      <c r="H71" s="10"/>
      <c r="I71" s="43"/>
      <c r="J71" s="10"/>
      <c r="K71" s="44"/>
      <c r="L71" s="44"/>
      <c r="M71" s="21"/>
      <c r="N71" s="21"/>
      <c r="O71" s="21"/>
      <c r="P71" s="21"/>
      <c r="Q71" s="21"/>
      <c r="R71" s="21"/>
      <c r="S71" s="21"/>
      <c r="T71" s="21"/>
      <c r="U71" s="21"/>
      <c r="V71" s="21"/>
      <c r="W71" s="21"/>
      <c r="X71" s="21"/>
      <c r="Y71" s="21"/>
      <c r="Z71" s="21"/>
    </row>
    <row r="73" spans="1:26" ht="20.2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20.2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20.25" customHeight="1">
      <c r="A81" s="21"/>
      <c r="B81" s="21"/>
      <c r="C81" s="10"/>
      <c r="D81" s="10"/>
      <c r="E81" s="10"/>
      <c r="F81" s="21"/>
      <c r="G81" s="21"/>
      <c r="H81" s="21"/>
      <c r="I81" s="21"/>
      <c r="J81" s="21"/>
      <c r="K81" s="21"/>
      <c r="L81" s="21"/>
      <c r="M81" s="21"/>
      <c r="N81" s="21"/>
      <c r="O81" s="21"/>
      <c r="P81" s="21"/>
      <c r="Q81" s="21"/>
      <c r="R81" s="21"/>
      <c r="S81" s="21"/>
      <c r="T81" s="21"/>
      <c r="U81" s="21"/>
      <c r="V81" s="21"/>
      <c r="W81" s="21"/>
      <c r="X81" s="21"/>
      <c r="Y81" s="21"/>
      <c r="Z81" s="21"/>
    </row>
    <row r="82" spans="1:26" ht="20.25" customHeight="1">
      <c r="A82" s="21"/>
      <c r="B82" s="21"/>
      <c r="C82" s="10"/>
      <c r="D82" s="10"/>
      <c r="E82" s="10"/>
      <c r="F82" s="20"/>
      <c r="G82" s="20"/>
      <c r="H82" s="10"/>
      <c r="I82" s="10"/>
    </row>
    <row r="83" spans="1:26" ht="20.25" customHeight="1">
      <c r="A83" s="21"/>
      <c r="B83" s="21"/>
      <c r="C83" s="21"/>
      <c r="D83" s="21"/>
      <c r="E83" s="21"/>
      <c r="F83" s="21"/>
      <c r="G83" s="10"/>
      <c r="H83" s="10"/>
    </row>
    <row r="84" spans="1:26" ht="20.25" customHeight="1">
      <c r="B84" s="10"/>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0.25" customHeight="1">
      <c r="B85" s="10"/>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20.25" customHeight="1">
      <c r="A86" s="21"/>
      <c r="B86" s="10"/>
      <c r="C86" s="21"/>
      <c r="D86" s="21"/>
      <c r="E86" s="21"/>
      <c r="F86" s="21"/>
      <c r="G86" s="21"/>
      <c r="H86" s="21"/>
      <c r="I86" s="21"/>
      <c r="J86" s="21"/>
      <c r="K86" s="21"/>
      <c r="L86" s="21"/>
      <c r="M86" s="21"/>
      <c r="N86" s="21"/>
      <c r="O86" s="21"/>
      <c r="P86" s="21"/>
      <c r="Q86" s="21"/>
      <c r="R86" s="21"/>
      <c r="S86" s="21"/>
      <c r="T86" s="21"/>
      <c r="U86" s="21"/>
      <c r="V86" s="21"/>
      <c r="W86" s="21"/>
      <c r="X86" s="21"/>
      <c r="Y86" s="21"/>
      <c r="Z86" s="21"/>
    </row>
  </sheetData>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pageMargins left="0" right="0" top="0" bottom="0"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zoomScale="75" zoomScaleNormal="100" zoomScaleSheetLayoutView="75" workbookViewId="0">
      <selection activeCell="H13" sqref="H13"/>
    </sheetView>
  </sheetViews>
  <sheetFormatPr defaultColWidth="3.375" defaultRowHeight="20.25" customHeight="1"/>
  <cols>
    <col min="1" max="12" width="3.375" style="5"/>
    <col min="13" max="19" width="4" style="5" customWidth="1"/>
    <col min="20" max="21" width="7.375" style="5" customWidth="1"/>
    <col min="22" max="25" width="4.5" style="5" customWidth="1"/>
    <col min="26" max="26" width="4.875" style="5" customWidth="1"/>
    <col min="27"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329" t="s">
        <v>258</v>
      </c>
    </row>
    <row r="2" spans="1:38" ht="20.25" customHeight="1">
      <c r="A2" s="1685" t="s">
        <v>15</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33.75" customHeight="1">
      <c r="A4" s="1750" t="s">
        <v>726</v>
      </c>
      <c r="B4" s="1751"/>
      <c r="C4" s="1751"/>
      <c r="D4" s="1751"/>
      <c r="E4" s="1751"/>
      <c r="F4" s="1751"/>
      <c r="G4" s="1751"/>
      <c r="H4" s="1752"/>
      <c r="I4" s="1753"/>
      <c r="J4" s="1753"/>
      <c r="K4" s="1753"/>
      <c r="L4" s="1753"/>
      <c r="M4" s="1753"/>
      <c r="N4" s="1753"/>
      <c r="O4" s="1753"/>
      <c r="P4" s="1753"/>
      <c r="Q4" s="1753"/>
      <c r="R4" s="1753"/>
      <c r="S4" s="1753"/>
      <c r="T4" s="1753"/>
      <c r="U4" s="1753"/>
      <c r="V4" s="1753"/>
      <c r="W4" s="1753"/>
      <c r="X4" s="1753"/>
      <c r="Y4" s="1753"/>
      <c r="Z4" s="1754"/>
    </row>
    <row r="5" spans="1:38" ht="13.5" customHeight="1">
      <c r="A5" s="1755" t="s">
        <v>0</v>
      </c>
      <c r="B5" s="1756"/>
      <c r="C5" s="1756"/>
      <c r="D5" s="1756"/>
      <c r="E5" s="1756"/>
      <c r="F5" s="1756"/>
      <c r="G5" s="1756"/>
      <c r="H5" s="1757"/>
      <c r="I5" s="1758"/>
      <c r="J5" s="1758"/>
      <c r="K5" s="1758"/>
      <c r="L5" s="1758"/>
      <c r="M5" s="1758"/>
      <c r="N5" s="1758"/>
      <c r="O5" s="1758"/>
      <c r="P5" s="1758"/>
      <c r="Q5" s="1758"/>
      <c r="R5" s="1758"/>
      <c r="S5" s="1758"/>
      <c r="T5" s="1758"/>
      <c r="U5" s="1758"/>
      <c r="V5" s="1758"/>
      <c r="W5" s="1758"/>
      <c r="X5" s="1758"/>
      <c r="Y5" s="1758"/>
      <c r="Z5" s="1759"/>
    </row>
    <row r="6" spans="1:38" ht="33.75" customHeight="1" thickBot="1">
      <c r="A6" s="1760" t="s">
        <v>246</v>
      </c>
      <c r="B6" s="1761"/>
      <c r="C6" s="1761"/>
      <c r="D6" s="1761"/>
      <c r="E6" s="1761"/>
      <c r="F6" s="1761"/>
      <c r="G6" s="1761"/>
      <c r="H6" s="1762"/>
      <c r="I6" s="1763"/>
      <c r="J6" s="1763"/>
      <c r="K6" s="1763"/>
      <c r="L6" s="1763"/>
      <c r="M6" s="1763"/>
      <c r="N6" s="1763"/>
      <c r="O6" s="1763"/>
      <c r="P6" s="1763"/>
      <c r="Q6" s="1763"/>
      <c r="R6" s="1763"/>
      <c r="S6" s="1763"/>
      <c r="T6" s="1763"/>
      <c r="U6" s="1763"/>
      <c r="V6" s="1763"/>
      <c r="W6" s="1763"/>
      <c r="X6" s="1763"/>
      <c r="Y6" s="1763"/>
      <c r="Z6" s="1764"/>
    </row>
    <row r="7" spans="1:38" ht="20.25" customHeight="1">
      <c r="A7" s="1751"/>
      <c r="B7" s="1751"/>
      <c r="C7" s="1751"/>
      <c r="D7" s="1751"/>
      <c r="E7" s="1751"/>
      <c r="F7" s="1751"/>
      <c r="G7" s="1751"/>
      <c r="H7" s="1751"/>
      <c r="I7" s="1751"/>
      <c r="J7" s="1751"/>
      <c r="K7" s="1751"/>
      <c r="L7" s="1751"/>
      <c r="M7" s="1751"/>
      <c r="N7" s="1751"/>
      <c r="O7" s="1751"/>
      <c r="P7" s="1751"/>
      <c r="Q7" s="1751"/>
      <c r="R7" s="1751"/>
      <c r="S7" s="1751"/>
      <c r="T7" s="1751"/>
      <c r="U7" s="1751"/>
      <c r="V7" s="1751"/>
      <c r="W7" s="1751"/>
      <c r="X7" s="1751"/>
      <c r="Y7" s="1751"/>
      <c r="Z7" s="1751"/>
    </row>
    <row r="8" spans="1:38" ht="20.25" customHeight="1">
      <c r="A8" s="1765" t="s">
        <v>325</v>
      </c>
      <c r="B8" s="1765"/>
      <c r="C8" s="1765"/>
      <c r="D8" s="1765"/>
      <c r="E8" s="1765"/>
      <c r="F8" s="1765"/>
      <c r="G8" s="1765"/>
      <c r="H8" s="1765"/>
      <c r="I8" s="1765"/>
      <c r="J8" s="1765"/>
      <c r="K8" s="1765"/>
      <c r="L8" s="1765"/>
      <c r="M8" s="1765"/>
      <c r="N8" s="1765"/>
      <c r="O8" s="1765"/>
      <c r="P8" s="1765"/>
      <c r="Q8" s="1765"/>
      <c r="R8" s="1765"/>
      <c r="S8" s="1765"/>
      <c r="T8" s="1765"/>
      <c r="U8" s="1765"/>
      <c r="V8" s="1765"/>
      <c r="W8" s="1765"/>
      <c r="X8" s="1765"/>
      <c r="Y8" s="1765"/>
      <c r="Z8" s="1765"/>
    </row>
    <row r="9" spans="1:38" ht="28.5" customHeight="1">
      <c r="A9" s="5" t="s">
        <v>381</v>
      </c>
      <c r="V9" s="1766" t="s">
        <v>774</v>
      </c>
      <c r="W9" s="1767"/>
      <c r="X9" s="1767"/>
      <c r="Y9" s="1767"/>
      <c r="Z9" s="1768"/>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1718" t="str">
        <f>'別紙1-1（実績）'!G4</f>
        <v>(基準：Ｒ８.５.31）</v>
      </c>
      <c r="W10" s="1718"/>
      <c r="X10" s="1718"/>
      <c r="Y10" s="1718"/>
      <c r="Z10" s="1718"/>
    </row>
    <row r="11" spans="1:38" ht="20.25" customHeight="1">
      <c r="A11" s="1732" t="s">
        <v>43</v>
      </c>
      <c r="B11" s="1733"/>
      <c r="C11" s="1733"/>
      <c r="D11" s="1733"/>
      <c r="E11" s="1733"/>
      <c r="F11" s="1733"/>
      <c r="G11" s="1734"/>
      <c r="H11" s="1698" t="s">
        <v>288</v>
      </c>
      <c r="I11" s="1699"/>
      <c r="J11" s="1699"/>
      <c r="K11" s="1699"/>
      <c r="L11" s="1700"/>
      <c r="M11" s="1698" t="s">
        <v>247</v>
      </c>
      <c r="N11" s="1699"/>
      <c r="O11" s="1699"/>
      <c r="P11" s="1699"/>
      <c r="Q11" s="1699"/>
      <c r="R11" s="1699"/>
      <c r="S11" s="1699"/>
      <c r="T11" s="1698" t="s">
        <v>289</v>
      </c>
      <c r="U11" s="1699"/>
      <c r="V11" s="1698" t="s">
        <v>248</v>
      </c>
      <c r="W11" s="1699"/>
      <c r="X11" s="1699"/>
      <c r="Y11" s="1699"/>
      <c r="Z11" s="1700"/>
    </row>
    <row r="12" spans="1:38" ht="25.5" customHeight="1">
      <c r="A12" s="1852"/>
      <c r="B12" s="1853"/>
      <c r="C12" s="1853"/>
      <c r="D12" s="1853"/>
      <c r="E12" s="1853"/>
      <c r="F12" s="1853"/>
      <c r="G12" s="1854"/>
      <c r="H12" s="29"/>
      <c r="I12" s="30" t="s">
        <v>249</v>
      </c>
      <c r="J12" s="31"/>
      <c r="K12" s="1704" t="s">
        <v>250</v>
      </c>
      <c r="L12" s="1705"/>
      <c r="M12" s="1772"/>
      <c r="N12" s="1773"/>
      <c r="O12" s="1773"/>
      <c r="P12" s="1773"/>
      <c r="Q12" s="1773"/>
      <c r="R12" s="1773"/>
      <c r="S12" s="1773"/>
      <c r="T12" s="1729"/>
      <c r="U12" s="1730"/>
      <c r="V12" s="1852"/>
      <c r="W12" s="1853"/>
      <c r="X12" s="1853"/>
      <c r="Y12" s="1853"/>
      <c r="Z12" s="1854"/>
    </row>
    <row r="13" spans="1:38" ht="25.5" customHeight="1">
      <c r="A13" s="1846"/>
      <c r="B13" s="1847"/>
      <c r="C13" s="1847"/>
      <c r="D13" s="1847"/>
      <c r="E13" s="1847"/>
      <c r="F13" s="1847"/>
      <c r="G13" s="1848"/>
      <c r="H13" s="29"/>
      <c r="I13" s="30" t="s">
        <v>249</v>
      </c>
      <c r="J13" s="31"/>
      <c r="K13" s="1704" t="s">
        <v>250</v>
      </c>
      <c r="L13" s="1705"/>
      <c r="M13" s="1748"/>
      <c r="N13" s="1749"/>
      <c r="O13" s="1749"/>
      <c r="P13" s="1749"/>
      <c r="Q13" s="1749"/>
      <c r="R13" s="1749"/>
      <c r="S13" s="1749"/>
      <c r="T13" s="1691"/>
      <c r="U13" s="1692"/>
      <c r="V13" s="1846"/>
      <c r="W13" s="1847"/>
      <c r="X13" s="1847"/>
      <c r="Y13" s="1847"/>
      <c r="Z13" s="1848"/>
      <c r="AL13" s="6"/>
    </row>
    <row r="14" spans="1:38" ht="25.5" customHeight="1">
      <c r="A14" s="1846"/>
      <c r="B14" s="1847"/>
      <c r="C14" s="1847"/>
      <c r="D14" s="1847"/>
      <c r="E14" s="1847"/>
      <c r="F14" s="1847"/>
      <c r="G14" s="1848"/>
      <c r="H14" s="29"/>
      <c r="I14" s="252" t="s">
        <v>249</v>
      </c>
      <c r="J14" s="34"/>
      <c r="K14" s="1725" t="s">
        <v>250</v>
      </c>
      <c r="L14" s="1726"/>
      <c r="M14" s="1748"/>
      <c r="N14" s="1749"/>
      <c r="O14" s="1749"/>
      <c r="P14" s="1749"/>
      <c r="Q14" s="1749"/>
      <c r="R14" s="1749"/>
      <c r="S14" s="1749"/>
      <c r="T14" s="1691"/>
      <c r="U14" s="1692"/>
      <c r="V14" s="1846"/>
      <c r="W14" s="1847"/>
      <c r="X14" s="1847"/>
      <c r="Y14" s="1847"/>
      <c r="Z14" s="1848"/>
      <c r="AL14" s="6"/>
    </row>
    <row r="15" spans="1:38" ht="25.5" customHeight="1">
      <c r="A15" s="1846"/>
      <c r="B15" s="1847"/>
      <c r="C15" s="1847"/>
      <c r="D15" s="1847"/>
      <c r="E15" s="1847"/>
      <c r="F15" s="1847"/>
      <c r="G15" s="1848"/>
      <c r="H15" s="29"/>
      <c r="I15" s="30" t="s">
        <v>249</v>
      </c>
      <c r="J15" s="31"/>
      <c r="K15" s="1704" t="s">
        <v>250</v>
      </c>
      <c r="L15" s="1705"/>
      <c r="M15" s="1849"/>
      <c r="N15" s="1850"/>
      <c r="O15" s="1850"/>
      <c r="P15" s="1850"/>
      <c r="Q15" s="1850"/>
      <c r="R15" s="1850"/>
      <c r="S15" s="1851"/>
      <c r="T15" s="1691"/>
      <c r="U15" s="1692"/>
      <c r="V15" s="1846"/>
      <c r="W15" s="1847"/>
      <c r="X15" s="1847"/>
      <c r="Y15" s="1847"/>
      <c r="Z15" s="1848"/>
      <c r="AL15" s="6"/>
    </row>
    <row r="16" spans="1:38" ht="25.5" customHeight="1">
      <c r="A16" s="1846"/>
      <c r="B16" s="1847"/>
      <c r="C16" s="1847"/>
      <c r="D16" s="1847"/>
      <c r="E16" s="1847"/>
      <c r="F16" s="1847"/>
      <c r="G16" s="1848"/>
      <c r="H16" s="29"/>
      <c r="I16" s="252" t="s">
        <v>249</v>
      </c>
      <c r="J16" s="34"/>
      <c r="K16" s="1725" t="s">
        <v>250</v>
      </c>
      <c r="L16" s="1726"/>
      <c r="M16" s="1744"/>
      <c r="N16" s="1745"/>
      <c r="O16" s="1745"/>
      <c r="P16" s="1745"/>
      <c r="Q16" s="1745"/>
      <c r="R16" s="1745"/>
      <c r="S16" s="1745"/>
      <c r="T16" s="1691"/>
      <c r="U16" s="1692"/>
      <c r="V16" s="1846"/>
      <c r="W16" s="1847"/>
      <c r="X16" s="1847"/>
      <c r="Y16" s="1847"/>
      <c r="Z16" s="1848"/>
      <c r="AL16" s="6"/>
    </row>
    <row r="17" spans="1:38" ht="25.5" customHeight="1">
      <c r="A17" s="1846"/>
      <c r="B17" s="1847"/>
      <c r="C17" s="1847"/>
      <c r="D17" s="1847"/>
      <c r="E17" s="1847"/>
      <c r="F17" s="1847"/>
      <c r="G17" s="1848"/>
      <c r="H17" s="29"/>
      <c r="I17" s="30" t="s">
        <v>249</v>
      </c>
      <c r="J17" s="31"/>
      <c r="K17" s="1704" t="s">
        <v>250</v>
      </c>
      <c r="L17" s="1705"/>
      <c r="M17" s="1744"/>
      <c r="N17" s="1745"/>
      <c r="O17" s="1745"/>
      <c r="P17" s="1745"/>
      <c r="Q17" s="1745"/>
      <c r="R17" s="1745"/>
      <c r="S17" s="1745"/>
      <c r="T17" s="1691"/>
      <c r="U17" s="1692"/>
      <c r="V17" s="1846"/>
      <c r="W17" s="1847"/>
      <c r="X17" s="1847"/>
      <c r="Y17" s="1847"/>
      <c r="Z17" s="1848"/>
      <c r="AL17" s="6"/>
    </row>
    <row r="18" spans="1:38" ht="25.5" customHeight="1">
      <c r="A18" s="1846"/>
      <c r="B18" s="1847"/>
      <c r="C18" s="1847"/>
      <c r="D18" s="1847"/>
      <c r="E18" s="1847"/>
      <c r="F18" s="1847"/>
      <c r="G18" s="1848"/>
      <c r="H18" s="29"/>
      <c r="I18" s="30" t="s">
        <v>249</v>
      </c>
      <c r="J18" s="31"/>
      <c r="K18" s="1704" t="s">
        <v>250</v>
      </c>
      <c r="L18" s="1705"/>
      <c r="M18" s="1746"/>
      <c r="N18" s="1747"/>
      <c r="O18" s="1747"/>
      <c r="P18" s="1747"/>
      <c r="Q18" s="1747"/>
      <c r="R18" s="1747"/>
      <c r="S18" s="1747"/>
      <c r="T18" s="1691"/>
      <c r="U18" s="1692"/>
      <c r="V18" s="1846"/>
      <c r="W18" s="1847"/>
      <c r="X18" s="1847"/>
      <c r="Y18" s="1847"/>
      <c r="Z18" s="1848"/>
      <c r="AL18" s="6"/>
    </row>
    <row r="19" spans="1:38" ht="25.5" customHeight="1" thickBot="1">
      <c r="A19" s="1843"/>
      <c r="B19" s="1844"/>
      <c r="C19" s="1844"/>
      <c r="D19" s="1844"/>
      <c r="E19" s="1844"/>
      <c r="F19" s="1844"/>
      <c r="G19" s="1845"/>
      <c r="H19" s="33"/>
      <c r="I19" s="252" t="s">
        <v>249</v>
      </c>
      <c r="J19" s="34"/>
      <c r="K19" s="1725" t="s">
        <v>250</v>
      </c>
      <c r="L19" s="1726"/>
      <c r="M19" s="1727"/>
      <c r="N19" s="1728"/>
      <c r="O19" s="1728"/>
      <c r="P19" s="1728"/>
      <c r="Q19" s="1728"/>
      <c r="R19" s="1728"/>
      <c r="S19" s="1728"/>
      <c r="T19" s="1694"/>
      <c r="U19" s="1695"/>
      <c r="V19" s="1832"/>
      <c r="W19" s="1833"/>
      <c r="X19" s="1833"/>
      <c r="Y19" s="1833"/>
      <c r="Z19" s="1834"/>
      <c r="AL19" s="6"/>
    </row>
    <row r="20" spans="1:38" ht="20.25" customHeight="1" thickTop="1">
      <c r="A20" s="1840"/>
      <c r="B20" s="1841"/>
      <c r="C20" s="1841"/>
      <c r="D20" s="1841"/>
      <c r="E20" s="1841"/>
      <c r="F20" s="1841"/>
      <c r="G20" s="1842"/>
      <c r="H20" s="261"/>
      <c r="I20" s="254" t="s">
        <v>249</v>
      </c>
      <c r="J20" s="262"/>
      <c r="K20" s="1709" t="s">
        <v>250</v>
      </c>
      <c r="L20" s="1710"/>
      <c r="M20" s="1711" t="s">
        <v>319</v>
      </c>
      <c r="N20" s="1712"/>
      <c r="O20" s="1712"/>
      <c r="P20" s="1712"/>
      <c r="Q20" s="1712"/>
      <c r="R20" s="1712"/>
      <c r="S20" s="1712"/>
      <c r="T20" s="1712"/>
      <c r="U20" s="1712"/>
      <c r="V20" s="1712"/>
      <c r="W20" s="1712"/>
      <c r="X20" s="1712"/>
      <c r="Y20" s="1712"/>
      <c r="Z20" s="1731"/>
      <c r="AL20" s="6"/>
    </row>
    <row r="21" spans="1:38" s="1" customFormat="1" ht="30" customHeight="1">
      <c r="A21" s="1906" t="s">
        <v>256</v>
      </c>
      <c r="B21" s="1907"/>
      <c r="C21" s="1907"/>
      <c r="D21" s="1907"/>
      <c r="E21" s="276" t="s">
        <v>2</v>
      </c>
      <c r="F21" s="277" t="s">
        <v>331</v>
      </c>
      <c r="G21" s="278"/>
      <c r="H21" s="279"/>
      <c r="I21" s="280" t="s">
        <v>249</v>
      </c>
      <c r="J21" s="279"/>
      <c r="K21" s="1837" t="s">
        <v>250</v>
      </c>
      <c r="L21" s="1837"/>
      <c r="M21" s="281" t="s">
        <v>11</v>
      </c>
      <c r="N21" s="276" t="s">
        <v>2</v>
      </c>
      <c r="O21" s="1838" t="s">
        <v>729</v>
      </c>
      <c r="P21" s="1838"/>
      <c r="Q21" s="1838"/>
      <c r="R21" s="1838"/>
      <c r="S21" s="1838"/>
      <c r="T21" s="1838"/>
      <c r="U21" s="1838"/>
      <c r="V21" s="1838"/>
      <c r="W21" s="1838"/>
      <c r="X21" s="1838"/>
      <c r="Y21" s="1838"/>
      <c r="Z21" s="1839"/>
    </row>
    <row r="22" spans="1:38" ht="20.25" customHeight="1">
      <c r="A22" s="1831" t="s">
        <v>472</v>
      </c>
      <c r="B22" s="1831"/>
      <c r="C22" s="1831"/>
      <c r="D22" s="1831"/>
      <c r="E22" s="1831"/>
      <c r="F22" s="1831"/>
      <c r="G22" s="1831"/>
      <c r="H22" s="1831"/>
      <c r="I22" s="1831"/>
      <c r="J22" s="1831"/>
      <c r="K22" s="1831"/>
      <c r="L22" s="1831"/>
      <c r="M22" s="1831"/>
      <c r="N22" s="1831"/>
      <c r="O22" s="1831"/>
      <c r="P22" s="1831"/>
      <c r="Q22" s="1831"/>
      <c r="R22" s="1831"/>
      <c r="S22" s="1831"/>
      <c r="T22" s="404"/>
      <c r="U22" s="404"/>
      <c r="V22" s="1769" t="str">
        <f>V10</f>
        <v>(基準：Ｒ８.５.31）</v>
      </c>
      <c r="W22" s="1769"/>
      <c r="X22" s="1769"/>
      <c r="Y22" s="1769"/>
      <c r="Z22" s="1769"/>
    </row>
    <row r="23" spans="1:38" ht="20.25" customHeight="1">
      <c r="A23" s="1698" t="s">
        <v>253</v>
      </c>
      <c r="B23" s="1699"/>
      <c r="C23" s="1699"/>
      <c r="D23" s="1699"/>
      <c r="E23" s="1699"/>
      <c r="F23" s="1699"/>
      <c r="G23" s="1699"/>
      <c r="H23" s="1699"/>
      <c r="I23" s="1699"/>
      <c r="J23" s="1699"/>
      <c r="K23" s="1699"/>
      <c r="L23" s="1699"/>
      <c r="M23" s="1699"/>
      <c r="N23" s="1699"/>
      <c r="O23" s="1699"/>
      <c r="P23" s="1699"/>
      <c r="Q23" s="1699"/>
      <c r="R23" s="1699"/>
      <c r="S23" s="1699"/>
      <c r="T23" s="1698" t="s">
        <v>75</v>
      </c>
      <c r="U23" s="1699"/>
      <c r="V23" s="1699"/>
      <c r="W23" s="1699"/>
      <c r="X23" s="1699"/>
      <c r="Y23" s="1699"/>
      <c r="Z23" s="1700"/>
    </row>
    <row r="24" spans="1:38" ht="20.25" customHeight="1">
      <c r="A24" s="1719"/>
      <c r="B24" s="1720"/>
      <c r="C24" s="1720"/>
      <c r="D24" s="1720"/>
      <c r="E24" s="1720"/>
      <c r="F24" s="1720"/>
      <c r="G24" s="1720"/>
      <c r="H24" s="1720"/>
      <c r="I24" s="1720"/>
      <c r="J24" s="1720"/>
      <c r="K24" s="1720"/>
      <c r="L24" s="1720"/>
      <c r="M24" s="1720"/>
      <c r="N24" s="1720"/>
      <c r="O24" s="1720"/>
      <c r="P24" s="1720"/>
      <c r="Q24" s="1720"/>
      <c r="R24" s="1720"/>
      <c r="S24" s="1720"/>
      <c r="T24" s="1719"/>
      <c r="U24" s="1720"/>
      <c r="V24" s="1720"/>
      <c r="W24" s="1720"/>
      <c r="X24" s="1720"/>
      <c r="Y24" s="1720"/>
      <c r="Z24" s="1721"/>
    </row>
    <row r="25" spans="1:38" ht="20.25" customHeight="1">
      <c r="A25" s="1715"/>
      <c r="B25" s="1716"/>
      <c r="C25" s="1716"/>
      <c r="D25" s="1716"/>
      <c r="E25" s="1716"/>
      <c r="F25" s="1716"/>
      <c r="G25" s="1716"/>
      <c r="H25" s="1716"/>
      <c r="I25" s="1716"/>
      <c r="J25" s="1716"/>
      <c r="K25" s="1716"/>
      <c r="L25" s="1716"/>
      <c r="M25" s="1716"/>
      <c r="N25" s="1716"/>
      <c r="O25" s="1716"/>
      <c r="P25" s="1716"/>
      <c r="Q25" s="1716"/>
      <c r="R25" s="1716"/>
      <c r="S25" s="1716"/>
      <c r="T25" s="1715"/>
      <c r="U25" s="1716"/>
      <c r="V25" s="1716"/>
      <c r="W25" s="1716"/>
      <c r="X25" s="1716"/>
      <c r="Y25" s="1716"/>
      <c r="Z25" s="1717"/>
    </row>
    <row r="26" spans="1:38" ht="20.25" customHeight="1">
      <c r="A26" s="1715"/>
      <c r="B26" s="1716"/>
      <c r="C26" s="1716"/>
      <c r="D26" s="1716"/>
      <c r="E26" s="1716"/>
      <c r="F26" s="1716"/>
      <c r="G26" s="1716"/>
      <c r="H26" s="1716"/>
      <c r="I26" s="1716"/>
      <c r="J26" s="1716"/>
      <c r="K26" s="1716"/>
      <c r="L26" s="1716"/>
      <c r="M26" s="1716"/>
      <c r="N26" s="1716"/>
      <c r="O26" s="1716"/>
      <c r="P26" s="1716"/>
      <c r="Q26" s="1716"/>
      <c r="R26" s="1716"/>
      <c r="S26" s="1716"/>
      <c r="T26" s="1715"/>
      <c r="U26" s="1716"/>
      <c r="V26" s="1716"/>
      <c r="W26" s="1716"/>
      <c r="X26" s="1716"/>
      <c r="Y26" s="1716"/>
      <c r="Z26" s="1717"/>
    </row>
    <row r="27" spans="1:38" ht="20.25" customHeight="1">
      <c r="A27" s="1701"/>
      <c r="B27" s="1702"/>
      <c r="C27" s="1702"/>
      <c r="D27" s="1702"/>
      <c r="E27" s="1702"/>
      <c r="F27" s="1702"/>
      <c r="G27" s="1702"/>
      <c r="H27" s="1702"/>
      <c r="I27" s="1702"/>
      <c r="J27" s="1702"/>
      <c r="K27" s="1702"/>
      <c r="L27" s="1702"/>
      <c r="M27" s="1702"/>
      <c r="N27" s="1702"/>
      <c r="O27" s="1702"/>
      <c r="P27" s="1702"/>
      <c r="Q27" s="1702"/>
      <c r="R27" s="1702"/>
      <c r="S27" s="1702"/>
      <c r="T27" s="1701"/>
      <c r="U27" s="1702"/>
      <c r="V27" s="1702"/>
      <c r="W27" s="1702"/>
      <c r="X27" s="1702"/>
      <c r="Y27" s="1702"/>
      <c r="Z27" s="1703"/>
    </row>
    <row r="28" spans="1:38" ht="20.25" customHeight="1">
      <c r="A28" s="1829" t="s">
        <v>473</v>
      </c>
      <c r="B28" s="1829"/>
      <c r="C28" s="1829"/>
      <c r="D28" s="1829"/>
      <c r="E28" s="1829"/>
      <c r="F28" s="1829"/>
      <c r="G28" s="1829"/>
      <c r="H28" s="1829"/>
      <c r="I28" s="1829"/>
      <c r="J28" s="1829"/>
      <c r="K28" s="1829"/>
      <c r="L28" s="1829"/>
      <c r="M28" s="1829"/>
      <c r="N28" s="1829"/>
      <c r="O28" s="1829"/>
      <c r="P28" s="1829"/>
      <c r="Q28" s="1829"/>
      <c r="R28" s="1829"/>
      <c r="S28" s="1829"/>
      <c r="T28" s="405"/>
      <c r="U28" s="405"/>
      <c r="V28" s="1769" t="str">
        <f>V10</f>
        <v>(基準：Ｒ８.５.31）</v>
      </c>
      <c r="W28" s="1769"/>
      <c r="X28" s="1769"/>
      <c r="Y28" s="1769"/>
      <c r="Z28" s="1769"/>
    </row>
    <row r="29" spans="1:38" ht="20.25" customHeight="1">
      <c r="A29" s="259" t="s">
        <v>833</v>
      </c>
      <c r="B29" s="4"/>
      <c r="C29" s="4"/>
      <c r="D29" s="4"/>
      <c r="E29" s="4"/>
      <c r="F29" s="4"/>
      <c r="G29" s="4"/>
      <c r="H29" s="4"/>
      <c r="I29" s="4"/>
      <c r="J29" s="4"/>
      <c r="K29" s="4"/>
      <c r="L29" s="4"/>
      <c r="M29" s="4"/>
      <c r="N29" s="4"/>
      <c r="O29" s="4"/>
      <c r="P29" s="4"/>
      <c r="Q29" s="4"/>
      <c r="R29" s="4"/>
      <c r="S29" s="4"/>
      <c r="T29" s="4"/>
      <c r="U29" s="4"/>
      <c r="V29" s="4"/>
      <c r="W29" s="4"/>
      <c r="X29" s="4"/>
      <c r="Y29" s="4"/>
      <c r="Z29" s="8"/>
    </row>
    <row r="30" spans="1:38" ht="20.25" customHeight="1">
      <c r="A30" s="184"/>
      <c r="B30" s="17" t="s">
        <v>469</v>
      </c>
      <c r="C30" s="1675" t="s">
        <v>275</v>
      </c>
      <c r="D30" s="1675"/>
      <c r="E30" s="1675"/>
      <c r="F30" s="1675"/>
      <c r="G30" s="1697" t="s">
        <v>796</v>
      </c>
      <c r="H30" s="1697"/>
      <c r="I30" s="17"/>
      <c r="J30" s="2" t="s">
        <v>191</v>
      </c>
      <c r="K30" s="17"/>
      <c r="L30" s="2" t="s">
        <v>192</v>
      </c>
      <c r="M30" s="17"/>
      <c r="N30" s="2" t="s">
        <v>199</v>
      </c>
      <c r="O30" s="12"/>
      <c r="P30" s="12"/>
      <c r="Q30" s="12"/>
      <c r="R30" s="12"/>
      <c r="S30" s="12"/>
      <c r="T30" s="12"/>
      <c r="U30" s="12"/>
      <c r="V30" s="12"/>
      <c r="W30" s="12"/>
      <c r="X30" s="12"/>
      <c r="Y30" s="12"/>
      <c r="Z30" s="173"/>
    </row>
    <row r="31" spans="1:38" ht="20.25" customHeight="1">
      <c r="A31" s="184"/>
      <c r="B31" s="17" t="s">
        <v>469</v>
      </c>
      <c r="C31" s="1675" t="s">
        <v>276</v>
      </c>
      <c r="D31" s="1675"/>
      <c r="E31" s="1675"/>
      <c r="F31" s="1675"/>
      <c r="G31" s="1697" t="s">
        <v>796</v>
      </c>
      <c r="H31" s="1697"/>
      <c r="I31" s="17"/>
      <c r="J31" s="2" t="s">
        <v>191</v>
      </c>
      <c r="K31" s="17"/>
      <c r="L31" s="2" t="s">
        <v>192</v>
      </c>
      <c r="M31" s="17"/>
      <c r="N31" s="2" t="s">
        <v>199</v>
      </c>
      <c r="O31" s="1697" t="s">
        <v>799</v>
      </c>
      <c r="P31" s="1697"/>
      <c r="Q31" s="17"/>
      <c r="R31" s="2" t="s">
        <v>191</v>
      </c>
      <c r="S31" s="17"/>
      <c r="T31" s="2" t="s">
        <v>192</v>
      </c>
      <c r="U31" s="17"/>
      <c r="V31" s="2" t="s">
        <v>199</v>
      </c>
      <c r="W31" s="6" t="s">
        <v>30</v>
      </c>
      <c r="X31" s="6"/>
      <c r="Y31" s="6"/>
      <c r="Z31" s="173"/>
    </row>
    <row r="32" spans="1:38" ht="20.25" customHeight="1">
      <c r="A32" s="184"/>
      <c r="B32" s="17" t="s">
        <v>469</v>
      </c>
      <c r="C32" s="1675" t="s">
        <v>287</v>
      </c>
      <c r="D32" s="1675"/>
      <c r="E32" s="1675"/>
      <c r="F32" s="1675"/>
      <c r="G32" s="12"/>
      <c r="H32" s="12"/>
      <c r="I32" s="12"/>
      <c r="J32" s="12"/>
      <c r="K32" s="12"/>
      <c r="L32" s="12"/>
      <c r="M32" s="12"/>
      <c r="N32" s="12"/>
      <c r="O32" s="12"/>
      <c r="P32" s="12"/>
      <c r="Q32" s="12"/>
      <c r="R32" s="12"/>
      <c r="S32" s="12"/>
      <c r="T32" s="12"/>
      <c r="U32" s="12"/>
      <c r="V32" s="12"/>
      <c r="W32" s="12"/>
      <c r="X32" s="12"/>
      <c r="Y32" s="12"/>
      <c r="Z32" s="173"/>
    </row>
    <row r="33" spans="1:26" ht="20.25" customHeight="1">
      <c r="A33" s="184"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73"/>
    </row>
    <row r="34" spans="1:26" ht="20.25" customHeight="1">
      <c r="A34" s="184"/>
      <c r="B34" s="17" t="s">
        <v>469</v>
      </c>
      <c r="C34" s="1675" t="s">
        <v>275</v>
      </c>
      <c r="D34" s="1675"/>
      <c r="E34" s="1675"/>
      <c r="F34" s="1675"/>
      <c r="G34" s="1697" t="s">
        <v>801</v>
      </c>
      <c r="H34" s="1697"/>
      <c r="I34" s="17"/>
      <c r="J34" s="2" t="s">
        <v>191</v>
      </c>
      <c r="K34" s="17"/>
      <c r="L34" s="2" t="s">
        <v>192</v>
      </c>
      <c r="M34" s="17"/>
      <c r="N34" s="2" t="s">
        <v>199</v>
      </c>
      <c r="O34" s="12"/>
      <c r="P34" s="12"/>
      <c r="Q34" s="12"/>
      <c r="R34" s="12"/>
      <c r="S34" s="12"/>
      <c r="T34" s="12"/>
      <c r="U34" s="12"/>
      <c r="V34" s="12"/>
      <c r="W34" s="12"/>
      <c r="X34" s="12"/>
      <c r="Y34" s="12"/>
      <c r="Z34" s="173"/>
    </row>
    <row r="35" spans="1:26" ht="20.25" customHeight="1">
      <c r="A35" s="184"/>
      <c r="B35" s="17" t="s">
        <v>469</v>
      </c>
      <c r="C35" s="1675" t="s">
        <v>276</v>
      </c>
      <c r="D35" s="1675"/>
      <c r="E35" s="1675"/>
      <c r="F35" s="1675"/>
      <c r="G35" s="1697" t="s">
        <v>796</v>
      </c>
      <c r="H35" s="1697"/>
      <c r="I35" s="17"/>
      <c r="J35" s="2" t="s">
        <v>191</v>
      </c>
      <c r="K35" s="17"/>
      <c r="L35" s="2" t="s">
        <v>192</v>
      </c>
      <c r="M35" s="17"/>
      <c r="N35" s="2" t="s">
        <v>199</v>
      </c>
      <c r="O35" s="1697" t="s">
        <v>799</v>
      </c>
      <c r="P35" s="1697"/>
      <c r="Q35" s="17"/>
      <c r="R35" s="2" t="s">
        <v>191</v>
      </c>
      <c r="S35" s="17"/>
      <c r="T35" s="2" t="s">
        <v>192</v>
      </c>
      <c r="U35" s="17"/>
      <c r="V35" s="2" t="s">
        <v>199</v>
      </c>
      <c r="W35" s="6" t="s">
        <v>30</v>
      </c>
      <c r="X35" s="6"/>
      <c r="Y35" s="6"/>
      <c r="Z35" s="173"/>
    </row>
    <row r="36" spans="1:26" ht="20.25" customHeight="1">
      <c r="A36" s="184"/>
      <c r="B36" s="17" t="s">
        <v>469</v>
      </c>
      <c r="C36" s="1675" t="s">
        <v>287</v>
      </c>
      <c r="D36" s="1675"/>
      <c r="E36" s="1675"/>
      <c r="F36" s="1675"/>
      <c r="G36" s="12"/>
      <c r="H36" s="12"/>
      <c r="I36" s="12"/>
      <c r="J36" s="12"/>
      <c r="K36" s="12"/>
      <c r="L36" s="12"/>
      <c r="M36" s="12"/>
      <c r="N36" s="12"/>
      <c r="O36" s="12"/>
      <c r="P36" s="12"/>
      <c r="Q36" s="12"/>
      <c r="R36" s="12"/>
      <c r="S36" s="12"/>
      <c r="T36" s="12"/>
      <c r="U36" s="12"/>
      <c r="V36" s="12"/>
      <c r="W36" s="12"/>
      <c r="X36" s="12"/>
      <c r="Y36" s="12"/>
      <c r="Z36" s="173"/>
    </row>
    <row r="37" spans="1:26" ht="20.25" customHeight="1">
      <c r="A37" s="184"/>
      <c r="B37" s="12"/>
      <c r="C37" s="12"/>
      <c r="D37" s="12"/>
      <c r="E37" s="12"/>
      <c r="F37" s="2"/>
      <c r="G37" s="2"/>
      <c r="H37" s="2"/>
      <c r="I37" s="2"/>
      <c r="J37" s="6"/>
      <c r="K37" s="6"/>
      <c r="L37" s="6"/>
      <c r="M37" s="6"/>
      <c r="N37" s="6"/>
      <c r="O37" s="6"/>
      <c r="P37" s="6"/>
      <c r="Q37" s="6"/>
      <c r="R37" s="6"/>
      <c r="S37" s="6"/>
      <c r="T37" s="6"/>
      <c r="U37" s="6"/>
      <c r="V37" s="12"/>
      <c r="W37" s="12"/>
      <c r="X37" s="12"/>
      <c r="Y37" s="12"/>
      <c r="Z37" s="173"/>
    </row>
    <row r="38" spans="1:26"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73"/>
    </row>
    <row r="39" spans="1:26" ht="20.25" customHeight="1">
      <c r="A39" s="260"/>
      <c r="B39" s="257" t="s">
        <v>52</v>
      </c>
      <c r="C39" s="258" t="s">
        <v>277</v>
      </c>
      <c r="D39" s="174"/>
      <c r="E39" s="174"/>
      <c r="F39" s="185"/>
      <c r="G39" s="185"/>
      <c r="H39" s="185"/>
      <c r="I39" s="185"/>
      <c r="J39" s="19"/>
      <c r="K39" s="19"/>
      <c r="L39" s="19"/>
      <c r="M39" s="19"/>
      <c r="N39" s="19"/>
      <c r="O39" s="19"/>
      <c r="P39" s="19"/>
      <c r="Q39" s="19"/>
      <c r="R39" s="19"/>
      <c r="S39" s="19"/>
      <c r="T39" s="19"/>
      <c r="U39" s="19"/>
      <c r="V39" s="174"/>
      <c r="W39" s="174"/>
      <c r="X39" s="174"/>
      <c r="Y39" s="174"/>
      <c r="Z39" s="14"/>
    </row>
    <row r="40" spans="1:26" ht="20.25" customHeight="1">
      <c r="A40" s="6"/>
      <c r="B40" s="2"/>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row>
    <row r="41" spans="1:26"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row>
    <row r="42" spans="1:26"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20.25" customHeight="1">
      <c r="A47" s="10"/>
      <c r="B47" s="10"/>
      <c r="C47" s="10"/>
      <c r="D47" s="10"/>
      <c r="E47" s="10"/>
      <c r="F47" s="10"/>
      <c r="G47" s="10"/>
    </row>
    <row r="48" spans="1:26" ht="20.25" customHeight="1">
      <c r="A48" s="10"/>
      <c r="B48" s="10"/>
      <c r="C48" s="10"/>
      <c r="D48" s="10"/>
      <c r="E48" s="10"/>
      <c r="F48" s="10"/>
      <c r="G48" s="10"/>
    </row>
    <row r="49" spans="1:26"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1" spans="1:26" ht="20.25" customHeight="1">
      <c r="H51" s="10"/>
      <c r="I51" s="10"/>
      <c r="J51" s="10"/>
      <c r="K51" s="10"/>
      <c r="L51" s="10"/>
      <c r="M51" s="10"/>
      <c r="N51" s="10"/>
      <c r="O51" s="10"/>
      <c r="P51" s="10"/>
      <c r="Q51" s="10"/>
      <c r="R51" s="10"/>
      <c r="S51" s="10"/>
      <c r="T51" s="10"/>
      <c r="U51" s="10"/>
      <c r="V51" s="10"/>
      <c r="W51" s="10"/>
      <c r="X51" s="10"/>
      <c r="Y51" s="10"/>
      <c r="Z51" s="10"/>
    </row>
    <row r="52" spans="1:26" ht="20.25" customHeight="1">
      <c r="A52" s="41"/>
      <c r="B52" s="42"/>
      <c r="C52" s="42"/>
      <c r="D52" s="42"/>
      <c r="E52" s="1"/>
      <c r="F52" s="1"/>
      <c r="G52" s="1"/>
      <c r="H52" s="42"/>
      <c r="I52" s="43"/>
      <c r="J52" s="10"/>
      <c r="K52" s="44"/>
      <c r="L52" s="44"/>
      <c r="M52" s="1"/>
      <c r="N52" s="1"/>
      <c r="O52" s="1"/>
      <c r="P52" s="1"/>
      <c r="Q52" s="1"/>
      <c r="R52" s="1"/>
      <c r="S52" s="1"/>
      <c r="T52" s="1"/>
      <c r="U52" s="1"/>
      <c r="V52" s="1"/>
      <c r="W52" s="10"/>
      <c r="X52" s="10"/>
      <c r="Y52" s="10"/>
      <c r="Z52" s="1"/>
    </row>
    <row r="53" spans="1:26" ht="20.25" customHeight="1">
      <c r="A53" s="41"/>
      <c r="B53" s="41"/>
      <c r="C53" s="41"/>
      <c r="D53" s="41"/>
      <c r="E53" s="41"/>
      <c r="F53" s="41"/>
      <c r="G53" s="41"/>
      <c r="H53" s="10"/>
      <c r="I53" s="43"/>
      <c r="J53" s="45"/>
      <c r="K53" s="44"/>
      <c r="L53" s="44"/>
      <c r="M53" s="46"/>
      <c r="N53" s="46"/>
      <c r="O53" s="46"/>
      <c r="P53" s="46"/>
      <c r="Q53" s="46"/>
      <c r="R53" s="46"/>
      <c r="S53" s="46"/>
      <c r="T53" s="46"/>
      <c r="U53" s="46"/>
      <c r="V53" s="46"/>
      <c r="W53" s="10"/>
      <c r="X53" s="10"/>
      <c r="Y53" s="10"/>
      <c r="Z53" s="46"/>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21"/>
      <c r="B55" s="42"/>
      <c r="C55" s="42"/>
      <c r="D55" s="42"/>
      <c r="H55" s="10"/>
      <c r="I55" s="43"/>
      <c r="J55" s="10"/>
      <c r="K55" s="44"/>
      <c r="L55" s="44"/>
      <c r="W55" s="10"/>
      <c r="X55" s="10"/>
      <c r="Y55" s="10"/>
    </row>
    <row r="56" spans="1:26" ht="20.25" customHeight="1">
      <c r="A56" s="21"/>
      <c r="B56" s="21"/>
      <c r="C56" s="21"/>
      <c r="D56" s="21"/>
      <c r="E56" s="21"/>
      <c r="F56" s="21"/>
      <c r="G56" s="21"/>
      <c r="H56" s="10"/>
      <c r="I56" s="43"/>
      <c r="J56" s="45"/>
      <c r="K56" s="44"/>
      <c r="L56" s="44"/>
      <c r="M56" s="21"/>
      <c r="N56" s="21"/>
      <c r="O56" s="21"/>
      <c r="P56" s="21"/>
      <c r="Q56" s="21"/>
      <c r="R56" s="21"/>
      <c r="S56" s="21"/>
      <c r="T56" s="21"/>
      <c r="U56" s="21"/>
      <c r="V56" s="21"/>
      <c r="W56" s="10"/>
      <c r="X56" s="10"/>
      <c r="Y56" s="10"/>
      <c r="Z56" s="21"/>
    </row>
    <row r="57" spans="1:26" ht="20.25" customHeight="1">
      <c r="A57" s="21"/>
      <c r="B57" s="21"/>
      <c r="C57" s="21"/>
      <c r="D57" s="21"/>
      <c r="E57" s="21"/>
      <c r="F57" s="21"/>
      <c r="G57" s="21"/>
      <c r="H57" s="10"/>
      <c r="I57" s="43"/>
      <c r="J57" s="45"/>
      <c r="K57" s="44"/>
      <c r="L57" s="44"/>
      <c r="M57" s="21"/>
      <c r="N57" s="21"/>
      <c r="O57" s="21"/>
      <c r="P57" s="21"/>
      <c r="Q57" s="21"/>
      <c r="R57" s="21"/>
      <c r="S57" s="21"/>
      <c r="T57" s="21"/>
      <c r="U57" s="21"/>
      <c r="V57" s="21"/>
      <c r="W57" s="10"/>
      <c r="X57" s="10"/>
      <c r="Y57" s="10"/>
      <c r="Z57" s="21"/>
    </row>
    <row r="58" spans="1:26"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20.25" customHeight="1">
      <c r="H59" s="10"/>
      <c r="I59" s="10"/>
      <c r="J59" s="10"/>
      <c r="K59" s="10"/>
      <c r="L59" s="10"/>
      <c r="M59" s="10"/>
      <c r="N59" s="10"/>
      <c r="O59" s="10"/>
      <c r="P59" s="10"/>
      <c r="Q59" s="10"/>
      <c r="R59" s="10"/>
      <c r="S59" s="10"/>
      <c r="T59" s="10"/>
      <c r="U59" s="10"/>
      <c r="V59" s="10"/>
      <c r="W59" s="10"/>
      <c r="X59" s="10"/>
      <c r="Y59" s="10"/>
      <c r="Z59" s="10"/>
    </row>
    <row r="60" spans="1:26"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row>
    <row r="61" spans="1:26"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row>
    <row r="62" spans="1:26"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row>
    <row r="63" spans="1:26"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row>
    <row r="66" spans="1:26"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10"/>
      <c r="D75" s="10"/>
      <c r="E75" s="10"/>
      <c r="F75" s="20"/>
      <c r="G75" s="20"/>
      <c r="H75" s="10"/>
      <c r="I75" s="10"/>
    </row>
    <row r="76" spans="1:26" ht="20.25" customHeight="1">
      <c r="A76" s="21"/>
      <c r="B76" s="21"/>
      <c r="C76" s="21"/>
      <c r="D76" s="21"/>
      <c r="E76" s="21"/>
      <c r="F76" s="21"/>
      <c r="G76" s="10"/>
      <c r="H76" s="10"/>
    </row>
    <row r="77" spans="1:26"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sheetData>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pageMargins left="0" right="0" top="0" bottom="0" header="0" footer="0"/>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topLeftCell="F23" zoomScale="75" zoomScaleNormal="100" zoomScaleSheetLayoutView="75" workbookViewId="0">
      <selection activeCell="H13" sqref="H13"/>
    </sheetView>
  </sheetViews>
  <sheetFormatPr defaultColWidth="3.375" defaultRowHeight="20.25" customHeight="1"/>
  <cols>
    <col min="1" max="12" width="3.375" style="5"/>
    <col min="13" max="20" width="4" style="5" customWidth="1"/>
    <col min="21" max="22" width="7.375" style="5" customWidth="1"/>
    <col min="23" max="26" width="4.375" style="5" customWidth="1"/>
    <col min="27" max="27" width="5.5" style="5" customWidth="1"/>
    <col min="28" max="16384" width="3.375" style="5"/>
  </cols>
  <sheetData>
    <row r="1" spans="1:38" ht="20.25" customHeight="1">
      <c r="A1" s="237"/>
      <c r="B1" s="6"/>
      <c r="C1" s="6"/>
      <c r="D1" s="6"/>
      <c r="E1" s="6"/>
      <c r="F1" s="6"/>
      <c r="G1" s="6"/>
      <c r="H1" s="6"/>
      <c r="I1" s="6"/>
      <c r="J1" s="6"/>
      <c r="K1" s="6"/>
      <c r="L1" s="6"/>
      <c r="M1" s="6"/>
      <c r="N1" s="6"/>
      <c r="O1" s="6"/>
      <c r="P1" s="6"/>
      <c r="Q1" s="6"/>
      <c r="R1" s="6"/>
      <c r="S1" s="6"/>
      <c r="T1" s="6"/>
      <c r="U1" s="6"/>
      <c r="V1" s="6"/>
      <c r="W1" s="6"/>
      <c r="X1" s="6"/>
      <c r="Y1" s="6"/>
      <c r="Z1" s="6"/>
      <c r="AA1" s="329" t="s">
        <v>258</v>
      </c>
    </row>
    <row r="2" spans="1:38" ht="20.25" customHeight="1">
      <c r="A2" s="1685" t="s">
        <v>15</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row>
    <row r="3" spans="1:38" ht="20.25" customHeight="1" thickBot="1">
      <c r="A3" s="2"/>
      <c r="B3" s="2"/>
      <c r="C3" s="2"/>
      <c r="D3" s="2"/>
      <c r="E3" s="2"/>
      <c r="F3" s="2"/>
      <c r="G3" s="2"/>
      <c r="H3" s="2"/>
      <c r="I3" s="2"/>
      <c r="J3" s="2"/>
      <c r="K3" s="2"/>
      <c r="M3" s="2"/>
      <c r="N3" s="2"/>
      <c r="O3" s="2"/>
      <c r="P3" s="10"/>
      <c r="Q3" s="2"/>
      <c r="R3" s="2"/>
      <c r="S3" s="10"/>
      <c r="U3" s="10"/>
      <c r="V3" s="10"/>
      <c r="W3" s="10"/>
      <c r="X3" s="10"/>
      <c r="Y3" s="10"/>
      <c r="Z3" s="10"/>
      <c r="AA3" s="27" t="s">
        <v>245</v>
      </c>
    </row>
    <row r="4" spans="1:38" ht="33.75" customHeight="1">
      <c r="A4" s="1750" t="s">
        <v>726</v>
      </c>
      <c r="B4" s="1751"/>
      <c r="C4" s="1751"/>
      <c r="D4" s="1751"/>
      <c r="E4" s="1751"/>
      <c r="F4" s="1751"/>
      <c r="G4" s="1751"/>
      <c r="H4" s="1752"/>
      <c r="I4" s="1753"/>
      <c r="J4" s="1753"/>
      <c r="K4" s="1753"/>
      <c r="L4" s="1753"/>
      <c r="M4" s="1753"/>
      <c r="N4" s="1753"/>
      <c r="O4" s="1753"/>
      <c r="P4" s="1753"/>
      <c r="Q4" s="1753"/>
      <c r="R4" s="1753"/>
      <c r="S4" s="1753"/>
      <c r="T4" s="1753"/>
      <c r="U4" s="1753"/>
      <c r="V4" s="1753"/>
      <c r="W4" s="1753"/>
      <c r="X4" s="1753"/>
      <c r="Y4" s="1753"/>
      <c r="Z4" s="1753"/>
      <c r="AA4" s="1754"/>
    </row>
    <row r="5" spans="1:38" ht="13.5" customHeight="1">
      <c r="A5" s="1755" t="s">
        <v>0</v>
      </c>
      <c r="B5" s="1756"/>
      <c r="C5" s="1756"/>
      <c r="D5" s="1756"/>
      <c r="E5" s="1756"/>
      <c r="F5" s="1756"/>
      <c r="G5" s="1756"/>
      <c r="H5" s="1757"/>
      <c r="I5" s="1758"/>
      <c r="J5" s="1758"/>
      <c r="K5" s="1758"/>
      <c r="L5" s="1758"/>
      <c r="M5" s="1758"/>
      <c r="N5" s="1758"/>
      <c r="O5" s="1758"/>
      <c r="P5" s="1758"/>
      <c r="Q5" s="1758"/>
      <c r="R5" s="1758"/>
      <c r="S5" s="1758"/>
      <c r="T5" s="1758"/>
      <c r="U5" s="1758"/>
      <c r="V5" s="1758"/>
      <c r="W5" s="1758"/>
      <c r="X5" s="1758"/>
      <c r="Y5" s="1758"/>
      <c r="Z5" s="1758"/>
      <c r="AA5" s="1759"/>
    </row>
    <row r="6" spans="1:38" ht="33.75" customHeight="1" thickBot="1">
      <c r="A6" s="1760" t="s">
        <v>246</v>
      </c>
      <c r="B6" s="1761"/>
      <c r="C6" s="1761"/>
      <c r="D6" s="1761"/>
      <c r="E6" s="1761"/>
      <c r="F6" s="1761"/>
      <c r="G6" s="1761"/>
      <c r="H6" s="1762"/>
      <c r="I6" s="1763"/>
      <c r="J6" s="1763"/>
      <c r="K6" s="1763"/>
      <c r="L6" s="1763"/>
      <c r="M6" s="1763"/>
      <c r="N6" s="1763"/>
      <c r="O6" s="1763"/>
      <c r="P6" s="1763"/>
      <c r="Q6" s="1763"/>
      <c r="R6" s="1763"/>
      <c r="S6" s="1763"/>
      <c r="T6" s="1763"/>
      <c r="U6" s="1763"/>
      <c r="V6" s="1763"/>
      <c r="W6" s="1763"/>
      <c r="X6" s="1763"/>
      <c r="Y6" s="1763"/>
      <c r="Z6" s="1763"/>
      <c r="AA6" s="1764"/>
    </row>
    <row r="7" spans="1:38" ht="20.25" customHeight="1">
      <c r="A7" s="1751"/>
      <c r="B7" s="1751"/>
      <c r="C7" s="1751"/>
      <c r="D7" s="1751"/>
      <c r="E7" s="1751"/>
      <c r="F7" s="1751"/>
      <c r="G7" s="1751"/>
      <c r="H7" s="1751"/>
      <c r="I7" s="1751"/>
      <c r="J7" s="1751"/>
      <c r="K7" s="1751"/>
      <c r="L7" s="1751"/>
      <c r="M7" s="1751"/>
      <c r="N7" s="1751"/>
      <c r="O7" s="1751"/>
      <c r="P7" s="1751"/>
      <c r="Q7" s="1751"/>
      <c r="R7" s="1751"/>
      <c r="S7" s="1751"/>
      <c r="T7" s="1751"/>
      <c r="U7" s="1751"/>
      <c r="V7" s="1751"/>
      <c r="W7" s="1751"/>
      <c r="X7" s="1751"/>
      <c r="Y7" s="1751"/>
      <c r="Z7" s="1751"/>
      <c r="AA7" s="1751"/>
    </row>
    <row r="8" spans="1:38" ht="20.25" customHeight="1">
      <c r="A8" s="1765" t="s">
        <v>325</v>
      </c>
      <c r="B8" s="1765"/>
      <c r="C8" s="1765"/>
      <c r="D8" s="1765"/>
      <c r="E8" s="1765"/>
      <c r="F8" s="1765"/>
      <c r="G8" s="1765"/>
      <c r="H8" s="1765"/>
      <c r="I8" s="1765"/>
      <c r="J8" s="1765"/>
      <c r="K8" s="1765"/>
      <c r="L8" s="1765"/>
      <c r="M8" s="1765"/>
      <c r="N8" s="1765"/>
      <c r="O8" s="1765"/>
      <c r="P8" s="1765"/>
      <c r="Q8" s="1765"/>
      <c r="R8" s="1765"/>
      <c r="S8" s="1765"/>
      <c r="T8" s="1765"/>
      <c r="U8" s="1765"/>
      <c r="V8" s="1765"/>
      <c r="W8" s="1765"/>
      <c r="X8" s="1765"/>
      <c r="Y8" s="1765"/>
      <c r="Z8" s="1765"/>
      <c r="AA8" s="1765"/>
    </row>
    <row r="9" spans="1:38" ht="30" customHeight="1">
      <c r="A9" s="5" t="s">
        <v>381</v>
      </c>
      <c r="W9" s="1766" t="s">
        <v>774</v>
      </c>
      <c r="X9" s="1767"/>
      <c r="Y9" s="1767"/>
      <c r="Z9" s="1767"/>
      <c r="AA9" s="1768"/>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1718" t="str">
        <f>'★別紙1-1（実績）'!$G$4</f>
        <v>(基準：Ｒ８.５.31）</v>
      </c>
      <c r="X10" s="1718"/>
      <c r="Y10" s="1718"/>
      <c r="Z10" s="1718"/>
      <c r="AA10" s="1718"/>
      <c r="AL10" s="6"/>
    </row>
    <row r="11" spans="1:38" ht="20.25" customHeight="1">
      <c r="A11" s="1732" t="s">
        <v>43</v>
      </c>
      <c r="B11" s="1733"/>
      <c r="C11" s="1733"/>
      <c r="D11" s="1733"/>
      <c r="E11" s="1733"/>
      <c r="F11" s="1733"/>
      <c r="G11" s="1734"/>
      <c r="H11" s="1698" t="s">
        <v>288</v>
      </c>
      <c r="I11" s="1699"/>
      <c r="J11" s="1699"/>
      <c r="K11" s="1699"/>
      <c r="L11" s="1700"/>
      <c r="M11" s="1698" t="s">
        <v>247</v>
      </c>
      <c r="N11" s="1699"/>
      <c r="O11" s="1699"/>
      <c r="P11" s="1699"/>
      <c r="Q11" s="1699"/>
      <c r="R11" s="1699"/>
      <c r="S11" s="1699"/>
      <c r="T11" s="1699"/>
      <c r="U11" s="1698" t="s">
        <v>289</v>
      </c>
      <c r="V11" s="1699"/>
      <c r="W11" s="1698" t="s">
        <v>248</v>
      </c>
      <c r="X11" s="1699"/>
      <c r="Y11" s="1699"/>
      <c r="Z11" s="1699"/>
      <c r="AA11" s="1700"/>
      <c r="AL11" s="6"/>
    </row>
    <row r="12" spans="1:38" ht="25.5" customHeight="1">
      <c r="A12" s="1852"/>
      <c r="B12" s="1853"/>
      <c r="C12" s="1853"/>
      <c r="D12" s="1853"/>
      <c r="E12" s="1853"/>
      <c r="F12" s="1853"/>
      <c r="G12" s="1854"/>
      <c r="H12" s="29"/>
      <c r="I12" s="30" t="s">
        <v>249</v>
      </c>
      <c r="J12" s="31"/>
      <c r="K12" s="1704" t="s">
        <v>250</v>
      </c>
      <c r="L12" s="1705"/>
      <c r="M12" s="1772"/>
      <c r="N12" s="1773"/>
      <c r="O12" s="1773"/>
      <c r="P12" s="1773"/>
      <c r="Q12" s="1773"/>
      <c r="R12" s="1773"/>
      <c r="S12" s="1773"/>
      <c r="T12" s="1773"/>
      <c r="U12" s="1729"/>
      <c r="V12" s="1730"/>
      <c r="W12" s="1852"/>
      <c r="X12" s="1853"/>
      <c r="Y12" s="1853"/>
      <c r="Z12" s="1853"/>
      <c r="AA12" s="1854"/>
      <c r="AL12" s="6"/>
    </row>
    <row r="13" spans="1:38" ht="25.5" customHeight="1">
      <c r="A13" s="1846"/>
      <c r="B13" s="1847"/>
      <c r="C13" s="1847"/>
      <c r="D13" s="1847"/>
      <c r="E13" s="1847"/>
      <c r="F13" s="1847"/>
      <c r="G13" s="1848"/>
      <c r="H13" s="29"/>
      <c r="I13" s="30" t="s">
        <v>249</v>
      </c>
      <c r="J13" s="31"/>
      <c r="K13" s="1704" t="s">
        <v>250</v>
      </c>
      <c r="L13" s="1705"/>
      <c r="M13" s="1748"/>
      <c r="N13" s="1749"/>
      <c r="O13" s="1749"/>
      <c r="P13" s="1749"/>
      <c r="Q13" s="1749"/>
      <c r="R13" s="1749"/>
      <c r="S13" s="1749"/>
      <c r="T13" s="1749"/>
      <c r="U13" s="1691"/>
      <c r="V13" s="1692"/>
      <c r="W13" s="1846"/>
      <c r="X13" s="1847"/>
      <c r="Y13" s="1847"/>
      <c r="Z13" s="1847"/>
      <c r="AA13" s="1848"/>
      <c r="AL13" s="6"/>
    </row>
    <row r="14" spans="1:38" ht="25.5" customHeight="1">
      <c r="A14" s="1846"/>
      <c r="B14" s="1847"/>
      <c r="C14" s="1847"/>
      <c r="D14" s="1847"/>
      <c r="E14" s="1847"/>
      <c r="F14" s="1847"/>
      <c r="G14" s="1848"/>
      <c r="H14" s="33"/>
      <c r="I14" s="252" t="s">
        <v>249</v>
      </c>
      <c r="J14" s="34"/>
      <c r="K14" s="1725" t="s">
        <v>250</v>
      </c>
      <c r="L14" s="1726"/>
      <c r="M14" s="1748"/>
      <c r="N14" s="1749"/>
      <c r="O14" s="1749"/>
      <c r="P14" s="1749"/>
      <c r="Q14" s="1749"/>
      <c r="R14" s="1749"/>
      <c r="S14" s="1749"/>
      <c r="T14" s="1749"/>
      <c r="U14" s="1691"/>
      <c r="V14" s="1692"/>
      <c r="W14" s="1846"/>
      <c r="X14" s="1847"/>
      <c r="Y14" s="1847"/>
      <c r="Z14" s="1847"/>
      <c r="AA14" s="1848"/>
      <c r="AL14" s="6"/>
    </row>
    <row r="15" spans="1:38" ht="25.5" customHeight="1">
      <c r="A15" s="1846"/>
      <c r="B15" s="1847"/>
      <c r="C15" s="1847"/>
      <c r="D15" s="1847"/>
      <c r="E15" s="1847"/>
      <c r="F15" s="1847"/>
      <c r="G15" s="1848"/>
      <c r="H15" s="29"/>
      <c r="I15" s="30" t="s">
        <v>249</v>
      </c>
      <c r="J15" s="31"/>
      <c r="K15" s="1704" t="s">
        <v>250</v>
      </c>
      <c r="L15" s="1705"/>
      <c r="M15" s="1849"/>
      <c r="N15" s="1850"/>
      <c r="O15" s="1850"/>
      <c r="P15" s="1850"/>
      <c r="Q15" s="1850"/>
      <c r="R15" s="1850"/>
      <c r="S15" s="1850"/>
      <c r="T15" s="1851"/>
      <c r="U15" s="1691"/>
      <c r="V15" s="1692"/>
      <c r="W15" s="1846"/>
      <c r="X15" s="1847"/>
      <c r="Y15" s="1847"/>
      <c r="Z15" s="1847"/>
      <c r="AA15" s="1848"/>
      <c r="AL15" s="6"/>
    </row>
    <row r="16" spans="1:38" ht="25.5" customHeight="1">
      <c r="A16" s="1846"/>
      <c r="B16" s="1847"/>
      <c r="C16" s="1847"/>
      <c r="D16" s="1847"/>
      <c r="E16" s="1847"/>
      <c r="F16" s="1847"/>
      <c r="G16" s="1848"/>
      <c r="H16" s="33"/>
      <c r="I16" s="252" t="s">
        <v>249</v>
      </c>
      <c r="J16" s="34"/>
      <c r="K16" s="1725" t="s">
        <v>250</v>
      </c>
      <c r="L16" s="1726"/>
      <c r="M16" s="1744"/>
      <c r="N16" s="1745"/>
      <c r="O16" s="1745"/>
      <c r="P16" s="1745"/>
      <c r="Q16" s="1745"/>
      <c r="R16" s="1745"/>
      <c r="S16" s="1745"/>
      <c r="T16" s="1745"/>
      <c r="U16" s="1691"/>
      <c r="V16" s="1692"/>
      <c r="W16" s="1846"/>
      <c r="X16" s="1847"/>
      <c r="Y16" s="1847"/>
      <c r="Z16" s="1847"/>
      <c r="AA16" s="1848"/>
      <c r="AL16" s="6"/>
    </row>
    <row r="17" spans="1:38" ht="25.5" customHeight="1">
      <c r="A17" s="1846"/>
      <c r="B17" s="1847"/>
      <c r="C17" s="1847"/>
      <c r="D17" s="1847"/>
      <c r="E17" s="1847"/>
      <c r="F17" s="1847"/>
      <c r="G17" s="1848"/>
      <c r="H17" s="29"/>
      <c r="I17" s="30" t="s">
        <v>249</v>
      </c>
      <c r="J17" s="31"/>
      <c r="K17" s="1704" t="s">
        <v>250</v>
      </c>
      <c r="L17" s="1705"/>
      <c r="M17" s="1744"/>
      <c r="N17" s="1745"/>
      <c r="O17" s="1745"/>
      <c r="P17" s="1745"/>
      <c r="Q17" s="1745"/>
      <c r="R17" s="1745"/>
      <c r="S17" s="1745"/>
      <c r="T17" s="1745"/>
      <c r="U17" s="1691"/>
      <c r="V17" s="1692"/>
      <c r="W17" s="1846"/>
      <c r="X17" s="1847"/>
      <c r="Y17" s="1847"/>
      <c r="Z17" s="1847"/>
      <c r="AA17" s="1848"/>
      <c r="AL17" s="6"/>
    </row>
    <row r="18" spans="1:38" ht="25.5" customHeight="1">
      <c r="A18" s="1846"/>
      <c r="B18" s="1847"/>
      <c r="C18" s="1847"/>
      <c r="D18" s="1847"/>
      <c r="E18" s="1847"/>
      <c r="F18" s="1847"/>
      <c r="G18" s="1848"/>
      <c r="H18" s="29"/>
      <c r="I18" s="30" t="s">
        <v>249</v>
      </c>
      <c r="J18" s="31"/>
      <c r="K18" s="1704" t="s">
        <v>250</v>
      </c>
      <c r="L18" s="1705"/>
      <c r="M18" s="1746"/>
      <c r="N18" s="1747"/>
      <c r="O18" s="1747"/>
      <c r="P18" s="1747"/>
      <c r="Q18" s="1747"/>
      <c r="R18" s="1747"/>
      <c r="S18" s="1747"/>
      <c r="T18" s="1747"/>
      <c r="U18" s="1691"/>
      <c r="V18" s="1692"/>
      <c r="W18" s="1846"/>
      <c r="X18" s="1847"/>
      <c r="Y18" s="1847"/>
      <c r="Z18" s="1847"/>
      <c r="AA18" s="1848"/>
    </row>
    <row r="19" spans="1:38" ht="25.5" customHeight="1" thickBot="1">
      <c r="A19" s="1843"/>
      <c r="B19" s="1844"/>
      <c r="C19" s="1844"/>
      <c r="D19" s="1844"/>
      <c r="E19" s="1844"/>
      <c r="F19" s="1844"/>
      <c r="G19" s="1845"/>
      <c r="H19" s="33"/>
      <c r="I19" s="252" t="s">
        <v>249</v>
      </c>
      <c r="J19" s="34"/>
      <c r="K19" s="1725" t="s">
        <v>250</v>
      </c>
      <c r="L19" s="1726"/>
      <c r="M19" s="1727"/>
      <c r="N19" s="1728"/>
      <c r="O19" s="1728"/>
      <c r="P19" s="1728"/>
      <c r="Q19" s="1728"/>
      <c r="R19" s="1728"/>
      <c r="S19" s="1728"/>
      <c r="T19" s="1728"/>
      <c r="U19" s="1694"/>
      <c r="V19" s="1695"/>
      <c r="W19" s="1832"/>
      <c r="X19" s="1833"/>
      <c r="Y19" s="1833"/>
      <c r="Z19" s="1833"/>
      <c r="AA19" s="1834"/>
    </row>
    <row r="20" spans="1:38" ht="20.25" customHeight="1" thickTop="1">
      <c r="A20" s="1840"/>
      <c r="B20" s="1841"/>
      <c r="C20" s="1841"/>
      <c r="D20" s="1841"/>
      <c r="E20" s="1841"/>
      <c r="F20" s="1841"/>
      <c r="G20" s="1842"/>
      <c r="H20" s="261"/>
      <c r="I20" s="254" t="s">
        <v>249</v>
      </c>
      <c r="J20" s="262"/>
      <c r="K20" s="1709" t="s">
        <v>250</v>
      </c>
      <c r="L20" s="1710"/>
      <c r="M20" s="1711" t="s">
        <v>319</v>
      </c>
      <c r="N20" s="1712"/>
      <c r="O20" s="1712"/>
      <c r="P20" s="1712"/>
      <c r="Q20" s="1712"/>
      <c r="R20" s="1712"/>
      <c r="S20" s="1712"/>
      <c r="T20" s="1712"/>
      <c r="U20" s="1712"/>
      <c r="V20" s="1712"/>
      <c r="W20" s="1712"/>
      <c r="X20" s="1712"/>
      <c r="Y20" s="1712"/>
      <c r="Z20" s="1712"/>
      <c r="AA20" s="1731"/>
    </row>
    <row r="21" spans="1:38" s="1" customFormat="1" ht="30" customHeight="1">
      <c r="A21" s="1906" t="s">
        <v>256</v>
      </c>
      <c r="B21" s="1907"/>
      <c r="C21" s="1907"/>
      <c r="D21" s="1907"/>
      <c r="E21" s="276" t="s">
        <v>2</v>
      </c>
      <c r="F21" s="277" t="s">
        <v>331</v>
      </c>
      <c r="G21" s="278"/>
      <c r="H21" s="279"/>
      <c r="I21" s="280" t="s">
        <v>249</v>
      </c>
      <c r="J21" s="279"/>
      <c r="K21" s="1837" t="s">
        <v>250</v>
      </c>
      <c r="L21" s="1837"/>
      <c r="M21" s="281" t="s">
        <v>11</v>
      </c>
      <c r="N21" s="276" t="s">
        <v>2</v>
      </c>
      <c r="O21" s="1838" t="s">
        <v>54</v>
      </c>
      <c r="P21" s="1838"/>
      <c r="Q21" s="1838"/>
      <c r="R21" s="1838"/>
      <c r="S21" s="1838"/>
      <c r="T21" s="1838"/>
      <c r="U21" s="1838"/>
      <c r="V21" s="1838"/>
      <c r="W21" s="1838"/>
      <c r="X21" s="1838"/>
      <c r="Y21" s="1838"/>
      <c r="Z21" s="1838"/>
      <c r="AA21" s="1839"/>
    </row>
    <row r="22" spans="1:38" ht="20.25" customHeight="1">
      <c r="A22" s="1831" t="s">
        <v>472</v>
      </c>
      <c r="B22" s="1831"/>
      <c r="C22" s="1831"/>
      <c r="D22" s="1831"/>
      <c r="E22" s="1831"/>
      <c r="F22" s="1831"/>
      <c r="G22" s="1831"/>
      <c r="H22" s="1831"/>
      <c r="I22" s="1831"/>
      <c r="J22" s="1831"/>
      <c r="K22" s="1831"/>
      <c r="L22" s="1831"/>
      <c r="M22" s="1831"/>
      <c r="N22" s="1831"/>
      <c r="O22" s="1831"/>
      <c r="P22" s="1831"/>
      <c r="Q22" s="1831"/>
      <c r="R22" s="1831"/>
      <c r="S22" s="1831"/>
      <c r="T22" s="1831"/>
      <c r="U22" s="404"/>
      <c r="V22" s="404"/>
      <c r="W22" s="1769" t="str">
        <f>W10</f>
        <v>(基準：Ｒ８.５.31）</v>
      </c>
      <c r="X22" s="1769"/>
      <c r="Y22" s="1769"/>
      <c r="Z22" s="1769"/>
      <c r="AA22" s="1769"/>
    </row>
    <row r="23" spans="1:38" ht="20.25" customHeight="1">
      <c r="A23" s="1698" t="s">
        <v>253</v>
      </c>
      <c r="B23" s="1699"/>
      <c r="C23" s="1699"/>
      <c r="D23" s="1699"/>
      <c r="E23" s="1699"/>
      <c r="F23" s="1699"/>
      <c r="G23" s="1699"/>
      <c r="H23" s="1699"/>
      <c r="I23" s="1699"/>
      <c r="J23" s="1699"/>
      <c r="K23" s="1699"/>
      <c r="L23" s="1699"/>
      <c r="M23" s="1699"/>
      <c r="N23" s="1699"/>
      <c r="O23" s="1699"/>
      <c r="P23" s="1699"/>
      <c r="Q23" s="1699"/>
      <c r="R23" s="1699"/>
      <c r="S23" s="1699"/>
      <c r="T23" s="1699"/>
      <c r="U23" s="1698" t="s">
        <v>75</v>
      </c>
      <c r="V23" s="1699"/>
      <c r="W23" s="1699"/>
      <c r="X23" s="1699"/>
      <c r="Y23" s="1699"/>
      <c r="Z23" s="1699"/>
      <c r="AA23" s="1700"/>
    </row>
    <row r="24" spans="1:38" ht="20.25" customHeight="1">
      <c r="A24" s="1719"/>
      <c r="B24" s="1720"/>
      <c r="C24" s="1720"/>
      <c r="D24" s="1720"/>
      <c r="E24" s="1720"/>
      <c r="F24" s="1720"/>
      <c r="G24" s="1720"/>
      <c r="H24" s="1720"/>
      <c r="I24" s="1720"/>
      <c r="J24" s="1720"/>
      <c r="K24" s="1720"/>
      <c r="L24" s="1720"/>
      <c r="M24" s="1720"/>
      <c r="N24" s="1720"/>
      <c r="O24" s="1720"/>
      <c r="P24" s="1720"/>
      <c r="Q24" s="1720"/>
      <c r="R24" s="1720"/>
      <c r="S24" s="1720"/>
      <c r="T24" s="1720"/>
      <c r="U24" s="1719"/>
      <c r="V24" s="1720"/>
      <c r="W24" s="1720"/>
      <c r="X24" s="1720"/>
      <c r="Y24" s="1720"/>
      <c r="Z24" s="1720"/>
      <c r="AA24" s="1721"/>
    </row>
    <row r="25" spans="1:38" ht="20.25" customHeight="1">
      <c r="A25" s="1715"/>
      <c r="B25" s="1716"/>
      <c r="C25" s="1716"/>
      <c r="D25" s="1716"/>
      <c r="E25" s="1716"/>
      <c r="F25" s="1716"/>
      <c r="G25" s="1716"/>
      <c r="H25" s="1716"/>
      <c r="I25" s="1716"/>
      <c r="J25" s="1716"/>
      <c r="K25" s="1716"/>
      <c r="L25" s="1716"/>
      <c r="M25" s="1716"/>
      <c r="N25" s="1716"/>
      <c r="O25" s="1716"/>
      <c r="P25" s="1716"/>
      <c r="Q25" s="1716"/>
      <c r="R25" s="1716"/>
      <c r="S25" s="1716"/>
      <c r="T25" s="1716"/>
      <c r="U25" s="1715"/>
      <c r="V25" s="1716"/>
      <c r="W25" s="1716"/>
      <c r="X25" s="1716"/>
      <c r="Y25" s="1716"/>
      <c r="Z25" s="1716"/>
      <c r="AA25" s="1717"/>
    </row>
    <row r="26" spans="1:38" ht="20.25" customHeight="1">
      <c r="A26" s="1715"/>
      <c r="B26" s="1716"/>
      <c r="C26" s="1716"/>
      <c r="D26" s="1716"/>
      <c r="E26" s="1716"/>
      <c r="F26" s="1716"/>
      <c r="G26" s="1716"/>
      <c r="H26" s="1716"/>
      <c r="I26" s="1716"/>
      <c r="J26" s="1716"/>
      <c r="K26" s="1716"/>
      <c r="L26" s="1716"/>
      <c r="M26" s="1716"/>
      <c r="N26" s="1716"/>
      <c r="O26" s="1716"/>
      <c r="P26" s="1716"/>
      <c r="Q26" s="1716"/>
      <c r="R26" s="1716"/>
      <c r="S26" s="1716"/>
      <c r="T26" s="1716"/>
      <c r="U26" s="1715"/>
      <c r="V26" s="1716"/>
      <c r="W26" s="1716"/>
      <c r="X26" s="1716"/>
      <c r="Y26" s="1716"/>
      <c r="Z26" s="1716"/>
      <c r="AA26" s="1717"/>
    </row>
    <row r="27" spans="1:38" ht="20.25" customHeight="1">
      <c r="A27" s="1701"/>
      <c r="B27" s="1702"/>
      <c r="C27" s="1702"/>
      <c r="D27" s="1702"/>
      <c r="E27" s="1702"/>
      <c r="F27" s="1702"/>
      <c r="G27" s="1702"/>
      <c r="H27" s="1702"/>
      <c r="I27" s="1702"/>
      <c r="J27" s="1702"/>
      <c r="K27" s="1702"/>
      <c r="L27" s="1702"/>
      <c r="M27" s="1702"/>
      <c r="N27" s="1702"/>
      <c r="O27" s="1702"/>
      <c r="P27" s="1702"/>
      <c r="Q27" s="1702"/>
      <c r="R27" s="1702"/>
      <c r="S27" s="1702"/>
      <c r="T27" s="1702"/>
      <c r="U27" s="1701"/>
      <c r="V27" s="1702"/>
      <c r="W27" s="1702"/>
      <c r="X27" s="1702"/>
      <c r="Y27" s="1702"/>
      <c r="Z27" s="1702"/>
      <c r="AA27" s="1703"/>
    </row>
    <row r="28" spans="1:38" ht="20.25" customHeight="1">
      <c r="A28" s="1829" t="s">
        <v>473</v>
      </c>
      <c r="B28" s="1829"/>
      <c r="C28" s="1829"/>
      <c r="D28" s="1829"/>
      <c r="E28" s="1829"/>
      <c r="F28" s="1829"/>
      <c r="G28" s="1829"/>
      <c r="H28" s="1829"/>
      <c r="I28" s="1829"/>
      <c r="J28" s="1829"/>
      <c r="K28" s="1829"/>
      <c r="L28" s="1829"/>
      <c r="M28" s="1829"/>
      <c r="N28" s="1829"/>
      <c r="O28" s="1829"/>
      <c r="P28" s="1829"/>
      <c r="Q28" s="1829"/>
      <c r="R28" s="1829"/>
      <c r="S28" s="1829"/>
      <c r="T28" s="1829"/>
      <c r="U28" s="404"/>
      <c r="V28" s="404"/>
      <c r="W28" s="1769" t="str">
        <f>W10</f>
        <v>(基準：Ｒ８.５.31）</v>
      </c>
      <c r="X28" s="1769"/>
      <c r="Y28" s="1769"/>
      <c r="Z28" s="1769"/>
      <c r="AA28" s="1769"/>
    </row>
    <row r="29" spans="1:38" ht="20.25" customHeight="1">
      <c r="A29" s="259" t="s">
        <v>833</v>
      </c>
      <c r="B29" s="4"/>
      <c r="C29" s="4"/>
      <c r="D29" s="4"/>
      <c r="E29" s="4"/>
      <c r="F29" s="4"/>
      <c r="G29" s="4"/>
      <c r="H29" s="4"/>
      <c r="I29" s="4"/>
      <c r="J29" s="4"/>
      <c r="K29" s="4"/>
      <c r="L29" s="4"/>
      <c r="M29" s="4"/>
      <c r="N29" s="4"/>
      <c r="O29" s="4"/>
      <c r="P29" s="4"/>
      <c r="Q29" s="4"/>
      <c r="R29" s="4"/>
      <c r="S29" s="4"/>
      <c r="T29" s="4"/>
      <c r="U29" s="4"/>
      <c r="V29" s="4"/>
      <c r="W29" s="4"/>
      <c r="X29" s="4"/>
      <c r="Y29" s="4"/>
      <c r="Z29" s="4"/>
      <c r="AA29" s="8"/>
    </row>
    <row r="30" spans="1:38" ht="20.25" customHeight="1">
      <c r="A30" s="184"/>
      <c r="B30" s="17" t="s">
        <v>469</v>
      </c>
      <c r="C30" s="1675" t="s">
        <v>275</v>
      </c>
      <c r="D30" s="1675"/>
      <c r="E30" s="1675"/>
      <c r="F30" s="1675"/>
      <c r="G30" s="1697" t="s">
        <v>796</v>
      </c>
      <c r="H30" s="1697"/>
      <c r="I30" s="17"/>
      <c r="J30" s="2" t="s">
        <v>191</v>
      </c>
      <c r="K30" s="17"/>
      <c r="L30" s="2" t="s">
        <v>192</v>
      </c>
      <c r="M30" s="17"/>
      <c r="N30" s="2" t="s">
        <v>199</v>
      </c>
      <c r="O30" s="12"/>
      <c r="P30" s="12"/>
      <c r="Q30" s="12"/>
      <c r="R30" s="12"/>
      <c r="S30" s="12"/>
      <c r="T30" s="12"/>
      <c r="U30" s="12"/>
      <c r="V30" s="12"/>
      <c r="W30" s="12"/>
      <c r="X30" s="12"/>
      <c r="Y30" s="12"/>
      <c r="Z30" s="12"/>
      <c r="AA30" s="173"/>
    </row>
    <row r="31" spans="1:38" ht="20.25" customHeight="1">
      <c r="A31" s="184"/>
      <c r="B31" s="17" t="s">
        <v>469</v>
      </c>
      <c r="C31" s="1675" t="s">
        <v>276</v>
      </c>
      <c r="D31" s="1675"/>
      <c r="E31" s="1675"/>
      <c r="F31" s="1675"/>
      <c r="G31" s="1697" t="s">
        <v>796</v>
      </c>
      <c r="H31" s="1697"/>
      <c r="I31" s="17"/>
      <c r="J31" s="2" t="s">
        <v>191</v>
      </c>
      <c r="K31" s="17"/>
      <c r="L31" s="2" t="s">
        <v>192</v>
      </c>
      <c r="M31" s="17"/>
      <c r="N31" s="2" t="s">
        <v>199</v>
      </c>
      <c r="O31" s="6"/>
      <c r="P31" s="1697" t="s">
        <v>799</v>
      </c>
      <c r="Q31" s="1697"/>
      <c r="R31" s="17"/>
      <c r="S31" s="2" t="s">
        <v>191</v>
      </c>
      <c r="T31" s="17"/>
      <c r="U31" s="2" t="s">
        <v>192</v>
      </c>
      <c r="V31" s="17"/>
      <c r="W31" s="2" t="s">
        <v>199</v>
      </c>
      <c r="X31" s="6" t="s">
        <v>30</v>
      </c>
      <c r="Y31" s="6"/>
      <c r="Z31" s="6"/>
      <c r="AA31" s="173"/>
    </row>
    <row r="32" spans="1:38" ht="20.25" customHeight="1">
      <c r="A32" s="184"/>
      <c r="B32" s="17" t="s">
        <v>469</v>
      </c>
      <c r="C32" s="1675" t="s">
        <v>287</v>
      </c>
      <c r="D32" s="1675"/>
      <c r="E32" s="1675"/>
      <c r="F32" s="1675"/>
      <c r="G32" s="12"/>
      <c r="H32" s="12"/>
      <c r="I32" s="12"/>
      <c r="J32" s="12"/>
      <c r="K32" s="12"/>
      <c r="L32" s="12"/>
      <c r="M32" s="12"/>
      <c r="N32" s="12"/>
      <c r="O32" s="12"/>
      <c r="P32" s="12"/>
      <c r="Q32" s="12"/>
      <c r="R32" s="12"/>
      <c r="S32" s="12"/>
      <c r="T32" s="12"/>
      <c r="U32" s="12"/>
      <c r="V32" s="12"/>
      <c r="W32" s="12"/>
      <c r="X32" s="12"/>
      <c r="Y32" s="12"/>
      <c r="Z32" s="12"/>
      <c r="AA32" s="173"/>
    </row>
    <row r="33" spans="1:27" ht="20.25" customHeight="1">
      <c r="A33" s="184"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73"/>
    </row>
    <row r="34" spans="1:27" ht="20.25" customHeight="1">
      <c r="A34" s="184"/>
      <c r="B34" s="17" t="s">
        <v>469</v>
      </c>
      <c r="C34" s="1675" t="s">
        <v>275</v>
      </c>
      <c r="D34" s="1675"/>
      <c r="E34" s="1675"/>
      <c r="F34" s="1675"/>
      <c r="G34" s="1697" t="s">
        <v>801</v>
      </c>
      <c r="H34" s="1697"/>
      <c r="I34" s="17"/>
      <c r="J34" s="2" t="s">
        <v>191</v>
      </c>
      <c r="K34" s="17"/>
      <c r="L34" s="2" t="s">
        <v>192</v>
      </c>
      <c r="M34" s="17"/>
      <c r="N34" s="2" t="s">
        <v>199</v>
      </c>
      <c r="O34" s="12"/>
      <c r="P34" s="12"/>
      <c r="Q34" s="12"/>
      <c r="R34" s="12"/>
      <c r="S34" s="12"/>
      <c r="T34" s="12"/>
      <c r="U34" s="12"/>
      <c r="V34" s="12"/>
      <c r="W34" s="12"/>
      <c r="X34" s="12"/>
      <c r="Y34" s="12"/>
      <c r="Z34" s="12"/>
      <c r="AA34" s="173"/>
    </row>
    <row r="35" spans="1:27" ht="20.25" customHeight="1">
      <c r="A35" s="184"/>
      <c r="B35" s="17" t="s">
        <v>469</v>
      </c>
      <c r="C35" s="1675" t="s">
        <v>276</v>
      </c>
      <c r="D35" s="1675"/>
      <c r="E35" s="1675"/>
      <c r="F35" s="1675"/>
      <c r="G35" s="1697" t="s">
        <v>796</v>
      </c>
      <c r="H35" s="1697"/>
      <c r="I35" s="17"/>
      <c r="J35" s="2" t="s">
        <v>191</v>
      </c>
      <c r="K35" s="17"/>
      <c r="L35" s="2" t="s">
        <v>192</v>
      </c>
      <c r="M35" s="17"/>
      <c r="N35" s="2" t="s">
        <v>199</v>
      </c>
      <c r="O35" s="6"/>
      <c r="P35" s="1697" t="s">
        <v>799</v>
      </c>
      <c r="Q35" s="1697"/>
      <c r="R35" s="17"/>
      <c r="S35" s="2" t="s">
        <v>191</v>
      </c>
      <c r="T35" s="17"/>
      <c r="U35" s="2" t="s">
        <v>192</v>
      </c>
      <c r="V35" s="17"/>
      <c r="W35" s="2" t="s">
        <v>199</v>
      </c>
      <c r="X35" s="6" t="s">
        <v>30</v>
      </c>
      <c r="Y35" s="6"/>
      <c r="Z35" s="6"/>
      <c r="AA35" s="173"/>
    </row>
    <row r="36" spans="1:27" ht="20.25" customHeight="1">
      <c r="A36" s="184"/>
      <c r="B36" s="17" t="s">
        <v>469</v>
      </c>
      <c r="C36" s="1675" t="s">
        <v>287</v>
      </c>
      <c r="D36" s="1675"/>
      <c r="E36" s="1675"/>
      <c r="F36" s="1675"/>
      <c r="G36" s="12"/>
      <c r="H36" s="12"/>
      <c r="I36" s="12"/>
      <c r="J36" s="12"/>
      <c r="K36" s="12"/>
      <c r="L36" s="12"/>
      <c r="M36" s="12"/>
      <c r="N36" s="12"/>
      <c r="O36" s="12"/>
      <c r="P36" s="12"/>
      <c r="Q36" s="12"/>
      <c r="R36" s="12"/>
      <c r="S36" s="12"/>
      <c r="T36" s="12"/>
      <c r="U36" s="12"/>
      <c r="V36" s="12"/>
      <c r="W36" s="12"/>
      <c r="X36" s="12"/>
      <c r="Y36" s="12"/>
      <c r="Z36" s="12"/>
      <c r="AA36" s="173"/>
    </row>
    <row r="37" spans="1:27" ht="20.25" customHeight="1">
      <c r="A37" s="184"/>
      <c r="B37" s="12"/>
      <c r="C37" s="12"/>
      <c r="D37" s="12"/>
      <c r="E37" s="12"/>
      <c r="F37" s="2"/>
      <c r="G37" s="2"/>
      <c r="H37" s="2"/>
      <c r="I37" s="2"/>
      <c r="J37" s="6"/>
      <c r="K37" s="6"/>
      <c r="L37" s="6"/>
      <c r="M37" s="6"/>
      <c r="N37" s="6"/>
      <c r="O37" s="6"/>
      <c r="P37" s="6"/>
      <c r="Q37" s="6"/>
      <c r="R37" s="6"/>
      <c r="S37" s="6"/>
      <c r="T37" s="6"/>
      <c r="U37" s="6"/>
      <c r="V37" s="6"/>
      <c r="W37" s="12"/>
      <c r="X37" s="12"/>
      <c r="Y37" s="12"/>
      <c r="Z37" s="12"/>
      <c r="AA37" s="173"/>
    </row>
    <row r="38" spans="1:27"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2"/>
      <c r="AA38" s="173"/>
    </row>
    <row r="39" spans="1:27" ht="20.25" customHeight="1">
      <c r="A39" s="260"/>
      <c r="B39" s="257" t="s">
        <v>52</v>
      </c>
      <c r="C39" s="258" t="s">
        <v>277</v>
      </c>
      <c r="D39" s="174"/>
      <c r="E39" s="174"/>
      <c r="F39" s="185"/>
      <c r="G39" s="185"/>
      <c r="H39" s="185"/>
      <c r="I39" s="185"/>
      <c r="J39" s="19"/>
      <c r="K39" s="19"/>
      <c r="L39" s="19"/>
      <c r="M39" s="19"/>
      <c r="N39" s="19"/>
      <c r="O39" s="19"/>
      <c r="P39" s="19"/>
      <c r="Q39" s="19"/>
      <c r="R39" s="19"/>
      <c r="S39" s="19"/>
      <c r="T39" s="19"/>
      <c r="U39" s="19"/>
      <c r="V39" s="19"/>
      <c r="W39" s="174"/>
      <c r="X39" s="174"/>
      <c r="Y39" s="174"/>
      <c r="Z39" s="174"/>
      <c r="AA39" s="14"/>
    </row>
    <row r="40" spans="1:27" ht="20.25" customHeight="1">
      <c r="A40" s="6"/>
      <c r="B40" s="2"/>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row>
    <row r="41" spans="1:27"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c r="AA41" s="12"/>
    </row>
    <row r="42" spans="1:27"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20.25" customHeight="1">
      <c r="A47" s="10"/>
      <c r="B47" s="10"/>
      <c r="C47" s="10"/>
      <c r="D47" s="10"/>
      <c r="E47" s="10"/>
      <c r="F47" s="10"/>
      <c r="G47" s="10"/>
    </row>
    <row r="48" spans="1:27" ht="20.25" customHeight="1">
      <c r="A48" s="10"/>
      <c r="B48" s="10"/>
      <c r="C48" s="10"/>
      <c r="D48" s="10"/>
      <c r="E48" s="10"/>
      <c r="F48" s="10"/>
      <c r="G48" s="10"/>
    </row>
    <row r="49" spans="1:27"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1" spans="1:27" ht="20.25" customHeight="1">
      <c r="H51" s="10"/>
      <c r="I51" s="10"/>
      <c r="J51" s="10"/>
      <c r="K51" s="10"/>
      <c r="L51" s="10"/>
      <c r="M51" s="10"/>
      <c r="N51" s="10"/>
      <c r="O51" s="10"/>
      <c r="P51" s="10"/>
      <c r="Q51" s="10"/>
      <c r="R51" s="10"/>
      <c r="S51" s="10"/>
      <c r="T51" s="10"/>
      <c r="U51" s="10"/>
      <c r="V51" s="10"/>
      <c r="W51" s="10"/>
      <c r="X51" s="10"/>
      <c r="Y51" s="10"/>
      <c r="Z51" s="10"/>
      <c r="AA51" s="10"/>
    </row>
    <row r="52" spans="1:27" ht="20.25" customHeight="1">
      <c r="A52" s="41"/>
      <c r="B52" s="42"/>
      <c r="C52" s="42"/>
      <c r="D52" s="42"/>
      <c r="E52" s="1"/>
      <c r="F52" s="1"/>
      <c r="G52" s="1"/>
      <c r="H52" s="42"/>
      <c r="I52" s="43"/>
      <c r="J52" s="10"/>
      <c r="K52" s="44"/>
      <c r="L52" s="44"/>
      <c r="M52" s="1"/>
      <c r="N52" s="1"/>
      <c r="O52" s="1"/>
      <c r="P52" s="1"/>
      <c r="Q52" s="1"/>
      <c r="R52" s="1"/>
      <c r="S52" s="1"/>
      <c r="T52" s="1"/>
      <c r="U52" s="1"/>
      <c r="V52" s="1"/>
      <c r="W52" s="1"/>
      <c r="X52" s="10"/>
      <c r="Y52" s="10"/>
      <c r="Z52" s="10"/>
      <c r="AA52" s="1"/>
    </row>
    <row r="53" spans="1:27" ht="20.25" customHeight="1">
      <c r="A53" s="41"/>
      <c r="B53" s="41"/>
      <c r="C53" s="41"/>
      <c r="D53" s="41"/>
      <c r="E53" s="41"/>
      <c r="F53" s="41"/>
      <c r="G53" s="41"/>
      <c r="H53" s="10"/>
      <c r="I53" s="43"/>
      <c r="J53" s="45"/>
      <c r="K53" s="44"/>
      <c r="L53" s="44"/>
      <c r="M53" s="46"/>
      <c r="N53" s="46"/>
      <c r="O53" s="46"/>
      <c r="P53" s="46"/>
      <c r="Q53" s="46"/>
      <c r="R53" s="46"/>
      <c r="S53" s="46"/>
      <c r="T53" s="46"/>
      <c r="U53" s="46"/>
      <c r="V53" s="46"/>
      <c r="W53" s="46"/>
      <c r="X53" s="10"/>
      <c r="Y53" s="10"/>
      <c r="Z53" s="10"/>
      <c r="AA53" s="46"/>
    </row>
    <row r="54" spans="1:27" ht="20.25" customHeight="1">
      <c r="A54" s="41"/>
      <c r="B54" s="42"/>
      <c r="C54" s="42"/>
      <c r="D54" s="42"/>
      <c r="E54" s="1"/>
      <c r="F54" s="1"/>
      <c r="G54" s="1"/>
      <c r="H54" s="42"/>
      <c r="I54" s="43"/>
      <c r="J54" s="10"/>
      <c r="K54" s="44"/>
      <c r="L54" s="44"/>
      <c r="M54" s="1"/>
      <c r="N54" s="1"/>
      <c r="O54" s="1"/>
      <c r="P54" s="1"/>
      <c r="Q54" s="1"/>
      <c r="R54" s="1"/>
      <c r="S54" s="1"/>
      <c r="T54" s="1"/>
      <c r="U54" s="1"/>
      <c r="V54" s="1"/>
      <c r="W54" s="1"/>
      <c r="X54" s="10"/>
      <c r="Y54" s="10"/>
      <c r="Z54" s="10"/>
      <c r="AA54" s="1"/>
    </row>
    <row r="55" spans="1:27" ht="20.25" customHeight="1">
      <c r="A55" s="21"/>
      <c r="B55" s="42"/>
      <c r="C55" s="42"/>
      <c r="D55" s="42"/>
      <c r="H55" s="10"/>
      <c r="I55" s="43"/>
      <c r="J55" s="10"/>
      <c r="K55" s="44"/>
      <c r="L55" s="44"/>
      <c r="X55" s="10"/>
      <c r="Y55" s="10"/>
      <c r="Z55" s="10"/>
    </row>
    <row r="56" spans="1:27" ht="20.25" customHeight="1">
      <c r="A56" s="21"/>
      <c r="B56" s="21"/>
      <c r="C56" s="21"/>
      <c r="D56" s="21"/>
      <c r="E56" s="21"/>
      <c r="F56" s="21"/>
      <c r="G56" s="21"/>
      <c r="H56" s="10"/>
      <c r="I56" s="43"/>
      <c r="J56" s="45"/>
      <c r="K56" s="44"/>
      <c r="L56" s="44"/>
      <c r="M56" s="21"/>
      <c r="N56" s="21"/>
      <c r="O56" s="21"/>
      <c r="P56" s="21"/>
      <c r="Q56" s="21"/>
      <c r="R56" s="21"/>
      <c r="S56" s="21"/>
      <c r="T56" s="21"/>
      <c r="U56" s="21"/>
      <c r="V56" s="21"/>
      <c r="W56" s="21"/>
      <c r="X56" s="10"/>
      <c r="Y56" s="10"/>
      <c r="Z56" s="10"/>
      <c r="AA56" s="21"/>
    </row>
    <row r="57" spans="1:27" ht="20.25" customHeight="1">
      <c r="A57" s="21"/>
      <c r="B57" s="21"/>
      <c r="C57" s="21"/>
      <c r="D57" s="21"/>
      <c r="E57" s="21"/>
      <c r="F57" s="21"/>
      <c r="G57" s="21"/>
      <c r="H57" s="10"/>
      <c r="I57" s="43"/>
      <c r="J57" s="45"/>
      <c r="K57" s="44"/>
      <c r="L57" s="44"/>
      <c r="M57" s="21"/>
      <c r="N57" s="21"/>
      <c r="O57" s="21"/>
      <c r="P57" s="21"/>
      <c r="Q57" s="21"/>
      <c r="R57" s="21"/>
      <c r="S57" s="21"/>
      <c r="T57" s="21"/>
      <c r="U57" s="21"/>
      <c r="V57" s="21"/>
      <c r="W57" s="21"/>
      <c r="X57" s="10"/>
      <c r="Y57" s="10"/>
      <c r="Z57" s="10"/>
      <c r="AA57" s="21"/>
    </row>
    <row r="58" spans="1:27"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20.25" customHeight="1">
      <c r="H59" s="10"/>
      <c r="I59" s="10"/>
      <c r="J59" s="10"/>
      <c r="K59" s="10"/>
      <c r="L59" s="10"/>
      <c r="M59" s="10"/>
      <c r="N59" s="10"/>
      <c r="O59" s="10"/>
      <c r="P59" s="10"/>
      <c r="Q59" s="10"/>
      <c r="R59" s="10"/>
      <c r="S59" s="10"/>
      <c r="T59" s="10"/>
      <c r="U59" s="10"/>
      <c r="V59" s="10"/>
      <c r="W59" s="10"/>
      <c r="X59" s="10"/>
      <c r="Y59" s="10"/>
      <c r="Z59" s="10"/>
      <c r="AA59" s="10"/>
    </row>
    <row r="60" spans="1:27"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c r="AA60" s="41"/>
    </row>
    <row r="61" spans="1:27"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c r="AA61" s="21"/>
    </row>
    <row r="62" spans="1:27"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c r="AA62" s="21"/>
    </row>
    <row r="63" spans="1:27"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c r="AA63" s="21"/>
    </row>
    <row r="64" spans="1:27"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c r="AA64" s="21"/>
    </row>
    <row r="66" spans="1:27"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c r="AA74" s="21"/>
    </row>
    <row r="75" spans="1:27" ht="20.25" customHeight="1">
      <c r="A75" s="21"/>
      <c r="B75" s="21"/>
      <c r="C75" s="10"/>
      <c r="D75" s="10"/>
      <c r="E75" s="10"/>
      <c r="F75" s="20"/>
      <c r="G75" s="20"/>
      <c r="H75" s="10"/>
      <c r="I75" s="10"/>
    </row>
    <row r="76" spans="1:27" ht="20.25" customHeight="1">
      <c r="A76" s="21"/>
      <c r="B76" s="21"/>
      <c r="C76" s="21"/>
      <c r="D76" s="21"/>
      <c r="E76" s="21"/>
      <c r="F76" s="21"/>
      <c r="G76" s="10"/>
      <c r="H76" s="10"/>
    </row>
    <row r="77" spans="1:27"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spans="1:27"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sheetData>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pageMargins left="0" right="0" top="0" bottom="0" header="0" footer="0"/>
  <pageSetup paperSize="9" scale="9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B1:Y111"/>
  <sheetViews>
    <sheetView view="pageBreakPreview" zoomScale="75" zoomScaleNormal="75" zoomScaleSheetLayoutView="75" workbookViewId="0">
      <selection activeCell="B13" sqref="B13:M13"/>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08"/>
      <c r="C1" s="1908"/>
      <c r="D1" s="49"/>
      <c r="K1" s="50"/>
      <c r="L1" s="50"/>
      <c r="M1" s="50"/>
      <c r="N1" s="50"/>
      <c r="O1" s="332" t="s">
        <v>41</v>
      </c>
      <c r="P1" s="330"/>
      <c r="Q1" s="331"/>
      <c r="R1" s="331"/>
      <c r="S1" s="332"/>
      <c r="T1" s="50"/>
      <c r="U1" s="406"/>
      <c r="V1" s="406"/>
      <c r="W1" s="406"/>
      <c r="X1" s="406"/>
      <c r="Y1" s="50"/>
    </row>
    <row r="2" spans="2:25" s="48" customFormat="1" ht="20.25" customHeight="1">
      <c r="B2" s="1909" t="s">
        <v>447</v>
      </c>
      <c r="C2" s="1909"/>
      <c r="D2" s="1909"/>
      <c r="E2" s="1909"/>
      <c r="F2" s="1909"/>
      <c r="G2" s="1909"/>
      <c r="H2" s="1909"/>
      <c r="I2" s="1909"/>
      <c r="J2" s="1909"/>
      <c r="K2" s="1909"/>
      <c r="L2" s="1909"/>
      <c r="M2" s="1909"/>
      <c r="N2" s="1909"/>
      <c r="O2" s="1909"/>
      <c r="P2" s="1910" t="s">
        <v>825</v>
      </c>
      <c r="Q2" s="1910"/>
      <c r="R2" s="1910"/>
      <c r="S2" s="1910"/>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10"/>
      <c r="Q3" s="1910"/>
      <c r="R3" s="1910"/>
      <c r="S3" s="1910"/>
      <c r="T3" s="50"/>
      <c r="U3" s="406"/>
      <c r="V3" s="406"/>
      <c r="W3" s="406"/>
      <c r="X3" s="406"/>
      <c r="Y3" s="50"/>
    </row>
    <row r="4" spans="2:25" s="48" customFormat="1" ht="180.75" customHeight="1" thickTop="1" thickBot="1">
      <c r="B4" s="1911" t="s">
        <v>821</v>
      </c>
      <c r="C4" s="1912"/>
      <c r="D4" s="1912"/>
      <c r="E4" s="1912"/>
      <c r="F4" s="1912"/>
      <c r="G4" s="1912"/>
      <c r="H4" s="1912"/>
      <c r="I4" s="1912"/>
      <c r="J4" s="1912"/>
      <c r="K4" s="1912"/>
      <c r="L4" s="1912"/>
      <c r="M4" s="1912"/>
      <c r="N4" s="1912"/>
      <c r="O4" s="1913"/>
      <c r="P4" s="1910"/>
      <c r="Q4" s="1910"/>
      <c r="R4" s="1910"/>
      <c r="S4" s="1910"/>
      <c r="T4" s="50"/>
      <c r="U4" s="406"/>
      <c r="V4" s="406"/>
      <c r="W4" s="406"/>
      <c r="X4" s="406"/>
      <c r="Y4" s="50"/>
    </row>
    <row r="5" spans="2:25" s="48" customFormat="1" ht="18" customHeight="1" thickTop="1">
      <c r="B5" s="1914" t="s">
        <v>453</v>
      </c>
      <c r="C5" s="1914"/>
      <c r="D5" s="1914"/>
      <c r="E5" s="1914"/>
      <c r="F5" s="1915"/>
      <c r="G5" s="1915"/>
      <c r="H5" s="1915"/>
      <c r="I5" s="1915"/>
      <c r="J5" s="1915"/>
      <c r="K5" s="423"/>
      <c r="L5" s="423"/>
      <c r="M5" s="423"/>
      <c r="N5" s="314"/>
      <c r="O5" s="314"/>
      <c r="P5" s="1910"/>
      <c r="Q5" s="1910"/>
      <c r="R5" s="1910"/>
      <c r="S5" s="1910"/>
      <c r="T5" s="50"/>
      <c r="U5" s="406"/>
      <c r="V5" s="406"/>
      <c r="W5" s="406"/>
      <c r="X5" s="406"/>
      <c r="Y5" s="50"/>
    </row>
    <row r="6" spans="2:25" s="48" customFormat="1" ht="22.5" customHeight="1">
      <c r="B6" s="1916" t="s">
        <v>454</v>
      </c>
      <c r="C6" s="1916"/>
      <c r="D6" s="1916"/>
      <c r="E6" s="1917"/>
      <c r="F6" s="1917"/>
      <c r="G6" s="1917"/>
      <c r="H6" s="1917"/>
      <c r="I6" s="1917"/>
      <c r="J6" s="424"/>
      <c r="K6" s="424"/>
      <c r="L6" s="423"/>
      <c r="M6" s="423"/>
      <c r="N6" s="314"/>
      <c r="O6" s="314"/>
      <c r="P6" s="1910"/>
      <c r="Q6" s="1910"/>
      <c r="R6" s="1910"/>
      <c r="S6" s="1910"/>
      <c r="T6" s="50"/>
      <c r="U6" s="406"/>
      <c r="V6" s="406"/>
      <c r="W6" s="406"/>
      <c r="X6" s="406"/>
      <c r="Y6" s="50"/>
    </row>
    <row r="7" spans="2:25" s="48" customFormat="1" ht="22.5" customHeight="1">
      <c r="B7" s="1916" t="s">
        <v>455</v>
      </c>
      <c r="C7" s="1916"/>
      <c r="D7" s="1916"/>
      <c r="E7" s="1918"/>
      <c r="F7" s="1918"/>
      <c r="G7" s="1918"/>
      <c r="H7" s="1918"/>
      <c r="I7" s="1918"/>
      <c r="J7" s="422" t="s">
        <v>773</v>
      </c>
      <c r="K7" s="417"/>
      <c r="L7" s="421"/>
      <c r="M7" s="418"/>
      <c r="N7" s="339"/>
      <c r="O7" s="339"/>
      <c r="P7" s="1910"/>
      <c r="Q7" s="1910"/>
      <c r="R7" s="1910"/>
      <c r="S7" s="1910"/>
      <c r="T7" s="50"/>
      <c r="U7" s="406"/>
      <c r="V7" s="406"/>
      <c r="W7" s="406"/>
      <c r="X7" s="406"/>
      <c r="Y7" s="50"/>
    </row>
    <row r="8" spans="2:25" s="48" customFormat="1" ht="22.5" customHeight="1">
      <c r="B8" s="1919" t="s">
        <v>456</v>
      </c>
      <c r="C8" s="1919"/>
      <c r="D8" s="1919"/>
      <c r="E8" s="1920"/>
      <c r="F8" s="1920"/>
      <c r="G8" s="1920"/>
      <c r="H8" s="1920"/>
      <c r="I8" s="1920"/>
      <c r="J8" s="425"/>
      <c r="K8" s="425"/>
      <c r="L8" s="418"/>
      <c r="M8" s="418"/>
      <c r="N8" s="339"/>
      <c r="O8" s="339"/>
      <c r="P8" s="50"/>
      <c r="Q8" s="406"/>
      <c r="R8" s="406"/>
      <c r="S8" s="406"/>
      <c r="T8" s="406"/>
      <c r="U8" s="50"/>
    </row>
    <row r="9" spans="2:25" s="48" customFormat="1" ht="22.5" customHeight="1">
      <c r="B9" s="1919" t="s">
        <v>419</v>
      </c>
      <c r="C9" s="1919"/>
      <c r="D9" s="1919"/>
      <c r="E9" s="1918"/>
      <c r="F9" s="1918"/>
      <c r="G9" s="1918"/>
      <c r="H9" s="1918"/>
      <c r="I9" s="1918"/>
      <c r="J9" s="417"/>
      <c r="K9" s="417"/>
      <c r="L9" s="418"/>
      <c r="M9" s="418"/>
      <c r="N9" s="339"/>
      <c r="O9" s="339"/>
      <c r="P9" s="50"/>
      <c r="Q9" s="406"/>
      <c r="R9" s="406"/>
      <c r="S9" s="406"/>
      <c r="T9" s="406"/>
      <c r="U9" s="50"/>
    </row>
    <row r="10" spans="2:25" ht="6" customHeight="1">
      <c r="B10" s="417"/>
      <c r="C10" s="416"/>
      <c r="D10" s="416"/>
      <c r="E10" s="416"/>
      <c r="F10" s="416"/>
      <c r="G10" s="416"/>
      <c r="H10" s="416"/>
      <c r="I10" s="416"/>
      <c r="J10" s="416"/>
      <c r="K10" s="416"/>
      <c r="L10" s="416"/>
      <c r="M10" s="416"/>
      <c r="N10" s="315"/>
      <c r="O10" s="315"/>
      <c r="Q10" s="406"/>
      <c r="R10" s="406"/>
      <c r="S10" s="406"/>
      <c r="T10" s="406"/>
    </row>
    <row r="11" spans="2:25" ht="22.5" customHeight="1" thickBot="1">
      <c r="B11" s="1921" t="s">
        <v>420</v>
      </c>
      <c r="C11" s="1921"/>
      <c r="D11" s="1921"/>
      <c r="E11" s="1921"/>
      <c r="F11" s="1922"/>
      <c r="G11" s="1922"/>
      <c r="H11" s="1922"/>
      <c r="I11" s="1922"/>
      <c r="J11" s="1922"/>
      <c r="K11" s="1922"/>
      <c r="L11" s="424"/>
      <c r="M11" s="424"/>
      <c r="O11" s="338"/>
    </row>
    <row r="12" spans="2:25" ht="22.5" customHeight="1" thickBot="1">
      <c r="B12" s="1923" t="s">
        <v>457</v>
      </c>
      <c r="C12" s="1923"/>
      <c r="D12" s="1923"/>
      <c r="E12" s="1923"/>
      <c r="F12" s="1924"/>
      <c r="G12" s="1924"/>
      <c r="H12" s="1924"/>
      <c r="I12" s="1924"/>
      <c r="J12" s="1924"/>
      <c r="K12" s="1924"/>
      <c r="L12" s="424"/>
      <c r="M12" s="424"/>
      <c r="O12" s="338"/>
    </row>
    <row r="13" spans="2:25" ht="5.25" customHeight="1">
      <c r="B13" s="1925"/>
      <c r="C13" s="1925"/>
      <c r="D13" s="1925"/>
      <c r="E13" s="1925"/>
      <c r="F13" s="1925"/>
      <c r="G13" s="1925"/>
      <c r="H13" s="1925"/>
      <c r="I13" s="1925"/>
      <c r="J13" s="1925"/>
      <c r="K13" s="1925"/>
      <c r="L13" s="1926"/>
      <c r="M13" s="1926"/>
      <c r="O13" s="338"/>
    </row>
    <row r="14" spans="2:25" ht="18.75" customHeight="1">
      <c r="B14" s="1927" t="s">
        <v>73</v>
      </c>
      <c r="C14" s="1927"/>
      <c r="D14" s="1927"/>
      <c r="E14" s="1928" t="s">
        <v>754</v>
      </c>
      <c r="F14" s="1929"/>
      <c r="G14" s="1929"/>
      <c r="H14" s="1930"/>
      <c r="I14" s="1927" t="s">
        <v>739</v>
      </c>
      <c r="J14" s="1927"/>
      <c r="K14" s="1927"/>
      <c r="L14" s="411" t="s">
        <v>772</v>
      </c>
      <c r="M14" s="410" t="s">
        <v>72</v>
      </c>
      <c r="N14" s="409" t="s">
        <v>771</v>
      </c>
      <c r="O14" s="408" t="s">
        <v>738</v>
      </c>
    </row>
    <row r="15" spans="2:25" ht="37.5" customHeight="1">
      <c r="B15" s="1931" t="s">
        <v>737</v>
      </c>
      <c r="C15" s="1931"/>
      <c r="D15" s="1931"/>
      <c r="E15" s="1932" t="s">
        <v>753</v>
      </c>
      <c r="F15" s="1933"/>
      <c r="G15" s="1933"/>
      <c r="H15" s="1934"/>
      <c r="I15" s="1931" t="s">
        <v>736</v>
      </c>
      <c r="J15" s="1931"/>
      <c r="K15" s="1931"/>
      <c r="L15" s="1935"/>
      <c r="M15" s="1935"/>
      <c r="N15" s="1935"/>
      <c r="O15" s="1935"/>
    </row>
    <row r="16" spans="2:25" ht="37.5" customHeight="1">
      <c r="B16" s="1927" t="s">
        <v>458</v>
      </c>
      <c r="C16" s="1927"/>
      <c r="D16" s="1927"/>
      <c r="E16" s="1936"/>
      <c r="F16" s="1937"/>
      <c r="G16" s="1937"/>
      <c r="H16" s="1937"/>
      <c r="I16" s="1937"/>
      <c r="J16" s="1937"/>
      <c r="K16" s="1937"/>
      <c r="L16" s="1937"/>
      <c r="M16" s="1937"/>
      <c r="N16" s="1937"/>
      <c r="O16" s="1938"/>
    </row>
    <row r="17" spans="2:15" ht="37.5" customHeight="1">
      <c r="B17" s="1939" t="s">
        <v>459</v>
      </c>
      <c r="C17" s="1939"/>
      <c r="D17" s="1939"/>
      <c r="E17" s="1936"/>
      <c r="F17" s="1937"/>
      <c r="G17" s="1937"/>
      <c r="H17" s="1937"/>
      <c r="I17" s="1937"/>
      <c r="J17" s="1937"/>
      <c r="K17" s="1937"/>
      <c r="L17" s="1937"/>
      <c r="M17" s="1937"/>
      <c r="N17" s="1937"/>
      <c r="O17" s="1938"/>
    </row>
    <row r="18" spans="2:15" ht="4.5" customHeight="1">
      <c r="B18" s="414"/>
      <c r="C18" s="414"/>
      <c r="D18" s="414"/>
      <c r="E18" s="414"/>
      <c r="F18" s="414"/>
      <c r="G18" s="414"/>
      <c r="H18" s="414"/>
      <c r="I18" s="414"/>
      <c r="J18" s="414"/>
      <c r="K18" s="414"/>
      <c r="L18" s="414"/>
      <c r="M18" s="414"/>
      <c r="N18" s="412"/>
      <c r="O18" s="413"/>
    </row>
    <row r="19" spans="2:15" ht="18.75" customHeight="1">
      <c r="B19" s="1927" t="s">
        <v>73</v>
      </c>
      <c r="C19" s="1927"/>
      <c r="D19" s="1927"/>
      <c r="E19" s="1928" t="s">
        <v>752</v>
      </c>
      <c r="F19" s="1929"/>
      <c r="G19" s="1929"/>
      <c r="H19" s="1930"/>
      <c r="I19" s="1927" t="s">
        <v>739</v>
      </c>
      <c r="J19" s="1927"/>
      <c r="K19" s="1927"/>
      <c r="L19" s="411" t="s">
        <v>772</v>
      </c>
      <c r="M19" s="410" t="s">
        <v>72</v>
      </c>
      <c r="N19" s="409" t="s">
        <v>771</v>
      </c>
      <c r="O19" s="408" t="s">
        <v>738</v>
      </c>
    </row>
    <row r="20" spans="2:15" ht="37.5" customHeight="1">
      <c r="B20" s="1931" t="s">
        <v>737</v>
      </c>
      <c r="C20" s="1931"/>
      <c r="D20" s="1931"/>
      <c r="E20" s="1932" t="s">
        <v>750</v>
      </c>
      <c r="F20" s="1933"/>
      <c r="G20" s="1933"/>
      <c r="H20" s="1934"/>
      <c r="I20" s="1931" t="s">
        <v>736</v>
      </c>
      <c r="J20" s="1931"/>
      <c r="K20" s="1931"/>
      <c r="L20" s="1935"/>
      <c r="M20" s="1935"/>
      <c r="N20" s="1935"/>
      <c r="O20" s="1935"/>
    </row>
    <row r="21" spans="2:15" ht="37.5" customHeight="1">
      <c r="B21" s="1927" t="s">
        <v>458</v>
      </c>
      <c r="C21" s="1927"/>
      <c r="D21" s="1927"/>
      <c r="E21" s="1936"/>
      <c r="F21" s="1937"/>
      <c r="G21" s="1937"/>
      <c r="H21" s="1937"/>
      <c r="I21" s="1937"/>
      <c r="J21" s="1937"/>
      <c r="K21" s="1937"/>
      <c r="L21" s="1937"/>
      <c r="M21" s="1937"/>
      <c r="N21" s="1937"/>
      <c r="O21" s="1938"/>
    </row>
    <row r="22" spans="2:15" ht="37.5" customHeight="1">
      <c r="B22" s="1939" t="s">
        <v>459</v>
      </c>
      <c r="C22" s="1939"/>
      <c r="D22" s="1939"/>
      <c r="E22" s="1936"/>
      <c r="F22" s="1937"/>
      <c r="G22" s="1937"/>
      <c r="H22" s="1937"/>
      <c r="I22" s="1937"/>
      <c r="J22" s="1937"/>
      <c r="K22" s="1937"/>
      <c r="L22" s="1937"/>
      <c r="M22" s="1937"/>
      <c r="N22" s="1937"/>
      <c r="O22" s="1938"/>
    </row>
    <row r="23" spans="2:15" ht="4.5" customHeight="1">
      <c r="B23" s="414"/>
      <c r="C23" s="414"/>
      <c r="D23" s="414"/>
      <c r="E23" s="414"/>
      <c r="F23" s="414"/>
      <c r="G23" s="414"/>
      <c r="H23" s="414"/>
      <c r="I23" s="414"/>
      <c r="J23" s="414"/>
      <c r="K23" s="414"/>
      <c r="L23" s="414"/>
      <c r="M23" s="414"/>
      <c r="N23" s="412"/>
      <c r="O23" s="413"/>
    </row>
    <row r="24" spans="2:15" ht="33.75" customHeight="1">
      <c r="B24" s="1927" t="s">
        <v>73</v>
      </c>
      <c r="C24" s="1927"/>
      <c r="D24" s="1927"/>
      <c r="E24" s="1940" t="s">
        <v>751</v>
      </c>
      <c r="F24" s="1941"/>
      <c r="G24" s="1941"/>
      <c r="H24" s="1942"/>
      <c r="I24" s="1927" t="s">
        <v>739</v>
      </c>
      <c r="J24" s="1927"/>
      <c r="K24" s="1927"/>
      <c r="L24" s="411" t="s">
        <v>772</v>
      </c>
      <c r="M24" s="410" t="s">
        <v>72</v>
      </c>
      <c r="N24" s="409" t="s">
        <v>771</v>
      </c>
      <c r="O24" s="408" t="s">
        <v>738</v>
      </c>
    </row>
    <row r="25" spans="2:15" ht="37.5" customHeight="1">
      <c r="B25" s="1931" t="s">
        <v>737</v>
      </c>
      <c r="C25" s="1931"/>
      <c r="D25" s="1931"/>
      <c r="E25" s="1932" t="s">
        <v>750</v>
      </c>
      <c r="F25" s="1933"/>
      <c r="G25" s="1933"/>
      <c r="H25" s="1934"/>
      <c r="I25" s="1931" t="s">
        <v>736</v>
      </c>
      <c r="J25" s="1931"/>
      <c r="K25" s="1931"/>
      <c r="L25" s="1935"/>
      <c r="M25" s="1935"/>
      <c r="N25" s="1935"/>
      <c r="O25" s="1935"/>
    </row>
    <row r="26" spans="2:15" ht="37.5" customHeight="1">
      <c r="B26" s="1927" t="s">
        <v>458</v>
      </c>
      <c r="C26" s="1927"/>
      <c r="D26" s="1927"/>
      <c r="E26" s="1936"/>
      <c r="F26" s="1937"/>
      <c r="G26" s="1937"/>
      <c r="H26" s="1937"/>
      <c r="I26" s="1937"/>
      <c r="J26" s="1937"/>
      <c r="K26" s="1937"/>
      <c r="L26" s="1937"/>
      <c r="M26" s="1937"/>
      <c r="N26" s="1937"/>
      <c r="O26" s="1938"/>
    </row>
    <row r="27" spans="2:15" ht="37.5" customHeight="1">
      <c r="B27" s="1939" t="s">
        <v>459</v>
      </c>
      <c r="C27" s="1939"/>
      <c r="D27" s="1939"/>
      <c r="E27" s="1936"/>
      <c r="F27" s="1937"/>
      <c r="G27" s="1937"/>
      <c r="H27" s="1937"/>
      <c r="I27" s="1937"/>
      <c r="J27" s="1937"/>
      <c r="K27" s="1937"/>
      <c r="L27" s="1937"/>
      <c r="M27" s="1937"/>
      <c r="N27" s="1937"/>
      <c r="O27" s="1938"/>
    </row>
    <row r="28" spans="2:15" ht="4.5" customHeight="1">
      <c r="B28" s="414"/>
      <c r="C28" s="414"/>
      <c r="D28" s="414"/>
      <c r="E28" s="414"/>
      <c r="F28" s="414"/>
      <c r="G28" s="414"/>
      <c r="H28" s="414"/>
      <c r="I28" s="414"/>
      <c r="J28" s="414"/>
      <c r="K28" s="414"/>
      <c r="L28" s="414"/>
      <c r="M28" s="414"/>
      <c r="N28" s="412"/>
      <c r="O28" s="413"/>
    </row>
    <row r="29" spans="2:15" ht="18.75" customHeight="1">
      <c r="B29" s="1927" t="s">
        <v>73</v>
      </c>
      <c r="C29" s="1927"/>
      <c r="D29" s="1927"/>
      <c r="E29" s="1940" t="s">
        <v>749</v>
      </c>
      <c r="F29" s="1941"/>
      <c r="G29" s="1941"/>
      <c r="H29" s="1942"/>
      <c r="I29" s="1927" t="s">
        <v>739</v>
      </c>
      <c r="J29" s="1927"/>
      <c r="K29" s="1927"/>
      <c r="L29" s="411" t="s">
        <v>772</v>
      </c>
      <c r="M29" s="410" t="s">
        <v>72</v>
      </c>
      <c r="N29" s="409" t="s">
        <v>771</v>
      </c>
      <c r="O29" s="408" t="s">
        <v>738</v>
      </c>
    </row>
    <row r="30" spans="2:15" ht="37.5" customHeight="1">
      <c r="B30" s="1931" t="s">
        <v>737</v>
      </c>
      <c r="C30" s="1931"/>
      <c r="D30" s="1931"/>
      <c r="E30" s="1932" t="s">
        <v>748</v>
      </c>
      <c r="F30" s="1933"/>
      <c r="G30" s="1933"/>
      <c r="H30" s="1934"/>
      <c r="I30" s="1931" t="s">
        <v>736</v>
      </c>
      <c r="J30" s="1931"/>
      <c r="K30" s="1931"/>
      <c r="L30" s="1935"/>
      <c r="M30" s="1935"/>
      <c r="N30" s="1935"/>
      <c r="O30" s="1935"/>
    </row>
    <row r="31" spans="2:15" ht="37.5" customHeight="1">
      <c r="B31" s="1927" t="s">
        <v>458</v>
      </c>
      <c r="C31" s="1927"/>
      <c r="D31" s="1927"/>
      <c r="E31" s="1936"/>
      <c r="F31" s="1937"/>
      <c r="G31" s="1937"/>
      <c r="H31" s="1937"/>
      <c r="I31" s="1937"/>
      <c r="J31" s="1937"/>
      <c r="K31" s="1937"/>
      <c r="L31" s="1937"/>
      <c r="M31" s="1937"/>
      <c r="N31" s="1937"/>
      <c r="O31" s="1938"/>
    </row>
    <row r="32" spans="2:15" ht="37.5" customHeight="1">
      <c r="B32" s="1939" t="s">
        <v>459</v>
      </c>
      <c r="C32" s="1939"/>
      <c r="D32" s="1939"/>
      <c r="E32" s="1936"/>
      <c r="F32" s="1937"/>
      <c r="G32" s="1937"/>
      <c r="H32" s="1937"/>
      <c r="I32" s="1937"/>
      <c r="J32" s="1937"/>
      <c r="K32" s="1937"/>
      <c r="L32" s="1937"/>
      <c r="M32" s="1937"/>
      <c r="N32" s="1937"/>
      <c r="O32" s="1938"/>
    </row>
    <row r="33" spans="2:15" ht="4.5" customHeight="1">
      <c r="B33" s="412"/>
      <c r="C33" s="412"/>
      <c r="D33" s="412"/>
      <c r="E33" s="412"/>
      <c r="F33" s="412"/>
      <c r="G33" s="412"/>
      <c r="H33" s="412"/>
      <c r="I33" s="412"/>
      <c r="J33" s="412"/>
      <c r="K33" s="412"/>
      <c r="L33" s="412"/>
      <c r="M33" s="412"/>
      <c r="N33" s="412"/>
      <c r="O33" s="412"/>
    </row>
    <row r="34" spans="2:15" ht="28.5" customHeight="1">
      <c r="B34" s="1927" t="s">
        <v>73</v>
      </c>
      <c r="C34" s="1927"/>
      <c r="D34" s="1927"/>
      <c r="E34" s="1940" t="s">
        <v>747</v>
      </c>
      <c r="F34" s="1941"/>
      <c r="G34" s="1941"/>
      <c r="H34" s="1942"/>
      <c r="I34" s="1927" t="s">
        <v>739</v>
      </c>
      <c r="J34" s="1927"/>
      <c r="K34" s="1927"/>
      <c r="L34" s="411" t="s">
        <v>772</v>
      </c>
      <c r="M34" s="410" t="s">
        <v>72</v>
      </c>
      <c r="N34" s="409" t="s">
        <v>771</v>
      </c>
      <c r="O34" s="408" t="s">
        <v>738</v>
      </c>
    </row>
    <row r="35" spans="2:15" ht="37.5" customHeight="1">
      <c r="B35" s="1931" t="s">
        <v>737</v>
      </c>
      <c r="C35" s="1931"/>
      <c r="D35" s="1931"/>
      <c r="E35" s="1943" t="s">
        <v>1086</v>
      </c>
      <c r="F35" s="1944"/>
      <c r="G35" s="1944"/>
      <c r="H35" s="1945"/>
      <c r="I35" s="1931" t="s">
        <v>736</v>
      </c>
      <c r="J35" s="1931"/>
      <c r="K35" s="1931"/>
      <c r="L35" s="1935"/>
      <c r="M35" s="1935"/>
      <c r="N35" s="1935"/>
      <c r="O35" s="1935"/>
    </row>
    <row r="36" spans="2:15" ht="37.5" customHeight="1">
      <c r="B36" s="1927" t="s">
        <v>458</v>
      </c>
      <c r="C36" s="1927"/>
      <c r="D36" s="1927"/>
      <c r="E36" s="1936"/>
      <c r="F36" s="1937"/>
      <c r="G36" s="1937"/>
      <c r="H36" s="1937"/>
      <c r="I36" s="1937"/>
      <c r="J36" s="1937"/>
      <c r="K36" s="1937"/>
      <c r="L36" s="1937"/>
      <c r="M36" s="1937"/>
      <c r="N36" s="1937"/>
      <c r="O36" s="1938"/>
    </row>
    <row r="37" spans="2:15" ht="37.5" customHeight="1">
      <c r="B37" s="1939" t="s">
        <v>459</v>
      </c>
      <c r="C37" s="1939"/>
      <c r="D37" s="1939"/>
      <c r="E37" s="1936"/>
      <c r="F37" s="1937"/>
      <c r="G37" s="1937"/>
      <c r="H37" s="1937"/>
      <c r="I37" s="1937"/>
      <c r="J37" s="1937"/>
      <c r="K37" s="1937"/>
      <c r="L37" s="1937"/>
      <c r="M37" s="1937"/>
      <c r="N37" s="1937"/>
      <c r="O37" s="1938"/>
    </row>
    <row r="38" spans="2:15" ht="14.25" customHeight="1">
      <c r="B38" s="412"/>
      <c r="C38" s="412"/>
      <c r="D38" s="412"/>
      <c r="E38" s="412"/>
      <c r="F38" s="412"/>
      <c r="G38" s="412"/>
      <c r="H38" s="412"/>
      <c r="I38" s="412"/>
      <c r="J38" s="412"/>
      <c r="K38" s="412"/>
      <c r="L38" s="412"/>
      <c r="M38" s="412"/>
      <c r="N38" s="412"/>
      <c r="O38" s="412"/>
    </row>
    <row r="39" spans="2:15" ht="18.75" customHeight="1">
      <c r="B39" s="1927" t="s">
        <v>73</v>
      </c>
      <c r="C39" s="1927"/>
      <c r="D39" s="1927"/>
      <c r="E39" s="1940" t="s">
        <v>746</v>
      </c>
      <c r="F39" s="1941"/>
      <c r="G39" s="1941"/>
      <c r="H39" s="1942"/>
      <c r="I39" s="1927" t="s">
        <v>739</v>
      </c>
      <c r="J39" s="1927"/>
      <c r="K39" s="1927"/>
      <c r="L39" s="411" t="s">
        <v>772</v>
      </c>
      <c r="M39" s="410" t="s">
        <v>72</v>
      </c>
      <c r="N39" s="409" t="s">
        <v>771</v>
      </c>
      <c r="O39" s="408" t="s">
        <v>738</v>
      </c>
    </row>
    <row r="40" spans="2:15" ht="37.5" customHeight="1">
      <c r="B40" s="1931" t="s">
        <v>737</v>
      </c>
      <c r="C40" s="1931"/>
      <c r="D40" s="1931"/>
      <c r="E40" s="1932" t="s">
        <v>744</v>
      </c>
      <c r="F40" s="1933"/>
      <c r="G40" s="1933"/>
      <c r="H40" s="1934"/>
      <c r="I40" s="1931" t="s">
        <v>736</v>
      </c>
      <c r="J40" s="1931"/>
      <c r="K40" s="1931"/>
      <c r="L40" s="1935"/>
      <c r="M40" s="1935"/>
      <c r="N40" s="1935"/>
      <c r="O40" s="1935"/>
    </row>
    <row r="41" spans="2:15" ht="37.5" customHeight="1">
      <c r="B41" s="1927" t="s">
        <v>458</v>
      </c>
      <c r="C41" s="1927"/>
      <c r="D41" s="1927"/>
      <c r="E41" s="1936"/>
      <c r="F41" s="1937"/>
      <c r="G41" s="1937"/>
      <c r="H41" s="1937"/>
      <c r="I41" s="1937"/>
      <c r="J41" s="1937"/>
      <c r="K41" s="1937"/>
      <c r="L41" s="1937"/>
      <c r="M41" s="1937"/>
      <c r="N41" s="1937"/>
      <c r="O41" s="1938"/>
    </row>
    <row r="42" spans="2:15" ht="37.5" customHeight="1">
      <c r="B42" s="1939" t="s">
        <v>459</v>
      </c>
      <c r="C42" s="1939"/>
      <c r="D42" s="1939"/>
      <c r="E42" s="1936"/>
      <c r="F42" s="1937"/>
      <c r="G42" s="1937"/>
      <c r="H42" s="1937"/>
      <c r="I42" s="1937"/>
      <c r="J42" s="1937"/>
      <c r="K42" s="1937"/>
      <c r="L42" s="1937"/>
      <c r="M42" s="1937"/>
      <c r="N42" s="1937"/>
      <c r="O42" s="1938"/>
    </row>
    <row r="43" spans="2:15" ht="8.25" customHeight="1">
      <c r="B43" s="412"/>
      <c r="C43" s="412"/>
      <c r="D43" s="412"/>
      <c r="E43" s="412"/>
      <c r="F43" s="412"/>
      <c r="G43" s="412"/>
      <c r="H43" s="412"/>
      <c r="I43" s="412"/>
      <c r="J43" s="412"/>
      <c r="K43" s="412"/>
      <c r="L43" s="412"/>
      <c r="M43" s="412"/>
      <c r="N43" s="412"/>
      <c r="O43" s="412"/>
    </row>
    <row r="44" spans="2:15" ht="18.75" customHeight="1">
      <c r="B44" s="1927" t="s">
        <v>73</v>
      </c>
      <c r="C44" s="1927"/>
      <c r="D44" s="1927"/>
      <c r="E44" s="1940" t="s">
        <v>745</v>
      </c>
      <c r="F44" s="1941"/>
      <c r="G44" s="1941"/>
      <c r="H44" s="1942"/>
      <c r="I44" s="1927" t="s">
        <v>739</v>
      </c>
      <c r="J44" s="1927"/>
      <c r="K44" s="1927"/>
      <c r="L44" s="411" t="s">
        <v>772</v>
      </c>
      <c r="M44" s="410" t="s">
        <v>72</v>
      </c>
      <c r="N44" s="409" t="s">
        <v>771</v>
      </c>
      <c r="O44" s="408" t="s">
        <v>738</v>
      </c>
    </row>
    <row r="45" spans="2:15" ht="37.5" customHeight="1">
      <c r="B45" s="1931" t="s">
        <v>737</v>
      </c>
      <c r="C45" s="1931"/>
      <c r="D45" s="1931"/>
      <c r="E45" s="1932" t="s">
        <v>744</v>
      </c>
      <c r="F45" s="1933"/>
      <c r="G45" s="1933"/>
      <c r="H45" s="1934"/>
      <c r="I45" s="1931" t="s">
        <v>736</v>
      </c>
      <c r="J45" s="1931"/>
      <c r="K45" s="1931"/>
      <c r="L45" s="1935"/>
      <c r="M45" s="1935"/>
      <c r="N45" s="1935"/>
      <c r="O45" s="1935"/>
    </row>
    <row r="46" spans="2:15" ht="37.5" customHeight="1">
      <c r="B46" s="1927" t="s">
        <v>458</v>
      </c>
      <c r="C46" s="1927"/>
      <c r="D46" s="1927"/>
      <c r="E46" s="1936"/>
      <c r="F46" s="1937"/>
      <c r="G46" s="1937"/>
      <c r="H46" s="1937"/>
      <c r="I46" s="1937"/>
      <c r="J46" s="1937"/>
      <c r="K46" s="1937"/>
      <c r="L46" s="1937"/>
      <c r="M46" s="1937"/>
      <c r="N46" s="1937"/>
      <c r="O46" s="1938"/>
    </row>
    <row r="47" spans="2:15" ht="37.5" customHeight="1">
      <c r="B47" s="1939" t="s">
        <v>459</v>
      </c>
      <c r="C47" s="1939"/>
      <c r="D47" s="1939"/>
      <c r="E47" s="1936"/>
      <c r="F47" s="1937"/>
      <c r="G47" s="1937"/>
      <c r="H47" s="1937"/>
      <c r="I47" s="1937"/>
      <c r="J47" s="1937"/>
      <c r="K47" s="1937"/>
      <c r="L47" s="1937"/>
      <c r="M47" s="1937"/>
      <c r="N47" s="1937"/>
      <c r="O47" s="1938"/>
    </row>
    <row r="48" spans="2:15" ht="8.25" customHeight="1">
      <c r="B48" s="412"/>
      <c r="C48" s="412"/>
      <c r="D48" s="412"/>
      <c r="E48" s="412"/>
      <c r="F48" s="412"/>
      <c r="G48" s="412"/>
      <c r="H48" s="412"/>
      <c r="I48" s="412"/>
      <c r="J48" s="412"/>
      <c r="K48" s="412"/>
      <c r="L48" s="412"/>
      <c r="M48" s="412"/>
      <c r="N48" s="412"/>
      <c r="O48" s="412"/>
    </row>
    <row r="49" spans="2:15" ht="18.75" customHeight="1">
      <c r="B49" s="1927" t="s">
        <v>73</v>
      </c>
      <c r="C49" s="1927"/>
      <c r="D49" s="1927"/>
      <c r="E49" s="1940" t="s">
        <v>743</v>
      </c>
      <c r="F49" s="1941"/>
      <c r="G49" s="1941"/>
      <c r="H49" s="1942"/>
      <c r="I49" s="1927" t="s">
        <v>739</v>
      </c>
      <c r="J49" s="1927"/>
      <c r="K49" s="1927"/>
      <c r="L49" s="411" t="s">
        <v>772</v>
      </c>
      <c r="M49" s="410" t="s">
        <v>72</v>
      </c>
      <c r="N49" s="409" t="s">
        <v>771</v>
      </c>
      <c r="O49" s="408" t="s">
        <v>738</v>
      </c>
    </row>
    <row r="50" spans="2:15" ht="37.5" customHeight="1">
      <c r="B50" s="1931" t="s">
        <v>737</v>
      </c>
      <c r="C50" s="1931"/>
      <c r="D50" s="1931"/>
      <c r="E50" s="1932" t="s">
        <v>742</v>
      </c>
      <c r="F50" s="1933"/>
      <c r="G50" s="1933"/>
      <c r="H50" s="1934"/>
      <c r="I50" s="1931" t="s">
        <v>736</v>
      </c>
      <c r="J50" s="1931"/>
      <c r="K50" s="1931"/>
      <c r="L50" s="1935"/>
      <c r="M50" s="1935"/>
      <c r="N50" s="1935"/>
      <c r="O50" s="1935"/>
    </row>
    <row r="51" spans="2:15" ht="37.5" customHeight="1">
      <c r="B51" s="1927" t="s">
        <v>458</v>
      </c>
      <c r="C51" s="1927"/>
      <c r="D51" s="1927"/>
      <c r="E51" s="1936"/>
      <c r="F51" s="1937"/>
      <c r="G51" s="1937"/>
      <c r="H51" s="1937"/>
      <c r="I51" s="1937"/>
      <c r="J51" s="1937"/>
      <c r="K51" s="1937"/>
      <c r="L51" s="1937"/>
      <c r="M51" s="1937"/>
      <c r="N51" s="1937"/>
      <c r="O51" s="1938"/>
    </row>
    <row r="52" spans="2:15" ht="37.5" customHeight="1">
      <c r="B52" s="1939" t="s">
        <v>459</v>
      </c>
      <c r="C52" s="1939"/>
      <c r="D52" s="1939"/>
      <c r="E52" s="1936"/>
      <c r="F52" s="1937"/>
      <c r="G52" s="1937"/>
      <c r="H52" s="1937"/>
      <c r="I52" s="1937"/>
      <c r="J52" s="1937"/>
      <c r="K52" s="1937"/>
      <c r="L52" s="1937"/>
      <c r="M52" s="1937"/>
      <c r="N52" s="1937"/>
      <c r="O52" s="1938"/>
    </row>
    <row r="53" spans="2:15" ht="8.25" customHeight="1">
      <c r="B53" s="412"/>
      <c r="C53" s="412"/>
      <c r="D53" s="412"/>
      <c r="E53" s="412"/>
      <c r="F53" s="412"/>
      <c r="G53" s="412"/>
      <c r="H53" s="412"/>
      <c r="I53" s="412"/>
      <c r="J53" s="412"/>
      <c r="K53" s="412"/>
      <c r="L53" s="412"/>
      <c r="M53" s="412"/>
      <c r="N53" s="412"/>
      <c r="O53" s="412"/>
    </row>
    <row r="54" spans="2:15" ht="18.75" customHeight="1">
      <c r="B54" s="1927" t="s">
        <v>73</v>
      </c>
      <c r="C54" s="1927"/>
      <c r="D54" s="1927"/>
      <c r="E54" s="1940" t="s">
        <v>741</v>
      </c>
      <c r="F54" s="1941"/>
      <c r="G54" s="1941"/>
      <c r="H54" s="1942"/>
      <c r="I54" s="1927" t="s">
        <v>739</v>
      </c>
      <c r="J54" s="1927"/>
      <c r="K54" s="1927"/>
      <c r="L54" s="411" t="s">
        <v>772</v>
      </c>
      <c r="M54" s="410" t="s">
        <v>72</v>
      </c>
      <c r="N54" s="409" t="s">
        <v>771</v>
      </c>
      <c r="O54" s="408" t="s">
        <v>738</v>
      </c>
    </row>
    <row r="55" spans="2:15" ht="37.5" customHeight="1">
      <c r="B55" s="1931" t="s">
        <v>737</v>
      </c>
      <c r="C55" s="1931"/>
      <c r="D55" s="1931"/>
      <c r="E55" s="1932" t="s">
        <v>740</v>
      </c>
      <c r="F55" s="1933"/>
      <c r="G55" s="1933"/>
      <c r="H55" s="1934"/>
      <c r="I55" s="1931" t="s">
        <v>736</v>
      </c>
      <c r="J55" s="1931"/>
      <c r="K55" s="1931"/>
      <c r="L55" s="1935"/>
      <c r="M55" s="1935"/>
      <c r="N55" s="1935"/>
      <c r="O55" s="1935"/>
    </row>
    <row r="56" spans="2:15" ht="37.5" customHeight="1">
      <c r="B56" s="1927" t="s">
        <v>458</v>
      </c>
      <c r="C56" s="1927"/>
      <c r="D56" s="1927"/>
      <c r="E56" s="1936"/>
      <c r="F56" s="1937"/>
      <c r="G56" s="1937"/>
      <c r="H56" s="1937"/>
      <c r="I56" s="1937"/>
      <c r="J56" s="1937"/>
      <c r="K56" s="1937"/>
      <c r="L56" s="1937"/>
      <c r="M56" s="1937"/>
      <c r="N56" s="1937"/>
      <c r="O56" s="1938"/>
    </row>
    <row r="57" spans="2:15" ht="37.5" customHeight="1">
      <c r="B57" s="1939" t="s">
        <v>459</v>
      </c>
      <c r="C57" s="1939"/>
      <c r="D57" s="1939"/>
      <c r="E57" s="1936"/>
      <c r="F57" s="1937"/>
      <c r="G57" s="1937"/>
      <c r="H57" s="1937"/>
      <c r="I57" s="1937"/>
      <c r="J57" s="1937"/>
      <c r="K57" s="1937"/>
      <c r="L57" s="1937"/>
      <c r="M57" s="1937"/>
      <c r="N57" s="1937"/>
      <c r="O57" s="1938"/>
    </row>
    <row r="58" spans="2:15" ht="8.25" customHeight="1">
      <c r="B58" s="412"/>
      <c r="C58" s="412"/>
      <c r="D58" s="412"/>
      <c r="E58" s="412"/>
      <c r="F58" s="412"/>
      <c r="G58" s="412"/>
      <c r="H58" s="412"/>
      <c r="I58" s="412"/>
      <c r="J58" s="412"/>
      <c r="K58" s="412"/>
      <c r="L58" s="412"/>
      <c r="M58" s="412"/>
      <c r="N58" s="412"/>
      <c r="O58" s="412"/>
    </row>
    <row r="59" spans="2:15" ht="18.75" customHeight="1">
      <c r="B59" s="1927" t="s">
        <v>73</v>
      </c>
      <c r="C59" s="1927"/>
      <c r="D59" s="1927"/>
      <c r="E59" s="1946" t="s">
        <v>925</v>
      </c>
      <c r="F59" s="1947"/>
      <c r="G59" s="1947"/>
      <c r="H59" s="1948"/>
      <c r="I59" s="1927" t="s">
        <v>739</v>
      </c>
      <c r="J59" s="1927"/>
      <c r="K59" s="1927"/>
      <c r="L59" s="411" t="s">
        <v>772</v>
      </c>
      <c r="M59" s="410" t="s">
        <v>72</v>
      </c>
      <c r="N59" s="409" t="s">
        <v>771</v>
      </c>
      <c r="O59" s="408" t="s">
        <v>738</v>
      </c>
    </row>
    <row r="60" spans="2:15" ht="37.5" customHeight="1">
      <c r="B60" s="1931" t="s">
        <v>737</v>
      </c>
      <c r="C60" s="1931"/>
      <c r="D60" s="1931"/>
      <c r="E60" s="1932" t="s">
        <v>924</v>
      </c>
      <c r="F60" s="1933"/>
      <c r="G60" s="1933"/>
      <c r="H60" s="1934"/>
      <c r="I60" s="1931" t="s">
        <v>736</v>
      </c>
      <c r="J60" s="1931"/>
      <c r="K60" s="1931"/>
      <c r="L60" s="1935"/>
      <c r="M60" s="1935"/>
      <c r="N60" s="1935"/>
      <c r="O60" s="1935"/>
    </row>
    <row r="61" spans="2:15" ht="37.5" customHeight="1">
      <c r="B61" s="1927" t="s">
        <v>458</v>
      </c>
      <c r="C61" s="1927"/>
      <c r="D61" s="1927"/>
      <c r="E61" s="1936"/>
      <c r="F61" s="1937"/>
      <c r="G61" s="1937"/>
      <c r="H61" s="1937"/>
      <c r="I61" s="1937"/>
      <c r="J61" s="1937"/>
      <c r="K61" s="1937"/>
      <c r="L61" s="1937"/>
      <c r="M61" s="1937"/>
      <c r="N61" s="1937"/>
      <c r="O61" s="1938"/>
    </row>
    <row r="62" spans="2:15" ht="37.5" customHeight="1">
      <c r="B62" s="1939" t="s">
        <v>459</v>
      </c>
      <c r="C62" s="1939"/>
      <c r="D62" s="1939"/>
      <c r="E62" s="1936"/>
      <c r="F62" s="1937"/>
      <c r="G62" s="1937"/>
      <c r="H62" s="1937"/>
      <c r="I62" s="1937"/>
      <c r="J62" s="1937"/>
      <c r="K62" s="1937"/>
      <c r="L62" s="1937"/>
      <c r="M62" s="1937"/>
      <c r="N62" s="1937"/>
      <c r="O62" s="1938"/>
    </row>
    <row r="63" spans="2:15" ht="8.25" customHeight="1">
      <c r="B63" s="412"/>
      <c r="C63" s="412"/>
      <c r="D63" s="412"/>
      <c r="E63" s="412"/>
      <c r="F63" s="412"/>
      <c r="G63" s="412"/>
      <c r="H63" s="412"/>
      <c r="I63" s="412"/>
      <c r="J63" s="412"/>
      <c r="K63" s="412"/>
      <c r="L63" s="412"/>
      <c r="M63" s="412"/>
      <c r="N63" s="412"/>
      <c r="O63" s="412"/>
    </row>
    <row r="64" spans="2:15" ht="18.75" customHeight="1">
      <c r="B64" s="1927" t="s">
        <v>73</v>
      </c>
      <c r="C64" s="1927"/>
      <c r="D64" s="1927"/>
      <c r="E64" s="1946"/>
      <c r="F64" s="1947"/>
      <c r="G64" s="1947"/>
      <c r="H64" s="1948"/>
      <c r="I64" s="1927" t="s">
        <v>739</v>
      </c>
      <c r="J64" s="1927"/>
      <c r="K64" s="1927"/>
      <c r="L64" s="411" t="s">
        <v>772</v>
      </c>
      <c r="M64" s="410" t="s">
        <v>72</v>
      </c>
      <c r="N64" s="409" t="s">
        <v>771</v>
      </c>
      <c r="O64" s="408" t="s">
        <v>738</v>
      </c>
    </row>
    <row r="65" spans="2:15" ht="37.5" customHeight="1">
      <c r="B65" s="1931" t="s">
        <v>737</v>
      </c>
      <c r="C65" s="1931"/>
      <c r="D65" s="1931"/>
      <c r="E65" s="1932"/>
      <c r="F65" s="1933"/>
      <c r="G65" s="1933"/>
      <c r="H65" s="1934"/>
      <c r="I65" s="1931" t="s">
        <v>736</v>
      </c>
      <c r="J65" s="1931"/>
      <c r="K65" s="1931"/>
      <c r="L65" s="1935"/>
      <c r="M65" s="1935"/>
      <c r="N65" s="1935"/>
      <c r="O65" s="1935"/>
    </row>
    <row r="66" spans="2:15" ht="37.5" customHeight="1">
      <c r="B66" s="1927" t="s">
        <v>458</v>
      </c>
      <c r="C66" s="1927"/>
      <c r="D66" s="1927"/>
      <c r="E66" s="1936"/>
      <c r="F66" s="1937"/>
      <c r="G66" s="1937"/>
      <c r="H66" s="1937"/>
      <c r="I66" s="1937"/>
      <c r="J66" s="1937"/>
      <c r="K66" s="1937"/>
      <c r="L66" s="1937"/>
      <c r="M66" s="1937"/>
      <c r="N66" s="1937"/>
      <c r="O66" s="1938"/>
    </row>
    <row r="67" spans="2:15" ht="37.5" customHeight="1">
      <c r="B67" s="1939" t="s">
        <v>459</v>
      </c>
      <c r="C67" s="1939"/>
      <c r="D67" s="1939"/>
      <c r="E67" s="1936"/>
      <c r="F67" s="1937"/>
      <c r="G67" s="1937"/>
      <c r="H67" s="1937"/>
      <c r="I67" s="1937"/>
      <c r="J67" s="1937"/>
      <c r="K67" s="1937"/>
      <c r="L67" s="1937"/>
      <c r="M67" s="1937"/>
      <c r="N67" s="1937"/>
      <c r="O67" s="1938"/>
    </row>
    <row r="68" spans="2:15" ht="8.25" customHeight="1">
      <c r="B68" s="412"/>
      <c r="C68" s="412"/>
      <c r="D68" s="412"/>
      <c r="E68" s="412"/>
      <c r="F68" s="412"/>
      <c r="G68" s="412"/>
      <c r="H68" s="412"/>
      <c r="I68" s="412"/>
      <c r="J68" s="412"/>
      <c r="K68" s="412"/>
      <c r="L68" s="412"/>
      <c r="M68" s="412"/>
      <c r="N68" s="412"/>
      <c r="O68" s="412"/>
    </row>
    <row r="69" spans="2:15" ht="18.75" customHeight="1">
      <c r="B69" s="1952" t="s">
        <v>73</v>
      </c>
      <c r="C69" s="1953"/>
      <c r="D69" s="1954"/>
      <c r="E69" s="1946"/>
      <c r="F69" s="1947"/>
      <c r="G69" s="1947"/>
      <c r="H69" s="1948"/>
      <c r="I69" s="1952" t="s">
        <v>739</v>
      </c>
      <c r="J69" s="1953"/>
      <c r="K69" s="1954"/>
      <c r="L69" s="411" t="s">
        <v>772</v>
      </c>
      <c r="M69" s="410" t="s">
        <v>72</v>
      </c>
      <c r="N69" s="409" t="s">
        <v>771</v>
      </c>
      <c r="O69" s="408" t="s">
        <v>738</v>
      </c>
    </row>
    <row r="70" spans="2:15" ht="37.5" customHeight="1">
      <c r="B70" s="1949" t="s">
        <v>737</v>
      </c>
      <c r="C70" s="1950"/>
      <c r="D70" s="1951"/>
      <c r="E70" s="1943"/>
      <c r="F70" s="1944"/>
      <c r="G70" s="1944"/>
      <c r="H70" s="1945"/>
      <c r="I70" s="1949" t="s">
        <v>736</v>
      </c>
      <c r="J70" s="1950"/>
      <c r="K70" s="1951"/>
      <c r="L70" s="1943"/>
      <c r="M70" s="1944"/>
      <c r="N70" s="1944"/>
      <c r="O70" s="1945"/>
    </row>
    <row r="71" spans="2:15" ht="37.5" customHeight="1">
      <c r="B71" s="1952" t="s">
        <v>458</v>
      </c>
      <c r="C71" s="1953"/>
      <c r="D71" s="1954"/>
      <c r="E71" s="1936"/>
      <c r="F71" s="1937"/>
      <c r="G71" s="1937"/>
      <c r="H71" s="1937"/>
      <c r="I71" s="1937"/>
      <c r="J71" s="1937"/>
      <c r="K71" s="1937"/>
      <c r="L71" s="1937"/>
      <c r="M71" s="1937"/>
      <c r="N71" s="1937"/>
      <c r="O71" s="1938"/>
    </row>
    <row r="72" spans="2:15" ht="37.5" customHeight="1">
      <c r="B72" s="1955" t="s">
        <v>459</v>
      </c>
      <c r="C72" s="1956"/>
      <c r="D72" s="1957"/>
      <c r="E72" s="1936"/>
      <c r="F72" s="1937"/>
      <c r="G72" s="1937"/>
      <c r="H72" s="1937"/>
      <c r="I72" s="1937"/>
      <c r="J72" s="1937"/>
      <c r="K72" s="1937"/>
      <c r="L72" s="1937"/>
      <c r="M72" s="1937"/>
      <c r="N72" s="1937"/>
      <c r="O72" s="1938"/>
    </row>
    <row r="73" spans="2:15" ht="8.25" customHeight="1"/>
    <row r="74" spans="2:15" ht="18" customHeight="1">
      <c r="B74" s="407"/>
      <c r="C74" s="407"/>
      <c r="D74" s="407"/>
      <c r="E74" s="407"/>
      <c r="F74" s="407"/>
      <c r="G74" s="407"/>
      <c r="H74" s="407"/>
      <c r="I74" s="407"/>
      <c r="J74" s="407"/>
      <c r="K74" s="407"/>
      <c r="L74" s="407"/>
      <c r="M74" s="407"/>
      <c r="O74" s="338"/>
    </row>
    <row r="75" spans="2:15" ht="15.75" customHeight="1"/>
    <row r="76" spans="2:15" ht="15.75" customHeight="1">
      <c r="B76" s="152"/>
      <c r="C76" s="340"/>
      <c r="D76" s="152"/>
      <c r="E76" s="152"/>
      <c r="F76" s="152"/>
      <c r="G76" s="152"/>
      <c r="H76" s="152"/>
    </row>
    <row r="77" spans="2:15" ht="18" customHeight="1">
      <c r="B77" s="152"/>
      <c r="C77" s="340"/>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58"/>
      <c r="Q108" s="1959"/>
    </row>
    <row r="109" spans="16:17" ht="54.75" customHeight="1"/>
    <row r="110" spans="16:17" ht="17.25" customHeight="1"/>
    <row r="111" spans="16: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B1:Y111"/>
  <sheetViews>
    <sheetView view="pageBreakPreview" zoomScale="75" zoomScaleNormal="75" zoomScaleSheetLayoutView="75" workbookViewId="0">
      <selection activeCell="M77" sqref="M77"/>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08"/>
      <c r="C1" s="1908"/>
      <c r="D1" s="49"/>
      <c r="K1" s="50"/>
      <c r="L1" s="50"/>
      <c r="M1" s="50"/>
      <c r="N1" s="50"/>
      <c r="O1" s="332" t="s">
        <v>41</v>
      </c>
      <c r="P1" s="330"/>
      <c r="Q1" s="331"/>
      <c r="R1" s="331"/>
      <c r="S1" s="332"/>
      <c r="T1" s="50"/>
      <c r="U1" s="406"/>
      <c r="V1" s="406"/>
      <c r="W1" s="406"/>
      <c r="X1" s="406"/>
      <c r="Y1" s="50"/>
    </row>
    <row r="2" spans="2:25" s="48" customFormat="1" ht="20.25" customHeight="1">
      <c r="B2" s="1909" t="s">
        <v>447</v>
      </c>
      <c r="C2" s="1909"/>
      <c r="D2" s="1909"/>
      <c r="E2" s="1909"/>
      <c r="F2" s="1909"/>
      <c r="G2" s="1909"/>
      <c r="H2" s="1909"/>
      <c r="I2" s="1909"/>
      <c r="J2" s="1909"/>
      <c r="K2" s="1909"/>
      <c r="L2" s="1909"/>
      <c r="M2" s="1909"/>
      <c r="N2" s="1909"/>
      <c r="O2" s="1909"/>
      <c r="P2" s="1910"/>
      <c r="Q2" s="1910"/>
      <c r="R2" s="1910"/>
      <c r="S2" s="1910"/>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10"/>
      <c r="Q3" s="1910"/>
      <c r="R3" s="1910"/>
      <c r="S3" s="1910"/>
      <c r="T3" s="50"/>
      <c r="U3" s="406"/>
      <c r="V3" s="406"/>
      <c r="W3" s="406"/>
      <c r="X3" s="406"/>
      <c r="Y3" s="50"/>
    </row>
    <row r="4" spans="2:25" s="48" customFormat="1" ht="180.75" customHeight="1" thickTop="1" thickBot="1">
      <c r="B4" s="1911" t="s">
        <v>821</v>
      </c>
      <c r="C4" s="1912"/>
      <c r="D4" s="1912"/>
      <c r="E4" s="1912"/>
      <c r="F4" s="1912"/>
      <c r="G4" s="1912"/>
      <c r="H4" s="1912"/>
      <c r="I4" s="1912"/>
      <c r="J4" s="1912"/>
      <c r="K4" s="1912"/>
      <c r="L4" s="1912"/>
      <c r="M4" s="1912"/>
      <c r="N4" s="1912"/>
      <c r="O4" s="1913"/>
      <c r="P4" s="1910"/>
      <c r="Q4" s="1910"/>
      <c r="R4" s="1910"/>
      <c r="S4" s="1910"/>
      <c r="T4" s="50"/>
      <c r="U4" s="406"/>
      <c r="V4" s="406"/>
      <c r="W4" s="406"/>
      <c r="X4" s="406"/>
      <c r="Y4" s="50"/>
    </row>
    <row r="5" spans="2:25" s="48" customFormat="1" ht="19.5" customHeight="1" thickTop="1">
      <c r="B5" s="1914" t="s">
        <v>453</v>
      </c>
      <c r="C5" s="1914"/>
      <c r="D5" s="1914"/>
      <c r="E5" s="1914"/>
      <c r="F5" s="1915"/>
      <c r="G5" s="1915"/>
      <c r="H5" s="1915"/>
      <c r="I5" s="1915"/>
      <c r="J5" s="1915"/>
      <c r="K5" s="423"/>
      <c r="L5" s="423"/>
      <c r="M5" s="423"/>
      <c r="N5" s="314"/>
      <c r="O5" s="314"/>
      <c r="P5" s="1910"/>
      <c r="Q5" s="1910"/>
      <c r="R5" s="1910"/>
      <c r="S5" s="1910"/>
      <c r="T5" s="50"/>
      <c r="U5" s="406"/>
      <c r="V5" s="406"/>
      <c r="W5" s="406"/>
      <c r="X5" s="406"/>
      <c r="Y5" s="50"/>
    </row>
    <row r="6" spans="2:25" s="48" customFormat="1" ht="22.5" customHeight="1">
      <c r="B6" s="1916" t="s">
        <v>454</v>
      </c>
      <c r="C6" s="1916"/>
      <c r="D6" s="1916"/>
      <c r="E6" s="1960" t="s">
        <v>770</v>
      </c>
      <c r="F6" s="1960"/>
      <c r="G6" s="1960"/>
      <c r="H6" s="1960"/>
      <c r="I6" s="1960"/>
      <c r="J6" s="415"/>
      <c r="K6" s="415"/>
      <c r="L6" s="423"/>
      <c r="M6" s="423"/>
      <c r="N6" s="314"/>
      <c r="O6" s="314"/>
      <c r="P6" s="1910"/>
      <c r="Q6" s="1910"/>
      <c r="R6" s="1910"/>
      <c r="S6" s="1910"/>
      <c r="T6" s="50"/>
      <c r="U6" s="406"/>
      <c r="V6" s="406"/>
      <c r="W6" s="406"/>
      <c r="X6" s="406"/>
      <c r="Y6" s="50"/>
    </row>
    <row r="7" spans="2:25" s="48" customFormat="1" ht="22.5" customHeight="1">
      <c r="B7" s="1916" t="s">
        <v>455</v>
      </c>
      <c r="C7" s="1916"/>
      <c r="D7" s="1916"/>
      <c r="E7" s="1961" t="s">
        <v>769</v>
      </c>
      <c r="F7" s="1961"/>
      <c r="G7" s="1961"/>
      <c r="H7" s="1961"/>
      <c r="I7" s="1961"/>
      <c r="J7" s="422" t="s">
        <v>390</v>
      </c>
      <c r="K7" s="419"/>
      <c r="L7" s="421"/>
      <c r="M7" s="418"/>
      <c r="N7" s="339"/>
      <c r="O7" s="339"/>
      <c r="P7" s="1910"/>
      <c r="Q7" s="1910"/>
      <c r="R7" s="1910"/>
      <c r="S7" s="1910"/>
      <c r="T7" s="50"/>
      <c r="U7" s="406"/>
      <c r="V7" s="406"/>
      <c r="W7" s="406"/>
      <c r="X7" s="406"/>
      <c r="Y7" s="50"/>
    </row>
    <row r="8" spans="2:25" s="48" customFormat="1" ht="22.5" customHeight="1">
      <c r="B8" s="1919" t="s">
        <v>456</v>
      </c>
      <c r="C8" s="1919"/>
      <c r="D8" s="1919"/>
      <c r="E8" s="1962" t="s">
        <v>768</v>
      </c>
      <c r="F8" s="1962"/>
      <c r="G8" s="1962"/>
      <c r="H8" s="1962"/>
      <c r="I8" s="1962"/>
      <c r="J8" s="420"/>
      <c r="K8" s="420"/>
      <c r="L8" s="418"/>
      <c r="M8" s="418"/>
      <c r="N8" s="339"/>
      <c r="O8" s="339"/>
      <c r="P8" s="50"/>
      <c r="Q8" s="406"/>
      <c r="R8" s="406"/>
      <c r="S8" s="406"/>
      <c r="T8" s="406"/>
      <c r="U8" s="50"/>
    </row>
    <row r="9" spans="2:25" s="48" customFormat="1" ht="22.5" customHeight="1">
      <c r="B9" s="1919" t="s">
        <v>419</v>
      </c>
      <c r="C9" s="1919"/>
      <c r="D9" s="1919"/>
      <c r="E9" s="1961" t="s">
        <v>767</v>
      </c>
      <c r="F9" s="1961"/>
      <c r="G9" s="1961"/>
      <c r="H9" s="1961"/>
      <c r="I9" s="1961"/>
      <c r="J9" s="419"/>
      <c r="K9" s="419"/>
      <c r="L9" s="418"/>
      <c r="M9" s="418"/>
      <c r="N9" s="339"/>
      <c r="O9" s="339"/>
      <c r="P9" s="50"/>
      <c r="Q9" s="406"/>
      <c r="R9" s="406"/>
      <c r="S9" s="406"/>
      <c r="T9" s="406"/>
      <c r="U9" s="50"/>
    </row>
    <row r="10" spans="2:25" ht="6" customHeight="1">
      <c r="B10" s="417"/>
      <c r="C10" s="416"/>
      <c r="D10" s="416"/>
      <c r="E10" s="416"/>
      <c r="F10" s="416"/>
      <c r="G10" s="416"/>
      <c r="H10" s="416"/>
      <c r="I10" s="416"/>
      <c r="J10" s="416"/>
      <c r="K10" s="416"/>
      <c r="L10" s="416"/>
      <c r="M10" s="416"/>
      <c r="N10" s="315"/>
      <c r="O10" s="315"/>
      <c r="Q10" s="406"/>
      <c r="R10" s="406"/>
      <c r="S10" s="406"/>
      <c r="T10" s="406"/>
    </row>
    <row r="11" spans="2:25" ht="22.5" customHeight="1" thickBot="1">
      <c r="B11" s="1921" t="s">
        <v>420</v>
      </c>
      <c r="C11" s="1921"/>
      <c r="D11" s="1921"/>
      <c r="E11" s="1921"/>
      <c r="F11" s="1963" t="s">
        <v>762</v>
      </c>
      <c r="G11" s="1963"/>
      <c r="H11" s="1963"/>
      <c r="I11" s="1963"/>
      <c r="J11" s="1963"/>
      <c r="K11" s="1963"/>
      <c r="L11" s="415"/>
      <c r="M11" s="415"/>
      <c r="O11" s="338"/>
    </row>
    <row r="12" spans="2:25" ht="22.5" customHeight="1" thickBot="1">
      <c r="B12" s="1923" t="s">
        <v>457</v>
      </c>
      <c r="C12" s="1923"/>
      <c r="D12" s="1923"/>
      <c r="E12" s="1923"/>
      <c r="F12" s="1964" t="s">
        <v>761</v>
      </c>
      <c r="G12" s="1964"/>
      <c r="H12" s="1964"/>
      <c r="I12" s="1964"/>
      <c r="J12" s="1964"/>
      <c r="K12" s="1964"/>
      <c r="L12" s="415"/>
      <c r="M12" s="415"/>
      <c r="O12" s="338"/>
    </row>
    <row r="13" spans="2:25" ht="5.25" customHeight="1">
      <c r="B13" s="1925"/>
      <c r="C13" s="1925"/>
      <c r="D13" s="1925"/>
      <c r="E13" s="1925"/>
      <c r="F13" s="1925"/>
      <c r="G13" s="1925"/>
      <c r="H13" s="1925"/>
      <c r="I13" s="1925"/>
      <c r="J13" s="1925"/>
      <c r="K13" s="1925"/>
      <c r="L13" s="1926"/>
      <c r="M13" s="1926"/>
      <c r="O13" s="338"/>
    </row>
    <row r="14" spans="2:25" ht="18.75" customHeight="1">
      <c r="B14" s="1927" t="s">
        <v>73</v>
      </c>
      <c r="C14" s="1927"/>
      <c r="D14" s="1927"/>
      <c r="E14" s="1928" t="s">
        <v>754</v>
      </c>
      <c r="F14" s="1929"/>
      <c r="G14" s="1929"/>
      <c r="H14" s="1930"/>
      <c r="I14" s="1927" t="s">
        <v>739</v>
      </c>
      <c r="J14" s="1927"/>
      <c r="K14" s="1927"/>
      <c r="L14" s="411" t="s">
        <v>2</v>
      </c>
      <c r="M14" s="410" t="s">
        <v>72</v>
      </c>
      <c r="N14" s="409" t="s">
        <v>53</v>
      </c>
      <c r="O14" s="408" t="s">
        <v>738</v>
      </c>
    </row>
    <row r="15" spans="2:25" ht="37.5" customHeight="1">
      <c r="B15" s="1931" t="s">
        <v>737</v>
      </c>
      <c r="C15" s="1931"/>
      <c r="D15" s="1931"/>
      <c r="E15" s="1965" t="s">
        <v>760</v>
      </c>
      <c r="F15" s="1966"/>
      <c r="G15" s="1966"/>
      <c r="H15" s="1967"/>
      <c r="I15" s="1931" t="s">
        <v>736</v>
      </c>
      <c r="J15" s="1931"/>
      <c r="K15" s="1931"/>
      <c r="L15" s="1968" t="s">
        <v>800</v>
      </c>
      <c r="M15" s="1968"/>
      <c r="N15" s="1968"/>
      <c r="O15" s="1968"/>
    </row>
    <row r="16" spans="2:25" ht="37.5" customHeight="1">
      <c r="B16" s="1927" t="s">
        <v>458</v>
      </c>
      <c r="C16" s="1927"/>
      <c r="D16" s="1927"/>
      <c r="E16" s="1969" t="s">
        <v>766</v>
      </c>
      <c r="F16" s="1970"/>
      <c r="G16" s="1970"/>
      <c r="H16" s="1970"/>
      <c r="I16" s="1970"/>
      <c r="J16" s="1970"/>
      <c r="K16" s="1970"/>
      <c r="L16" s="1970"/>
      <c r="M16" s="1970"/>
      <c r="N16" s="1970"/>
      <c r="O16" s="1971"/>
    </row>
    <row r="17" spans="2:15" ht="37.5" customHeight="1">
      <c r="B17" s="1939" t="s">
        <v>459</v>
      </c>
      <c r="C17" s="1939"/>
      <c r="D17" s="1939"/>
      <c r="E17" s="1936"/>
      <c r="F17" s="1937"/>
      <c r="G17" s="1937"/>
      <c r="H17" s="1937"/>
      <c r="I17" s="1937"/>
      <c r="J17" s="1937"/>
      <c r="K17" s="1937"/>
      <c r="L17" s="1937"/>
      <c r="M17" s="1937"/>
      <c r="N17" s="1937"/>
      <c r="O17" s="1938"/>
    </row>
    <row r="18" spans="2:15" ht="4.5" customHeight="1">
      <c r="B18" s="414"/>
      <c r="C18" s="414"/>
      <c r="D18" s="414"/>
      <c r="E18" s="414"/>
      <c r="F18" s="414"/>
      <c r="G18" s="414"/>
      <c r="H18" s="414"/>
      <c r="I18" s="414"/>
      <c r="J18" s="414"/>
      <c r="K18" s="414"/>
      <c r="L18" s="414"/>
      <c r="M18" s="414"/>
      <c r="N18" s="412"/>
      <c r="O18" s="413"/>
    </row>
    <row r="19" spans="2:15" ht="18.75" customHeight="1">
      <c r="B19" s="1927" t="s">
        <v>73</v>
      </c>
      <c r="C19" s="1927"/>
      <c r="D19" s="1927"/>
      <c r="E19" s="1928" t="s">
        <v>752</v>
      </c>
      <c r="F19" s="1929"/>
      <c r="G19" s="1929"/>
      <c r="H19" s="1930"/>
      <c r="I19" s="1927" t="s">
        <v>739</v>
      </c>
      <c r="J19" s="1927"/>
      <c r="K19" s="1927"/>
      <c r="L19" s="411" t="s">
        <v>53</v>
      </c>
      <c r="M19" s="410" t="s">
        <v>72</v>
      </c>
      <c r="N19" s="409" t="s">
        <v>2</v>
      </c>
      <c r="O19" s="408" t="s">
        <v>738</v>
      </c>
    </row>
    <row r="20" spans="2:15" ht="37.5" customHeight="1">
      <c r="B20" s="1931" t="s">
        <v>737</v>
      </c>
      <c r="C20" s="1931"/>
      <c r="D20" s="1931"/>
      <c r="E20" s="1965" t="s">
        <v>759</v>
      </c>
      <c r="F20" s="1966"/>
      <c r="G20" s="1966"/>
      <c r="H20" s="1967"/>
      <c r="I20" s="1931" t="s">
        <v>736</v>
      </c>
      <c r="J20" s="1931"/>
      <c r="K20" s="1931"/>
      <c r="L20" s="1968" t="s">
        <v>800</v>
      </c>
      <c r="M20" s="1968"/>
      <c r="N20" s="1968"/>
      <c r="O20" s="1968"/>
    </row>
    <row r="21" spans="2:15" ht="37.5" customHeight="1">
      <c r="B21" s="1927" t="s">
        <v>458</v>
      </c>
      <c r="C21" s="1927"/>
      <c r="D21" s="1927"/>
      <c r="E21" s="1936"/>
      <c r="F21" s="1937"/>
      <c r="G21" s="1937"/>
      <c r="H21" s="1937"/>
      <c r="I21" s="1937"/>
      <c r="J21" s="1937"/>
      <c r="K21" s="1937"/>
      <c r="L21" s="1937"/>
      <c r="M21" s="1937"/>
      <c r="N21" s="1937"/>
      <c r="O21" s="1938"/>
    </row>
    <row r="22" spans="2:15" ht="37.5" customHeight="1">
      <c r="B22" s="1939" t="s">
        <v>459</v>
      </c>
      <c r="C22" s="1939"/>
      <c r="D22" s="1939"/>
      <c r="E22" s="1969" t="s">
        <v>766</v>
      </c>
      <c r="F22" s="1970"/>
      <c r="G22" s="1970"/>
      <c r="H22" s="1970"/>
      <c r="I22" s="1970"/>
      <c r="J22" s="1970"/>
      <c r="K22" s="1970"/>
      <c r="L22" s="1970"/>
      <c r="M22" s="1970"/>
      <c r="N22" s="1970"/>
      <c r="O22" s="1971"/>
    </row>
    <row r="23" spans="2:15" ht="4.5" customHeight="1">
      <c r="B23" s="414"/>
      <c r="C23" s="414"/>
      <c r="D23" s="414"/>
      <c r="E23" s="414"/>
      <c r="F23" s="414"/>
      <c r="G23" s="414"/>
      <c r="H23" s="414"/>
      <c r="I23" s="414"/>
      <c r="J23" s="414"/>
      <c r="K23" s="414"/>
      <c r="L23" s="414"/>
      <c r="M23" s="414"/>
      <c r="N23" s="412"/>
      <c r="O23" s="413"/>
    </row>
    <row r="24" spans="2:15" ht="33.75" customHeight="1">
      <c r="B24" s="1927" t="s">
        <v>73</v>
      </c>
      <c r="C24" s="1927"/>
      <c r="D24" s="1927"/>
      <c r="E24" s="1940" t="s">
        <v>751</v>
      </c>
      <c r="F24" s="1941"/>
      <c r="G24" s="1941"/>
      <c r="H24" s="1942"/>
      <c r="I24" s="1927" t="s">
        <v>739</v>
      </c>
      <c r="J24" s="1927"/>
      <c r="K24" s="1927"/>
      <c r="L24" s="411" t="s">
        <v>53</v>
      </c>
      <c r="M24" s="410" t="s">
        <v>72</v>
      </c>
      <c r="N24" s="409" t="s">
        <v>2</v>
      </c>
      <c r="O24" s="408" t="s">
        <v>738</v>
      </c>
    </row>
    <row r="25" spans="2:15" ht="37.5" customHeight="1">
      <c r="B25" s="1931" t="s">
        <v>737</v>
      </c>
      <c r="C25" s="1931"/>
      <c r="D25" s="1931"/>
      <c r="E25" s="1965" t="s">
        <v>759</v>
      </c>
      <c r="F25" s="1966"/>
      <c r="G25" s="1966"/>
      <c r="H25" s="1967"/>
      <c r="I25" s="1931" t="s">
        <v>736</v>
      </c>
      <c r="J25" s="1931"/>
      <c r="K25" s="1931"/>
      <c r="L25" s="1968" t="s">
        <v>800</v>
      </c>
      <c r="M25" s="1968"/>
      <c r="N25" s="1968"/>
      <c r="O25" s="1968"/>
    </row>
    <row r="26" spans="2:15" ht="37.5" customHeight="1">
      <c r="B26" s="1927" t="s">
        <v>458</v>
      </c>
      <c r="C26" s="1927"/>
      <c r="D26" s="1927"/>
      <c r="E26" s="1936"/>
      <c r="F26" s="1937"/>
      <c r="G26" s="1937"/>
      <c r="H26" s="1937"/>
      <c r="I26" s="1937"/>
      <c r="J26" s="1937"/>
      <c r="K26" s="1937"/>
      <c r="L26" s="1937"/>
      <c r="M26" s="1937"/>
      <c r="N26" s="1937"/>
      <c r="O26" s="1938"/>
    </row>
    <row r="27" spans="2:15" ht="37.5" customHeight="1">
      <c r="B27" s="1939" t="s">
        <v>459</v>
      </c>
      <c r="C27" s="1939"/>
      <c r="D27" s="1939"/>
      <c r="E27" s="1969" t="s">
        <v>766</v>
      </c>
      <c r="F27" s="1970"/>
      <c r="G27" s="1970"/>
      <c r="H27" s="1970"/>
      <c r="I27" s="1970"/>
      <c r="J27" s="1970"/>
      <c r="K27" s="1970"/>
      <c r="L27" s="1970"/>
      <c r="M27" s="1970"/>
      <c r="N27" s="1970"/>
      <c r="O27" s="1971"/>
    </row>
    <row r="28" spans="2:15" ht="4.5" customHeight="1">
      <c r="B28" s="414"/>
      <c r="C28" s="414"/>
      <c r="D28" s="414"/>
      <c r="E28" s="414"/>
      <c r="F28" s="414"/>
      <c r="G28" s="414"/>
      <c r="H28" s="414"/>
      <c r="I28" s="414"/>
      <c r="J28" s="414"/>
      <c r="K28" s="414"/>
      <c r="L28" s="414"/>
      <c r="M28" s="414"/>
      <c r="N28" s="412"/>
      <c r="O28" s="413"/>
    </row>
    <row r="29" spans="2:15" ht="18.75" customHeight="1">
      <c r="B29" s="1927" t="s">
        <v>73</v>
      </c>
      <c r="C29" s="1927"/>
      <c r="D29" s="1927"/>
      <c r="E29" s="1940" t="s">
        <v>749</v>
      </c>
      <c r="F29" s="1941"/>
      <c r="G29" s="1941"/>
      <c r="H29" s="1942"/>
      <c r="I29" s="1927" t="s">
        <v>739</v>
      </c>
      <c r="J29" s="1927"/>
      <c r="K29" s="1927"/>
      <c r="L29" s="411" t="s">
        <v>53</v>
      </c>
      <c r="M29" s="410" t="s">
        <v>72</v>
      </c>
      <c r="N29" s="409" t="s">
        <v>2</v>
      </c>
      <c r="O29" s="408" t="s">
        <v>738</v>
      </c>
    </row>
    <row r="30" spans="2:15" ht="37.5" customHeight="1">
      <c r="B30" s="1931" t="s">
        <v>737</v>
      </c>
      <c r="C30" s="1931"/>
      <c r="D30" s="1931"/>
      <c r="E30" s="1965" t="s">
        <v>758</v>
      </c>
      <c r="F30" s="1966"/>
      <c r="G30" s="1966"/>
      <c r="H30" s="1967"/>
      <c r="I30" s="1931" t="s">
        <v>736</v>
      </c>
      <c r="J30" s="1931"/>
      <c r="K30" s="1931"/>
      <c r="L30" s="1968" t="s">
        <v>800</v>
      </c>
      <c r="M30" s="1968"/>
      <c r="N30" s="1968"/>
      <c r="O30" s="1968"/>
    </row>
    <row r="31" spans="2:15" ht="37.5" customHeight="1">
      <c r="B31" s="1927" t="s">
        <v>458</v>
      </c>
      <c r="C31" s="1927"/>
      <c r="D31" s="1927"/>
      <c r="E31" s="1936"/>
      <c r="F31" s="1937"/>
      <c r="G31" s="1937"/>
      <c r="H31" s="1937"/>
      <c r="I31" s="1937"/>
      <c r="J31" s="1937"/>
      <c r="K31" s="1937"/>
      <c r="L31" s="1937"/>
      <c r="M31" s="1937"/>
      <c r="N31" s="1937"/>
      <c r="O31" s="1938"/>
    </row>
    <row r="32" spans="2:15" ht="37.5" customHeight="1">
      <c r="B32" s="1939" t="s">
        <v>459</v>
      </c>
      <c r="C32" s="1939"/>
      <c r="D32" s="1939"/>
      <c r="E32" s="1969" t="s">
        <v>766</v>
      </c>
      <c r="F32" s="1970"/>
      <c r="G32" s="1970"/>
      <c r="H32" s="1970"/>
      <c r="I32" s="1970"/>
      <c r="J32" s="1970"/>
      <c r="K32" s="1970"/>
      <c r="L32" s="1970"/>
      <c r="M32" s="1970"/>
      <c r="N32" s="1970"/>
      <c r="O32" s="1971"/>
    </row>
    <row r="33" spans="2:15" ht="4.5" customHeight="1">
      <c r="B33" s="412"/>
      <c r="C33" s="412"/>
      <c r="D33" s="412"/>
      <c r="E33" s="412"/>
      <c r="F33" s="412"/>
      <c r="G33" s="412"/>
      <c r="H33" s="412"/>
      <c r="I33" s="412"/>
      <c r="J33" s="412"/>
      <c r="K33" s="412"/>
      <c r="L33" s="412"/>
      <c r="M33" s="412"/>
      <c r="N33" s="412"/>
      <c r="O33" s="412"/>
    </row>
    <row r="34" spans="2:15" ht="28.5" customHeight="1">
      <c r="B34" s="1927" t="s">
        <v>73</v>
      </c>
      <c r="C34" s="1927"/>
      <c r="D34" s="1927"/>
      <c r="E34" s="1940" t="s">
        <v>747</v>
      </c>
      <c r="F34" s="1941"/>
      <c r="G34" s="1941"/>
      <c r="H34" s="1942"/>
      <c r="I34" s="1927" t="s">
        <v>739</v>
      </c>
      <c r="J34" s="1927"/>
      <c r="K34" s="1927"/>
      <c r="L34" s="411" t="s">
        <v>53</v>
      </c>
      <c r="M34" s="410" t="s">
        <v>72</v>
      </c>
      <c r="N34" s="409" t="s">
        <v>2</v>
      </c>
      <c r="O34" s="408" t="s">
        <v>738</v>
      </c>
    </row>
    <row r="35" spans="2:15" ht="37.5" customHeight="1">
      <c r="B35" s="1931" t="s">
        <v>737</v>
      </c>
      <c r="C35" s="1931"/>
      <c r="D35" s="1931"/>
      <c r="E35" s="1972" t="s">
        <v>1087</v>
      </c>
      <c r="F35" s="1973"/>
      <c r="G35" s="1973"/>
      <c r="H35" s="1974"/>
      <c r="I35" s="1931" t="s">
        <v>736</v>
      </c>
      <c r="J35" s="1931"/>
      <c r="K35" s="1931"/>
      <c r="L35" s="1968" t="s">
        <v>800</v>
      </c>
      <c r="M35" s="1968"/>
      <c r="N35" s="1968"/>
      <c r="O35" s="1968"/>
    </row>
    <row r="36" spans="2:15" ht="37.5" customHeight="1">
      <c r="B36" s="1927" t="s">
        <v>458</v>
      </c>
      <c r="C36" s="1927"/>
      <c r="D36" s="1927"/>
      <c r="E36" s="1936"/>
      <c r="F36" s="1937"/>
      <c r="G36" s="1937"/>
      <c r="H36" s="1937"/>
      <c r="I36" s="1937"/>
      <c r="J36" s="1937"/>
      <c r="K36" s="1937"/>
      <c r="L36" s="1937"/>
      <c r="M36" s="1937"/>
      <c r="N36" s="1937"/>
      <c r="O36" s="1938"/>
    </row>
    <row r="37" spans="2:15" ht="37.5" customHeight="1">
      <c r="B37" s="1939" t="s">
        <v>459</v>
      </c>
      <c r="C37" s="1939"/>
      <c r="D37" s="1939"/>
      <c r="E37" s="1969" t="s">
        <v>766</v>
      </c>
      <c r="F37" s="1970"/>
      <c r="G37" s="1970"/>
      <c r="H37" s="1970"/>
      <c r="I37" s="1970"/>
      <c r="J37" s="1970"/>
      <c r="K37" s="1970"/>
      <c r="L37" s="1970"/>
      <c r="M37" s="1970"/>
      <c r="N37" s="1970"/>
      <c r="O37" s="1971"/>
    </row>
    <row r="38" spans="2:15" ht="8.25" customHeight="1">
      <c r="B38" s="412"/>
      <c r="C38" s="412"/>
      <c r="D38" s="412"/>
      <c r="E38" s="412"/>
      <c r="F38" s="412"/>
      <c r="G38" s="412"/>
      <c r="H38" s="412"/>
      <c r="I38" s="412"/>
      <c r="J38" s="412"/>
      <c r="K38" s="412"/>
      <c r="L38" s="412"/>
      <c r="M38" s="412"/>
      <c r="N38" s="412"/>
      <c r="O38" s="412"/>
    </row>
    <row r="39" spans="2:15" ht="18.75" customHeight="1">
      <c r="B39" s="1927" t="s">
        <v>73</v>
      </c>
      <c r="C39" s="1927"/>
      <c r="D39" s="1927"/>
      <c r="E39" s="1940" t="s">
        <v>746</v>
      </c>
      <c r="F39" s="1941"/>
      <c r="G39" s="1941"/>
      <c r="H39" s="1942"/>
      <c r="I39" s="1927" t="s">
        <v>739</v>
      </c>
      <c r="J39" s="1927"/>
      <c r="K39" s="1927"/>
      <c r="L39" s="411" t="s">
        <v>2</v>
      </c>
      <c r="M39" s="410" t="s">
        <v>72</v>
      </c>
      <c r="N39" s="411" t="s">
        <v>53</v>
      </c>
      <c r="O39" s="408" t="s">
        <v>738</v>
      </c>
    </row>
    <row r="40" spans="2:15" ht="37.5" customHeight="1">
      <c r="B40" s="1931" t="s">
        <v>737</v>
      </c>
      <c r="C40" s="1931"/>
      <c r="D40" s="1931"/>
      <c r="E40" s="1965" t="s">
        <v>757</v>
      </c>
      <c r="F40" s="1966"/>
      <c r="G40" s="1966"/>
      <c r="H40" s="1967"/>
      <c r="I40" s="1931" t="s">
        <v>736</v>
      </c>
      <c r="J40" s="1931"/>
      <c r="K40" s="1931"/>
      <c r="L40" s="1968" t="s">
        <v>800</v>
      </c>
      <c r="M40" s="1968"/>
      <c r="N40" s="1968"/>
      <c r="O40" s="1968"/>
    </row>
    <row r="41" spans="2:15" ht="37.5" customHeight="1">
      <c r="B41" s="1927" t="s">
        <v>458</v>
      </c>
      <c r="C41" s="1927"/>
      <c r="D41" s="1927"/>
      <c r="E41" s="1936"/>
      <c r="F41" s="1937"/>
      <c r="G41" s="1937"/>
      <c r="H41" s="1937"/>
      <c r="I41" s="1937"/>
      <c r="J41" s="1937"/>
      <c r="K41" s="1937"/>
      <c r="L41" s="1937"/>
      <c r="M41" s="1937"/>
      <c r="N41" s="1937"/>
      <c r="O41" s="1938"/>
    </row>
    <row r="42" spans="2:15" ht="37.5" customHeight="1">
      <c r="B42" s="1939" t="s">
        <v>459</v>
      </c>
      <c r="C42" s="1939"/>
      <c r="D42" s="1939"/>
      <c r="E42" s="1936"/>
      <c r="F42" s="1937"/>
      <c r="G42" s="1937"/>
      <c r="H42" s="1937"/>
      <c r="I42" s="1937"/>
      <c r="J42" s="1937"/>
      <c r="K42" s="1937"/>
      <c r="L42" s="1937"/>
      <c r="M42" s="1937"/>
      <c r="N42" s="1937"/>
      <c r="O42" s="1938"/>
    </row>
    <row r="43" spans="2:15" ht="8.25" customHeight="1">
      <c r="B43" s="412"/>
      <c r="C43" s="412"/>
      <c r="D43" s="412"/>
      <c r="E43" s="412"/>
      <c r="F43" s="412"/>
      <c r="G43" s="412"/>
      <c r="H43" s="412"/>
      <c r="I43" s="412"/>
      <c r="J43" s="412"/>
      <c r="K43" s="412"/>
      <c r="L43" s="412"/>
      <c r="M43" s="412"/>
      <c r="N43" s="412"/>
      <c r="O43" s="412"/>
    </row>
    <row r="44" spans="2:15" ht="18.75" customHeight="1">
      <c r="B44" s="1927" t="s">
        <v>73</v>
      </c>
      <c r="C44" s="1927"/>
      <c r="D44" s="1927"/>
      <c r="E44" s="1940" t="s">
        <v>745</v>
      </c>
      <c r="F44" s="1941"/>
      <c r="G44" s="1941"/>
      <c r="H44" s="1942"/>
      <c r="I44" s="1927" t="s">
        <v>739</v>
      </c>
      <c r="J44" s="1927"/>
      <c r="K44" s="1927"/>
      <c r="L44" s="411" t="s">
        <v>2</v>
      </c>
      <c r="M44" s="410" t="s">
        <v>72</v>
      </c>
      <c r="N44" s="411" t="s">
        <v>53</v>
      </c>
      <c r="O44" s="408" t="s">
        <v>738</v>
      </c>
    </row>
    <row r="45" spans="2:15" ht="37.5" customHeight="1">
      <c r="B45" s="1931" t="s">
        <v>737</v>
      </c>
      <c r="C45" s="1931"/>
      <c r="D45" s="1931"/>
      <c r="E45" s="1965" t="s">
        <v>757</v>
      </c>
      <c r="F45" s="1966"/>
      <c r="G45" s="1966"/>
      <c r="H45" s="1967"/>
      <c r="I45" s="1931" t="s">
        <v>736</v>
      </c>
      <c r="J45" s="1931"/>
      <c r="K45" s="1931"/>
      <c r="L45" s="1968" t="s">
        <v>800</v>
      </c>
      <c r="M45" s="1968"/>
      <c r="N45" s="1968"/>
      <c r="O45" s="1968"/>
    </row>
    <row r="46" spans="2:15" ht="37.5" customHeight="1">
      <c r="B46" s="1927" t="s">
        <v>458</v>
      </c>
      <c r="C46" s="1927"/>
      <c r="D46" s="1927"/>
      <c r="E46" s="1936"/>
      <c r="F46" s="1937"/>
      <c r="G46" s="1937"/>
      <c r="H46" s="1937"/>
      <c r="I46" s="1937"/>
      <c r="J46" s="1937"/>
      <c r="K46" s="1937"/>
      <c r="L46" s="1937"/>
      <c r="M46" s="1937"/>
      <c r="N46" s="1937"/>
      <c r="O46" s="1938"/>
    </row>
    <row r="47" spans="2:15" ht="37.5" customHeight="1">
      <c r="B47" s="1939" t="s">
        <v>459</v>
      </c>
      <c r="C47" s="1939"/>
      <c r="D47" s="1939"/>
      <c r="E47" s="1936"/>
      <c r="F47" s="1937"/>
      <c r="G47" s="1937"/>
      <c r="H47" s="1937"/>
      <c r="I47" s="1937"/>
      <c r="J47" s="1937"/>
      <c r="K47" s="1937"/>
      <c r="L47" s="1937"/>
      <c r="M47" s="1937"/>
      <c r="N47" s="1937"/>
      <c r="O47" s="1938"/>
    </row>
    <row r="48" spans="2:15" ht="8.25" customHeight="1">
      <c r="B48" s="412"/>
      <c r="C48" s="412"/>
      <c r="D48" s="412"/>
      <c r="E48" s="412"/>
      <c r="F48" s="412"/>
      <c r="G48" s="412"/>
      <c r="H48" s="412"/>
      <c r="I48" s="412"/>
      <c r="J48" s="412"/>
      <c r="K48" s="412"/>
      <c r="L48" s="412"/>
      <c r="M48" s="412"/>
      <c r="N48" s="412"/>
      <c r="O48" s="412"/>
    </row>
    <row r="49" spans="2:15" ht="18.75" customHeight="1">
      <c r="B49" s="1927" t="s">
        <v>73</v>
      </c>
      <c r="C49" s="1927"/>
      <c r="D49" s="1927"/>
      <c r="E49" s="1940" t="s">
        <v>743</v>
      </c>
      <c r="F49" s="1941"/>
      <c r="G49" s="1941"/>
      <c r="H49" s="1942"/>
      <c r="I49" s="1927" t="s">
        <v>739</v>
      </c>
      <c r="J49" s="1927"/>
      <c r="K49" s="1927"/>
      <c r="L49" s="411" t="s">
        <v>2</v>
      </c>
      <c r="M49" s="410" t="s">
        <v>72</v>
      </c>
      <c r="N49" s="411" t="s">
        <v>53</v>
      </c>
      <c r="O49" s="408" t="s">
        <v>738</v>
      </c>
    </row>
    <row r="50" spans="2:15" ht="37.5" customHeight="1">
      <c r="B50" s="1931" t="s">
        <v>737</v>
      </c>
      <c r="C50" s="1931"/>
      <c r="D50" s="1931"/>
      <c r="E50" s="1965" t="s">
        <v>756</v>
      </c>
      <c r="F50" s="1966"/>
      <c r="G50" s="1966"/>
      <c r="H50" s="1967"/>
      <c r="I50" s="1931" t="s">
        <v>736</v>
      </c>
      <c r="J50" s="1931"/>
      <c r="K50" s="1931"/>
      <c r="L50" s="1968" t="s">
        <v>800</v>
      </c>
      <c r="M50" s="1968"/>
      <c r="N50" s="1968"/>
      <c r="O50" s="1968"/>
    </row>
    <row r="51" spans="2:15" ht="37.5" customHeight="1">
      <c r="B51" s="1927" t="s">
        <v>458</v>
      </c>
      <c r="C51" s="1927"/>
      <c r="D51" s="1927"/>
      <c r="E51" s="1936"/>
      <c r="F51" s="1937"/>
      <c r="G51" s="1937"/>
      <c r="H51" s="1937"/>
      <c r="I51" s="1937"/>
      <c r="J51" s="1937"/>
      <c r="K51" s="1937"/>
      <c r="L51" s="1937"/>
      <c r="M51" s="1937"/>
      <c r="N51" s="1937"/>
      <c r="O51" s="1938"/>
    </row>
    <row r="52" spans="2:15" ht="37.5" customHeight="1">
      <c r="B52" s="1939" t="s">
        <v>459</v>
      </c>
      <c r="C52" s="1939"/>
      <c r="D52" s="1939"/>
      <c r="E52" s="1936"/>
      <c r="F52" s="1937"/>
      <c r="G52" s="1937"/>
      <c r="H52" s="1937"/>
      <c r="I52" s="1937"/>
      <c r="J52" s="1937"/>
      <c r="K52" s="1937"/>
      <c r="L52" s="1937"/>
      <c r="M52" s="1937"/>
      <c r="N52" s="1937"/>
      <c r="O52" s="1938"/>
    </row>
    <row r="53" spans="2:15" ht="8.25" customHeight="1">
      <c r="B53" s="412"/>
      <c r="C53" s="412"/>
      <c r="D53" s="412"/>
      <c r="E53" s="412"/>
      <c r="F53" s="412"/>
      <c r="G53" s="412"/>
      <c r="H53" s="412"/>
      <c r="I53" s="412"/>
      <c r="J53" s="412"/>
      <c r="K53" s="412"/>
      <c r="L53" s="412"/>
      <c r="M53" s="412"/>
      <c r="N53" s="412"/>
      <c r="O53" s="412"/>
    </row>
    <row r="54" spans="2:15" ht="18.75" customHeight="1">
      <c r="B54" s="1927" t="s">
        <v>73</v>
      </c>
      <c r="C54" s="1927"/>
      <c r="D54" s="1927"/>
      <c r="E54" s="1940" t="s">
        <v>741</v>
      </c>
      <c r="F54" s="1941"/>
      <c r="G54" s="1941"/>
      <c r="H54" s="1942"/>
      <c r="I54" s="1927" t="s">
        <v>739</v>
      </c>
      <c r="J54" s="1927"/>
      <c r="K54" s="1927"/>
      <c r="L54" s="411" t="s">
        <v>2</v>
      </c>
      <c r="M54" s="410" t="s">
        <v>72</v>
      </c>
      <c r="N54" s="411" t="s">
        <v>53</v>
      </c>
      <c r="O54" s="408" t="s">
        <v>738</v>
      </c>
    </row>
    <row r="55" spans="2:15" ht="37.5" customHeight="1">
      <c r="B55" s="1931" t="s">
        <v>737</v>
      </c>
      <c r="C55" s="1931"/>
      <c r="D55" s="1931"/>
      <c r="E55" s="1965" t="s">
        <v>755</v>
      </c>
      <c r="F55" s="1966"/>
      <c r="G55" s="1966"/>
      <c r="H55" s="1967"/>
      <c r="I55" s="1931" t="s">
        <v>736</v>
      </c>
      <c r="J55" s="1931"/>
      <c r="K55" s="1931"/>
      <c r="L55" s="1968" t="s">
        <v>800</v>
      </c>
      <c r="M55" s="1968"/>
      <c r="N55" s="1968"/>
      <c r="O55" s="1968"/>
    </row>
    <row r="56" spans="2:15" ht="37.5" customHeight="1">
      <c r="B56" s="1927" t="s">
        <v>458</v>
      </c>
      <c r="C56" s="1927"/>
      <c r="D56" s="1927"/>
      <c r="E56" s="1969" t="s">
        <v>766</v>
      </c>
      <c r="F56" s="1970"/>
      <c r="G56" s="1970"/>
      <c r="H56" s="1970"/>
      <c r="I56" s="1970"/>
      <c r="J56" s="1970"/>
      <c r="K56" s="1970"/>
      <c r="L56" s="1970"/>
      <c r="M56" s="1970"/>
      <c r="N56" s="1970"/>
      <c r="O56" s="1971"/>
    </row>
    <row r="57" spans="2:15" ht="37.5" customHeight="1">
      <c r="B57" s="1939" t="s">
        <v>459</v>
      </c>
      <c r="C57" s="1939"/>
      <c r="D57" s="1939"/>
      <c r="E57" s="1936"/>
      <c r="F57" s="1937"/>
      <c r="G57" s="1937"/>
      <c r="H57" s="1937"/>
      <c r="I57" s="1937"/>
      <c r="J57" s="1937"/>
      <c r="K57" s="1937"/>
      <c r="L57" s="1937"/>
      <c r="M57" s="1937"/>
      <c r="N57" s="1937"/>
      <c r="O57" s="1938"/>
    </row>
    <row r="58" spans="2:15" ht="8.25" customHeight="1">
      <c r="B58" s="412"/>
      <c r="C58" s="412"/>
      <c r="D58" s="412"/>
      <c r="E58" s="412"/>
      <c r="F58" s="412"/>
      <c r="G58" s="412"/>
      <c r="H58" s="412"/>
      <c r="I58" s="412"/>
      <c r="J58" s="412"/>
      <c r="K58" s="412"/>
      <c r="L58" s="412"/>
      <c r="M58" s="412"/>
      <c r="N58" s="412"/>
      <c r="O58" s="412"/>
    </row>
    <row r="59" spans="2:15" ht="18.75" customHeight="1">
      <c r="B59" s="1927" t="s">
        <v>73</v>
      </c>
      <c r="C59" s="1927"/>
      <c r="D59" s="1927"/>
      <c r="E59" s="1975" t="s">
        <v>925</v>
      </c>
      <c r="F59" s="1976"/>
      <c r="G59" s="1976"/>
      <c r="H59" s="1977"/>
      <c r="I59" s="1927" t="s">
        <v>739</v>
      </c>
      <c r="J59" s="1927"/>
      <c r="K59" s="1927"/>
      <c r="L59" s="411" t="s">
        <v>2</v>
      </c>
      <c r="M59" s="410" t="s">
        <v>72</v>
      </c>
      <c r="N59" s="409" t="s">
        <v>2</v>
      </c>
      <c r="O59" s="408" t="s">
        <v>738</v>
      </c>
    </row>
    <row r="60" spans="2:15" ht="37.5" customHeight="1">
      <c r="B60" s="1931" t="s">
        <v>737</v>
      </c>
      <c r="C60" s="1931"/>
      <c r="D60" s="1931"/>
      <c r="E60" s="1965" t="s">
        <v>926</v>
      </c>
      <c r="F60" s="1966"/>
      <c r="G60" s="1966"/>
      <c r="H60" s="1967"/>
      <c r="I60" s="1931" t="s">
        <v>736</v>
      </c>
      <c r="J60" s="1931"/>
      <c r="K60" s="1931"/>
      <c r="L60" s="1968" t="s">
        <v>800</v>
      </c>
      <c r="M60" s="1968"/>
      <c r="N60" s="1968"/>
      <c r="O60" s="1968"/>
    </row>
    <row r="61" spans="2:15" ht="37.5" customHeight="1">
      <c r="B61" s="1927" t="s">
        <v>458</v>
      </c>
      <c r="C61" s="1927"/>
      <c r="D61" s="1927"/>
      <c r="E61" s="1936"/>
      <c r="F61" s="1937"/>
      <c r="G61" s="1937"/>
      <c r="H61" s="1937"/>
      <c r="I61" s="1937"/>
      <c r="J61" s="1937"/>
      <c r="K61" s="1937"/>
      <c r="L61" s="1937"/>
      <c r="M61" s="1937"/>
      <c r="N61" s="1937"/>
      <c r="O61" s="1938"/>
    </row>
    <row r="62" spans="2:15" ht="37.5" customHeight="1">
      <c r="B62" s="1939" t="s">
        <v>459</v>
      </c>
      <c r="C62" s="1939"/>
      <c r="D62" s="1939"/>
      <c r="E62" s="1936"/>
      <c r="F62" s="1937"/>
      <c r="G62" s="1937"/>
      <c r="H62" s="1937"/>
      <c r="I62" s="1937"/>
      <c r="J62" s="1937"/>
      <c r="K62" s="1937"/>
      <c r="L62" s="1937"/>
      <c r="M62" s="1937"/>
      <c r="N62" s="1937"/>
      <c r="O62" s="1938"/>
    </row>
    <row r="63" spans="2:15" ht="8.25" customHeight="1">
      <c r="B63" s="412"/>
      <c r="C63" s="412"/>
      <c r="D63" s="412"/>
      <c r="E63" s="412"/>
      <c r="F63" s="412"/>
      <c r="G63" s="412"/>
      <c r="H63" s="412"/>
      <c r="I63" s="412"/>
      <c r="J63" s="412"/>
      <c r="K63" s="412"/>
      <c r="L63" s="412"/>
      <c r="M63" s="412"/>
      <c r="N63" s="412"/>
      <c r="O63" s="412"/>
    </row>
    <row r="64" spans="2:15" ht="18.75" customHeight="1">
      <c r="B64" s="1927" t="s">
        <v>73</v>
      </c>
      <c r="C64" s="1927"/>
      <c r="D64" s="1927"/>
      <c r="E64" s="1946"/>
      <c r="F64" s="1947"/>
      <c r="G64" s="1947"/>
      <c r="H64" s="1948"/>
      <c r="I64" s="1927" t="s">
        <v>739</v>
      </c>
      <c r="J64" s="1927"/>
      <c r="K64" s="1927"/>
      <c r="L64" s="411" t="s">
        <v>2</v>
      </c>
      <c r="M64" s="410" t="s">
        <v>72</v>
      </c>
      <c r="N64" s="409" t="s">
        <v>765</v>
      </c>
      <c r="O64" s="408" t="s">
        <v>738</v>
      </c>
    </row>
    <row r="65" spans="2:15" ht="37.5" customHeight="1">
      <c r="B65" s="1931" t="s">
        <v>737</v>
      </c>
      <c r="C65" s="1931"/>
      <c r="D65" s="1931"/>
      <c r="E65" s="1932"/>
      <c r="F65" s="1933"/>
      <c r="G65" s="1933"/>
      <c r="H65" s="1934"/>
      <c r="I65" s="1931" t="s">
        <v>736</v>
      </c>
      <c r="J65" s="1931"/>
      <c r="K65" s="1931"/>
      <c r="L65" s="1968"/>
      <c r="M65" s="1968"/>
      <c r="N65" s="1968"/>
      <c r="O65" s="1968"/>
    </row>
    <row r="66" spans="2:15" ht="37.5" customHeight="1">
      <c r="B66" s="1927" t="s">
        <v>458</v>
      </c>
      <c r="C66" s="1927"/>
      <c r="D66" s="1927"/>
      <c r="E66" s="1936"/>
      <c r="F66" s="1937"/>
      <c r="G66" s="1937"/>
      <c r="H66" s="1937"/>
      <c r="I66" s="1937"/>
      <c r="J66" s="1937"/>
      <c r="K66" s="1937"/>
      <c r="L66" s="1937"/>
      <c r="M66" s="1937"/>
      <c r="N66" s="1937"/>
      <c r="O66" s="1938"/>
    </row>
    <row r="67" spans="2:15" ht="37.5" customHeight="1">
      <c r="B67" s="1939" t="s">
        <v>459</v>
      </c>
      <c r="C67" s="1939"/>
      <c r="D67" s="1939"/>
      <c r="E67" s="1936"/>
      <c r="F67" s="1937"/>
      <c r="G67" s="1937"/>
      <c r="H67" s="1937"/>
      <c r="I67" s="1937"/>
      <c r="J67" s="1937"/>
      <c r="K67" s="1937"/>
      <c r="L67" s="1937"/>
      <c r="M67" s="1937"/>
      <c r="N67" s="1937"/>
      <c r="O67" s="1938"/>
    </row>
    <row r="68" spans="2:15" ht="8.25" customHeight="1">
      <c r="B68" s="412"/>
      <c r="C68" s="412"/>
      <c r="D68" s="412"/>
      <c r="E68" s="412"/>
      <c r="F68" s="412"/>
      <c r="G68" s="412"/>
      <c r="H68" s="412"/>
      <c r="I68" s="412"/>
      <c r="J68" s="412"/>
      <c r="K68" s="412"/>
      <c r="L68" s="412"/>
      <c r="M68" s="412"/>
      <c r="N68" s="412"/>
      <c r="O68" s="412"/>
    </row>
    <row r="69" spans="2:15" ht="18.75" customHeight="1">
      <c r="B69" s="1952" t="s">
        <v>73</v>
      </c>
      <c r="C69" s="1953"/>
      <c r="D69" s="1954"/>
      <c r="E69" s="1946"/>
      <c r="F69" s="1947"/>
      <c r="G69" s="1947"/>
      <c r="H69" s="1948"/>
      <c r="I69" s="1952" t="s">
        <v>739</v>
      </c>
      <c r="J69" s="1953"/>
      <c r="K69" s="1954"/>
      <c r="L69" s="411" t="s">
        <v>764</v>
      </c>
      <c r="M69" s="410" t="s">
        <v>72</v>
      </c>
      <c r="N69" s="409" t="s">
        <v>763</v>
      </c>
      <c r="O69" s="408" t="s">
        <v>738</v>
      </c>
    </row>
    <row r="70" spans="2:15" ht="30.75" customHeight="1">
      <c r="B70" s="1949" t="s">
        <v>737</v>
      </c>
      <c r="C70" s="1950"/>
      <c r="D70" s="1951"/>
      <c r="E70" s="1943"/>
      <c r="F70" s="1944"/>
      <c r="G70" s="1944"/>
      <c r="H70" s="1945"/>
      <c r="I70" s="1949" t="s">
        <v>736</v>
      </c>
      <c r="J70" s="1950"/>
      <c r="K70" s="1951"/>
      <c r="L70" s="1968"/>
      <c r="M70" s="1968"/>
      <c r="N70" s="1968"/>
      <c r="O70" s="1968"/>
    </row>
    <row r="71" spans="2:15" ht="32.25" customHeight="1">
      <c r="B71" s="1952" t="s">
        <v>458</v>
      </c>
      <c r="C71" s="1953"/>
      <c r="D71" s="1954"/>
      <c r="E71" s="1936"/>
      <c r="F71" s="1937"/>
      <c r="G71" s="1937"/>
      <c r="H71" s="1937"/>
      <c r="I71" s="1937"/>
      <c r="J71" s="1937"/>
      <c r="K71" s="1937"/>
      <c r="L71" s="1937"/>
      <c r="M71" s="1937"/>
      <c r="N71" s="1937"/>
      <c r="O71" s="1938"/>
    </row>
    <row r="72" spans="2:15" ht="38.25" customHeight="1">
      <c r="B72" s="1955" t="s">
        <v>459</v>
      </c>
      <c r="C72" s="1956"/>
      <c r="D72" s="1957"/>
      <c r="E72" s="1936"/>
      <c r="F72" s="1937"/>
      <c r="G72" s="1937"/>
      <c r="H72" s="1937"/>
      <c r="I72" s="1937"/>
      <c r="J72" s="1937"/>
      <c r="K72" s="1937"/>
      <c r="L72" s="1937"/>
      <c r="M72" s="1937"/>
      <c r="N72" s="1937"/>
      <c r="O72" s="1938"/>
    </row>
    <row r="73" spans="2:15" ht="8.25" customHeight="1"/>
    <row r="74" spans="2:15" ht="18" customHeight="1">
      <c r="B74" s="407"/>
      <c r="C74" s="407"/>
      <c r="D74" s="407"/>
      <c r="E74" s="407"/>
      <c r="F74" s="407"/>
      <c r="G74" s="407"/>
      <c r="H74" s="407"/>
      <c r="I74" s="407"/>
      <c r="J74" s="407"/>
      <c r="K74" s="407"/>
      <c r="L74" s="407"/>
      <c r="M74" s="407"/>
      <c r="O74" s="338"/>
    </row>
    <row r="75" spans="2:15" ht="15.75" customHeight="1"/>
    <row r="76" spans="2:15" ht="15.75" customHeight="1">
      <c r="B76" s="152"/>
      <c r="C76" s="340"/>
      <c r="D76" s="152"/>
      <c r="E76" s="152"/>
      <c r="F76" s="152"/>
      <c r="G76" s="152"/>
      <c r="H76" s="152"/>
    </row>
    <row r="77" spans="2:15" ht="18" customHeight="1">
      <c r="B77" s="152"/>
      <c r="C77" s="340"/>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58"/>
      <c r="Q108" s="1959"/>
    </row>
    <row r="109" spans="16:17" ht="54.75" customHeight="1"/>
    <row r="110" spans="16:17" ht="17.25" customHeight="1"/>
    <row r="111" spans="16: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65"/>
  <sheetViews>
    <sheetView view="pageBreakPreview" topLeftCell="B53" zoomScale="45" zoomScaleNormal="100" zoomScaleSheetLayoutView="45" workbookViewId="0">
      <selection activeCell="C57" sqref="C57:AD57"/>
    </sheetView>
  </sheetViews>
  <sheetFormatPr defaultRowHeight="13.5"/>
  <cols>
    <col min="1" max="1" width="3.875" customWidth="1"/>
    <col min="2" max="2" width="13.125" customWidth="1"/>
    <col min="3" max="29" width="3.375" customWidth="1"/>
    <col min="30" max="30" width="28" customWidth="1"/>
    <col min="31" max="31" width="11.75" customWidth="1"/>
    <col min="32" max="32" width="19" customWidth="1"/>
    <col min="33" max="33" width="24.25" customWidth="1"/>
  </cols>
  <sheetData>
    <row r="1" spans="2:33" s="745" customFormat="1" ht="33.75" customHeight="1">
      <c r="B1" s="746" t="s">
        <v>1085</v>
      </c>
      <c r="C1" s="747"/>
      <c r="D1" s="747" t="s">
        <v>807</v>
      </c>
      <c r="E1" s="770"/>
      <c r="F1" s="747">
        <v>8</v>
      </c>
      <c r="G1" s="747" t="s">
        <v>902</v>
      </c>
      <c r="H1" s="747"/>
      <c r="I1" s="747"/>
      <c r="J1" s="747"/>
      <c r="K1" s="748"/>
      <c r="L1" s="747" t="s">
        <v>900</v>
      </c>
      <c r="M1" s="747"/>
      <c r="N1" s="747"/>
      <c r="O1" s="747"/>
      <c r="P1" s="747"/>
      <c r="Q1" s="747"/>
      <c r="R1" s="747"/>
      <c r="S1" s="747"/>
      <c r="T1" s="747"/>
      <c r="U1" s="747"/>
      <c r="V1" s="747"/>
      <c r="W1" s="747"/>
      <c r="X1" s="747"/>
      <c r="Y1" s="747"/>
      <c r="Z1" s="747"/>
      <c r="AA1" s="747"/>
      <c r="AB1" s="747"/>
      <c r="AC1" s="747"/>
      <c r="AD1" s="747"/>
      <c r="AE1" s="748"/>
      <c r="AF1" s="748"/>
      <c r="AG1" s="749"/>
    </row>
    <row r="2" spans="2:33" s="745" customFormat="1" ht="33.75" customHeight="1">
      <c r="B2" s="1030" t="s">
        <v>901</v>
      </c>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2"/>
    </row>
    <row r="3" spans="2:33" ht="27" customHeight="1">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row>
    <row r="4" spans="2:33" ht="20.25" customHeight="1">
      <c r="B4" s="461" t="s">
        <v>270</v>
      </c>
      <c r="C4" s="452"/>
      <c r="D4" s="452"/>
      <c r="E4" s="452"/>
      <c r="F4" s="452"/>
      <c r="G4" s="452"/>
      <c r="H4" s="452"/>
      <c r="I4" s="452"/>
      <c r="J4" s="452"/>
      <c r="K4" s="452"/>
      <c r="L4" s="452"/>
      <c r="M4" s="452"/>
      <c r="N4" s="452"/>
      <c r="O4" s="452"/>
      <c r="P4" s="452"/>
      <c r="Q4" s="452"/>
      <c r="R4" s="452"/>
      <c r="S4" s="452"/>
      <c r="T4" s="452"/>
      <c r="U4" s="452"/>
      <c r="V4" s="452"/>
      <c r="W4" s="452"/>
      <c r="X4" s="452"/>
      <c r="Y4" s="452"/>
      <c r="Z4" s="452"/>
      <c r="AA4" s="453"/>
      <c r="AB4" s="453"/>
      <c r="AC4" s="453"/>
      <c r="AD4" s="458"/>
    </row>
    <row r="5" spans="2:33" ht="20.25" customHeight="1">
      <c r="B5" s="461" t="s">
        <v>70</v>
      </c>
      <c r="C5" s="452"/>
      <c r="D5" s="452"/>
      <c r="E5" s="452"/>
      <c r="F5" s="452"/>
      <c r="G5" s="452"/>
      <c r="H5" s="452"/>
      <c r="I5" s="452"/>
      <c r="J5" s="452"/>
      <c r="K5" s="452"/>
      <c r="L5" s="452"/>
      <c r="M5" s="452"/>
      <c r="N5" s="452"/>
      <c r="O5" s="452"/>
      <c r="P5" s="452"/>
      <c r="Q5" s="452"/>
      <c r="R5" s="452"/>
      <c r="S5" s="452"/>
      <c r="T5" s="452"/>
      <c r="U5" s="452"/>
      <c r="V5" s="452"/>
      <c r="W5" s="452"/>
      <c r="X5" s="452"/>
      <c r="Y5" s="452"/>
      <c r="Z5" s="452"/>
      <c r="AA5" s="453"/>
      <c r="AB5" s="453"/>
      <c r="AC5" s="453"/>
      <c r="AD5" s="458"/>
    </row>
    <row r="6" spans="2:33" ht="20.25" customHeight="1">
      <c r="B6" s="501" t="s">
        <v>295</v>
      </c>
      <c r="C6" s="452"/>
      <c r="D6" s="452"/>
      <c r="E6" s="452"/>
      <c r="F6" s="452"/>
      <c r="G6" s="452"/>
      <c r="H6" s="452"/>
      <c r="I6" s="452"/>
      <c r="J6" s="452"/>
      <c r="K6" s="452"/>
      <c r="L6" s="452"/>
      <c r="M6" s="452"/>
      <c r="N6" s="452"/>
      <c r="O6" s="452"/>
      <c r="P6" s="452"/>
      <c r="Q6" s="452"/>
      <c r="R6" s="452"/>
      <c r="S6" s="452"/>
      <c r="T6" s="452"/>
      <c r="U6" s="452"/>
      <c r="V6" s="452"/>
      <c r="W6" s="452"/>
      <c r="X6" s="452"/>
      <c r="Y6" s="452"/>
      <c r="Z6" s="452"/>
      <c r="AA6" s="453"/>
      <c r="AB6" s="453"/>
      <c r="AC6" s="453"/>
      <c r="AD6" s="458"/>
    </row>
    <row r="7" spans="2:33" ht="20.25" customHeight="1">
      <c r="B7" s="1053" t="s">
        <v>1094</v>
      </c>
      <c r="C7" s="1053"/>
      <c r="D7" s="1053"/>
      <c r="E7" s="1053"/>
      <c r="F7" s="1053"/>
      <c r="G7" s="1053"/>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c r="AF7" s="1053"/>
      <c r="AG7" s="1053"/>
    </row>
    <row r="8" spans="2:33" ht="88.5" customHeight="1" thickBot="1">
      <c r="B8" s="1112" t="s">
        <v>835</v>
      </c>
      <c r="C8" s="1113"/>
      <c r="D8" s="1113"/>
      <c r="E8" s="1113"/>
      <c r="F8" s="1113"/>
      <c r="G8" s="1113"/>
      <c r="H8" s="1113"/>
      <c r="I8" s="1113"/>
      <c r="J8" s="1113"/>
      <c r="K8" s="1113"/>
      <c r="L8" s="1113"/>
      <c r="M8" s="1113"/>
      <c r="N8" s="1113"/>
      <c r="O8" s="1113"/>
      <c r="P8" s="1113"/>
      <c r="Q8" s="1113"/>
      <c r="R8" s="1113"/>
      <c r="S8" s="1113"/>
      <c r="T8" s="1113"/>
      <c r="U8" s="1113"/>
      <c r="V8" s="1113"/>
      <c r="W8" s="1113"/>
      <c r="X8" s="1113"/>
      <c r="Y8" s="1113"/>
      <c r="Z8" s="1113"/>
      <c r="AA8" s="1113"/>
      <c r="AB8" s="1113"/>
      <c r="AC8" s="1113"/>
      <c r="AD8" s="1113"/>
      <c r="AE8" s="1113"/>
      <c r="AF8" s="1113"/>
      <c r="AG8" s="1113"/>
    </row>
    <row r="9" spans="2:33" ht="42" customHeight="1">
      <c r="B9" s="1041" t="s">
        <v>484</v>
      </c>
      <c r="C9" s="1042"/>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3"/>
      <c r="AE9" s="1047" t="s">
        <v>179</v>
      </c>
      <c r="AF9" s="809" t="s">
        <v>969</v>
      </c>
      <c r="AG9" s="1033" t="s">
        <v>485</v>
      </c>
    </row>
    <row r="10" spans="2:33" ht="42" customHeight="1" thickBot="1">
      <c r="B10" s="1044"/>
      <c r="C10" s="1045"/>
      <c r="D10" s="1045"/>
      <c r="E10" s="1045"/>
      <c r="F10" s="1045"/>
      <c r="G10" s="1045"/>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6"/>
      <c r="AE10" s="1048"/>
      <c r="AF10" s="462" t="s">
        <v>294</v>
      </c>
      <c r="AG10" s="1034"/>
    </row>
    <row r="11" spans="2:33" ht="45" customHeight="1" thickTop="1">
      <c r="B11" s="1114" t="s">
        <v>486</v>
      </c>
      <c r="C11" s="1116" t="s">
        <v>668</v>
      </c>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8"/>
      <c r="AE11" s="463"/>
      <c r="AF11" s="464" t="s">
        <v>2</v>
      </c>
      <c r="AG11" s="1119"/>
    </row>
    <row r="12" spans="2:33" ht="46.5" customHeight="1">
      <c r="B12" s="1115"/>
      <c r="C12" s="1121" t="s">
        <v>1063</v>
      </c>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3"/>
      <c r="AE12" s="1051"/>
      <c r="AF12" s="1049" t="s">
        <v>2</v>
      </c>
      <c r="AG12" s="1120"/>
    </row>
    <row r="13" spans="2:33" ht="46.5" customHeight="1">
      <c r="B13" s="1115"/>
      <c r="C13" s="1124"/>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6"/>
      <c r="AE13" s="1052"/>
      <c r="AF13" s="1050"/>
      <c r="AG13" s="1120"/>
    </row>
    <row r="14" spans="2:33" ht="46.5" customHeight="1">
      <c r="B14" s="1115"/>
      <c r="C14" s="1124"/>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6"/>
      <c r="AE14" s="1052"/>
      <c r="AF14" s="1050"/>
      <c r="AG14" s="1120"/>
    </row>
    <row r="15" spans="2:33" ht="44.25" customHeight="1">
      <c r="B15" s="467" t="s">
        <v>487</v>
      </c>
      <c r="C15" s="1035" t="s">
        <v>682</v>
      </c>
      <c r="D15" s="1036"/>
      <c r="E15" s="1036"/>
      <c r="F15" s="1036"/>
      <c r="G15" s="1036"/>
      <c r="H15" s="1036"/>
      <c r="I15" s="1036"/>
      <c r="J15" s="1036"/>
      <c r="K15" s="1036"/>
      <c r="L15" s="1036"/>
      <c r="M15" s="1036"/>
      <c r="N15" s="1036"/>
      <c r="O15" s="1036"/>
      <c r="P15" s="1036"/>
      <c r="Q15" s="1036"/>
      <c r="R15" s="1036"/>
      <c r="S15" s="1036"/>
      <c r="T15" s="1036"/>
      <c r="U15" s="1036"/>
      <c r="V15" s="1036"/>
      <c r="W15" s="1036"/>
      <c r="X15" s="1036"/>
      <c r="Y15" s="1036"/>
      <c r="Z15" s="1036"/>
      <c r="AA15" s="1036"/>
      <c r="AB15" s="1036"/>
      <c r="AC15" s="1036"/>
      <c r="AD15" s="1037"/>
      <c r="AE15" s="465"/>
      <c r="AF15" s="466" t="s">
        <v>2</v>
      </c>
      <c r="AG15" s="454"/>
    </row>
    <row r="16" spans="2:33" ht="44.25" customHeight="1">
      <c r="B16" s="467" t="s">
        <v>488</v>
      </c>
      <c r="C16" s="1035" t="s">
        <v>683</v>
      </c>
      <c r="D16" s="1036"/>
      <c r="E16" s="1036"/>
      <c r="F16" s="1036"/>
      <c r="G16" s="1036"/>
      <c r="H16" s="1036"/>
      <c r="I16" s="1036"/>
      <c r="J16" s="1036"/>
      <c r="K16" s="1036"/>
      <c r="L16" s="1036"/>
      <c r="M16" s="1036"/>
      <c r="N16" s="1036"/>
      <c r="O16" s="1036"/>
      <c r="P16" s="1036"/>
      <c r="Q16" s="1036"/>
      <c r="R16" s="1036"/>
      <c r="S16" s="1036"/>
      <c r="T16" s="1036"/>
      <c r="U16" s="1036"/>
      <c r="V16" s="1036"/>
      <c r="W16" s="1036"/>
      <c r="X16" s="1036"/>
      <c r="Y16" s="1036"/>
      <c r="Z16" s="1036"/>
      <c r="AA16" s="1036"/>
      <c r="AB16" s="1036"/>
      <c r="AC16" s="1036"/>
      <c r="AD16" s="1037"/>
      <c r="AE16" s="465"/>
      <c r="AF16" s="466" t="s">
        <v>2</v>
      </c>
      <c r="AG16" s="454"/>
    </row>
    <row r="17" spans="2:33" ht="44.25" customHeight="1">
      <c r="B17" s="469" t="s">
        <v>489</v>
      </c>
      <c r="C17" s="1038" t="s">
        <v>490</v>
      </c>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40"/>
      <c r="AE17" s="445"/>
      <c r="AF17" s="447" t="s">
        <v>2</v>
      </c>
      <c r="AG17" s="443"/>
    </row>
    <row r="18" spans="2:33" ht="90" customHeight="1">
      <c r="B18" s="470" t="s">
        <v>794</v>
      </c>
      <c r="C18" s="1054" t="s">
        <v>687</v>
      </c>
      <c r="D18" s="1055"/>
      <c r="E18" s="1055"/>
      <c r="F18" s="1055"/>
      <c r="G18" s="1055"/>
      <c r="H18" s="1055"/>
      <c r="I18" s="1055"/>
      <c r="J18" s="1055"/>
      <c r="K18" s="1055"/>
      <c r="L18" s="1055"/>
      <c r="M18" s="1055"/>
      <c r="N18" s="1055"/>
      <c r="O18" s="1055"/>
      <c r="P18" s="1055"/>
      <c r="Q18" s="1055"/>
      <c r="R18" s="1055"/>
      <c r="S18" s="1055"/>
      <c r="T18" s="1055"/>
      <c r="U18" s="1055"/>
      <c r="V18" s="1055"/>
      <c r="W18" s="1055"/>
      <c r="X18" s="1055"/>
      <c r="Y18" s="1055"/>
      <c r="Z18" s="1055"/>
      <c r="AA18" s="1055"/>
      <c r="AB18" s="1055"/>
      <c r="AC18" s="1055"/>
      <c r="AD18" s="1056"/>
      <c r="AE18" s="471" t="s">
        <v>2</v>
      </c>
      <c r="AF18" s="471" t="s">
        <v>2</v>
      </c>
      <c r="AG18" s="456"/>
    </row>
    <row r="19" spans="2:33" ht="44.25" customHeight="1">
      <c r="B19" s="472" t="s">
        <v>491</v>
      </c>
      <c r="C19" s="1038" t="s">
        <v>492</v>
      </c>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40"/>
      <c r="AE19" s="445"/>
      <c r="AF19" s="447" t="s">
        <v>2</v>
      </c>
      <c r="AG19" s="455"/>
    </row>
    <row r="20" spans="2:33" ht="59.25" customHeight="1">
      <c r="B20" s="470" t="s">
        <v>278</v>
      </c>
      <c r="C20" s="1054" t="s">
        <v>493</v>
      </c>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5"/>
      <c r="Z20" s="1055"/>
      <c r="AA20" s="1055"/>
      <c r="AB20" s="1055"/>
      <c r="AC20" s="1055"/>
      <c r="AD20" s="1056"/>
      <c r="AE20" s="471" t="s">
        <v>2</v>
      </c>
      <c r="AF20" s="471" t="s">
        <v>2</v>
      </c>
      <c r="AG20" s="456"/>
    </row>
    <row r="21" spans="2:33" ht="44.25" customHeight="1">
      <c r="B21" s="472" t="s">
        <v>494</v>
      </c>
      <c r="C21" s="1038" t="s">
        <v>671</v>
      </c>
      <c r="D21" s="1039"/>
      <c r="E21" s="1039"/>
      <c r="F21" s="1039"/>
      <c r="G21" s="1039"/>
      <c r="H21" s="1039"/>
      <c r="I21" s="1039"/>
      <c r="J21" s="1039"/>
      <c r="K21" s="1039"/>
      <c r="L21" s="1039"/>
      <c r="M21" s="1039"/>
      <c r="N21" s="1039"/>
      <c r="O21" s="1039"/>
      <c r="P21" s="1039"/>
      <c r="Q21" s="1039"/>
      <c r="R21" s="1039"/>
      <c r="S21" s="1039"/>
      <c r="T21" s="1039"/>
      <c r="U21" s="1039"/>
      <c r="V21" s="1039"/>
      <c r="W21" s="1039"/>
      <c r="X21" s="1039"/>
      <c r="Y21" s="1039"/>
      <c r="Z21" s="1039"/>
      <c r="AA21" s="1039"/>
      <c r="AB21" s="1039"/>
      <c r="AC21" s="1039"/>
      <c r="AD21" s="1040"/>
      <c r="AE21" s="445"/>
      <c r="AF21" s="447" t="s">
        <v>2</v>
      </c>
      <c r="AG21" s="455"/>
    </row>
    <row r="22" spans="2:33" ht="61.5" customHeight="1">
      <c r="B22" s="470" t="s">
        <v>278</v>
      </c>
      <c r="C22" s="1054" t="s">
        <v>493</v>
      </c>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1055"/>
      <c r="AB22" s="1055"/>
      <c r="AC22" s="1055"/>
      <c r="AD22" s="1056"/>
      <c r="AE22" s="471" t="s">
        <v>2</v>
      </c>
      <c r="AF22" s="471" t="s">
        <v>2</v>
      </c>
      <c r="AG22" s="456"/>
    </row>
    <row r="23" spans="2:33" ht="44.25" customHeight="1">
      <c r="B23" s="472" t="s">
        <v>495</v>
      </c>
      <c r="C23" s="1038" t="s">
        <v>421</v>
      </c>
      <c r="D23" s="1039"/>
      <c r="E23" s="1039"/>
      <c r="F23" s="1039"/>
      <c r="G23" s="1039"/>
      <c r="H23" s="1039"/>
      <c r="I23" s="1039"/>
      <c r="J23" s="1039"/>
      <c r="K23" s="1039"/>
      <c r="L23" s="1039"/>
      <c r="M23" s="1039"/>
      <c r="N23" s="1039"/>
      <c r="O23" s="1039"/>
      <c r="P23" s="1039"/>
      <c r="Q23" s="1039"/>
      <c r="R23" s="1039"/>
      <c r="S23" s="1039"/>
      <c r="T23" s="1039"/>
      <c r="U23" s="1039"/>
      <c r="V23" s="1039"/>
      <c r="W23" s="1039"/>
      <c r="X23" s="1039"/>
      <c r="Y23" s="1039"/>
      <c r="Z23" s="1039"/>
      <c r="AA23" s="1039"/>
      <c r="AB23" s="1039"/>
      <c r="AC23" s="1039"/>
      <c r="AD23" s="1040"/>
      <c r="AE23" s="473"/>
      <c r="AF23" s="447" t="s">
        <v>2</v>
      </c>
      <c r="AG23" s="455"/>
    </row>
    <row r="24" spans="2:33" ht="94.5" customHeight="1">
      <c r="B24" s="470" t="s">
        <v>180</v>
      </c>
      <c r="C24" s="1054" t="s">
        <v>1064</v>
      </c>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6"/>
      <c r="AE24" s="474"/>
      <c r="AF24" s="471" t="s">
        <v>2</v>
      </c>
      <c r="AG24" s="456"/>
    </row>
    <row r="25" spans="2:33" ht="44.25" customHeight="1">
      <c r="B25" s="472" t="s">
        <v>496</v>
      </c>
      <c r="C25" s="1038" t="s">
        <v>497</v>
      </c>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40"/>
      <c r="AE25" s="445"/>
      <c r="AF25" s="447" t="s">
        <v>2</v>
      </c>
      <c r="AG25" s="455"/>
    </row>
    <row r="26" spans="2:33" ht="61.5" customHeight="1">
      <c r="B26" s="490" t="s">
        <v>181</v>
      </c>
      <c r="C26" s="1057" t="s">
        <v>498</v>
      </c>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9"/>
      <c r="AE26" s="849"/>
      <c r="AF26" s="448" t="s">
        <v>2</v>
      </c>
      <c r="AG26" s="444"/>
    </row>
    <row r="27" spans="2:33" ht="44.25" customHeight="1">
      <c r="B27" s="502" t="s">
        <v>525</v>
      </c>
      <c r="C27" s="1081" t="s">
        <v>791</v>
      </c>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83"/>
      <c r="AE27" s="488"/>
      <c r="AF27" s="482" t="s">
        <v>2</v>
      </c>
      <c r="AG27" s="489"/>
    </row>
    <row r="28" spans="2:33" ht="44.25" customHeight="1">
      <c r="B28" s="492" t="s">
        <v>526</v>
      </c>
      <c r="C28" s="1060" t="s">
        <v>527</v>
      </c>
      <c r="D28" s="1061"/>
      <c r="E28" s="1061"/>
      <c r="F28" s="1061"/>
      <c r="G28" s="1061"/>
      <c r="H28" s="1061"/>
      <c r="I28" s="1061"/>
      <c r="J28" s="1061"/>
      <c r="K28" s="1061"/>
      <c r="L28" s="1061"/>
      <c r="M28" s="1061"/>
      <c r="N28" s="1061"/>
      <c r="O28" s="1061"/>
      <c r="P28" s="1061"/>
      <c r="Q28" s="1061"/>
      <c r="R28" s="1061"/>
      <c r="S28" s="1061"/>
      <c r="T28" s="1061"/>
      <c r="U28" s="1061"/>
      <c r="V28" s="1061"/>
      <c r="W28" s="1061"/>
      <c r="X28" s="1061"/>
      <c r="Y28" s="1061"/>
      <c r="Z28" s="1061"/>
      <c r="AA28" s="1061"/>
      <c r="AB28" s="1061"/>
      <c r="AC28" s="1061"/>
      <c r="AD28" s="1062"/>
      <c r="AE28" s="493"/>
      <c r="AF28" s="494" t="s">
        <v>2</v>
      </c>
      <c r="AG28" s="495"/>
    </row>
    <row r="29" spans="2:33" ht="57" customHeight="1">
      <c r="B29" s="490" t="s">
        <v>180</v>
      </c>
      <c r="C29" s="1106" t="s">
        <v>929</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108"/>
      <c r="AE29" s="491"/>
      <c r="AF29" s="448" t="s">
        <v>2</v>
      </c>
      <c r="AG29" s="444"/>
    </row>
    <row r="30" spans="2:33" ht="44.25" customHeight="1">
      <c r="B30" s="472" t="s">
        <v>499</v>
      </c>
      <c r="C30" s="1038" t="s">
        <v>684</v>
      </c>
      <c r="D30" s="1039"/>
      <c r="E30" s="1039"/>
      <c r="F30" s="1039"/>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39"/>
      <c r="AC30" s="1039"/>
      <c r="AD30" s="1040"/>
      <c r="AE30" s="445"/>
      <c r="AF30" s="446" t="s">
        <v>2</v>
      </c>
      <c r="AG30" s="455"/>
    </row>
    <row r="31" spans="2:33" ht="62.25" customHeight="1">
      <c r="B31" s="470" t="s">
        <v>180</v>
      </c>
      <c r="C31" s="1054" t="s">
        <v>685</v>
      </c>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6"/>
      <c r="AE31" s="476"/>
      <c r="AF31" s="471" t="s">
        <v>2</v>
      </c>
      <c r="AG31" s="456"/>
    </row>
    <row r="32" spans="2:33" ht="44.25" customHeight="1">
      <c r="B32" s="472" t="s">
        <v>500</v>
      </c>
      <c r="C32" s="1081" t="s">
        <v>182</v>
      </c>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1083"/>
      <c r="AE32" s="445"/>
      <c r="AF32" s="446" t="s">
        <v>2</v>
      </c>
      <c r="AG32" s="455"/>
    </row>
    <row r="33" spans="2:33" ht="74.25" customHeight="1">
      <c r="B33" s="470" t="s">
        <v>180</v>
      </c>
      <c r="C33" s="1084" t="s">
        <v>837</v>
      </c>
      <c r="D33" s="1085"/>
      <c r="E33" s="1085"/>
      <c r="F33" s="1085"/>
      <c r="G33" s="1085"/>
      <c r="H33" s="1085"/>
      <c r="I33" s="1085"/>
      <c r="J33" s="1085"/>
      <c r="K33" s="1085"/>
      <c r="L33" s="1085"/>
      <c r="M33" s="1085"/>
      <c r="N33" s="1085"/>
      <c r="O33" s="1085"/>
      <c r="P33" s="1085"/>
      <c r="Q33" s="1085"/>
      <c r="R33" s="1085"/>
      <c r="S33" s="1085"/>
      <c r="T33" s="1085"/>
      <c r="U33" s="1085"/>
      <c r="V33" s="1085"/>
      <c r="W33" s="1085"/>
      <c r="X33" s="1085"/>
      <c r="Y33" s="1085"/>
      <c r="Z33" s="1085"/>
      <c r="AA33" s="1085"/>
      <c r="AB33" s="1085"/>
      <c r="AC33" s="1085"/>
      <c r="AD33" s="1086"/>
      <c r="AE33" s="476"/>
      <c r="AF33" s="471" t="s">
        <v>2</v>
      </c>
      <c r="AG33" s="456"/>
    </row>
    <row r="34" spans="2:33" ht="44.25" customHeight="1">
      <c r="B34" s="477" t="s">
        <v>501</v>
      </c>
      <c r="C34" s="1087" t="s">
        <v>646</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8"/>
      <c r="AB34" s="1088"/>
      <c r="AC34" s="1088"/>
      <c r="AD34" s="1089"/>
      <c r="AE34" s="478"/>
      <c r="AF34" s="447" t="s">
        <v>2</v>
      </c>
      <c r="AG34" s="443"/>
    </row>
    <row r="35" spans="2:33" ht="155.25" customHeight="1">
      <c r="B35" s="470" t="s">
        <v>180</v>
      </c>
      <c r="C35" s="1090" t="s">
        <v>1095</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c r="AC35" s="1091"/>
      <c r="AD35" s="1092"/>
      <c r="AE35" s="476"/>
      <c r="AF35" s="471" t="s">
        <v>2</v>
      </c>
      <c r="AG35" s="456"/>
    </row>
    <row r="36" spans="2:33" ht="44.25" customHeight="1">
      <c r="B36" s="467" t="s">
        <v>502</v>
      </c>
      <c r="C36" s="1093" t="s">
        <v>721</v>
      </c>
      <c r="D36" s="1094"/>
      <c r="E36" s="1094"/>
      <c r="F36" s="1094"/>
      <c r="G36" s="1094"/>
      <c r="H36" s="1094"/>
      <c r="I36" s="1094"/>
      <c r="J36" s="1094"/>
      <c r="K36" s="1094"/>
      <c r="L36" s="1094"/>
      <c r="M36" s="1094"/>
      <c r="N36" s="1094"/>
      <c r="O36" s="1094"/>
      <c r="P36" s="1094"/>
      <c r="Q36" s="1094"/>
      <c r="R36" s="1094"/>
      <c r="S36" s="1094"/>
      <c r="T36" s="1094"/>
      <c r="U36" s="1094"/>
      <c r="V36" s="1094"/>
      <c r="W36" s="1094"/>
      <c r="X36" s="1094"/>
      <c r="Y36" s="1094"/>
      <c r="Z36" s="1094"/>
      <c r="AA36" s="1094"/>
      <c r="AB36" s="1094"/>
      <c r="AC36" s="1094"/>
      <c r="AD36" s="1095"/>
      <c r="AE36" s="465"/>
      <c r="AF36" s="466" t="s">
        <v>2</v>
      </c>
      <c r="AG36" s="454"/>
    </row>
    <row r="37" spans="2:33" ht="44.25" customHeight="1">
      <c r="B37" s="938" t="s">
        <v>720</v>
      </c>
      <c r="C37" s="1093" t="s">
        <v>79</v>
      </c>
      <c r="D37" s="1094"/>
      <c r="E37" s="1094"/>
      <c r="F37" s="1094"/>
      <c r="G37" s="1094"/>
      <c r="H37" s="1094"/>
      <c r="I37" s="1094"/>
      <c r="J37" s="1094"/>
      <c r="K37" s="1094"/>
      <c r="L37" s="1094"/>
      <c r="M37" s="1094"/>
      <c r="N37" s="1094"/>
      <c r="O37" s="1094"/>
      <c r="P37" s="1094"/>
      <c r="Q37" s="1094"/>
      <c r="R37" s="1094"/>
      <c r="S37" s="1094"/>
      <c r="T37" s="1094"/>
      <c r="U37" s="1094"/>
      <c r="V37" s="1094"/>
      <c r="W37" s="1094"/>
      <c r="X37" s="1094"/>
      <c r="Y37" s="1094"/>
      <c r="Z37" s="1094"/>
      <c r="AA37" s="1094"/>
      <c r="AB37" s="1094"/>
      <c r="AC37" s="1094"/>
      <c r="AD37" s="1095"/>
      <c r="AE37" s="939"/>
      <c r="AF37" s="466" t="s">
        <v>2</v>
      </c>
      <c r="AG37" s="454"/>
    </row>
    <row r="38" spans="2:33" ht="44.25" customHeight="1" thickBot="1">
      <c r="B38" s="935" t="s">
        <v>1083</v>
      </c>
      <c r="C38" s="1096" t="s">
        <v>971</v>
      </c>
      <c r="D38" s="1097"/>
      <c r="E38" s="1097"/>
      <c r="F38" s="1097"/>
      <c r="G38" s="1097"/>
      <c r="H38" s="1097"/>
      <c r="I38" s="1097"/>
      <c r="J38" s="1097"/>
      <c r="K38" s="1097"/>
      <c r="L38" s="1097"/>
      <c r="M38" s="1097"/>
      <c r="N38" s="1097"/>
      <c r="O38" s="1097"/>
      <c r="P38" s="1097"/>
      <c r="Q38" s="1097"/>
      <c r="R38" s="1097"/>
      <c r="S38" s="1097"/>
      <c r="T38" s="1097"/>
      <c r="U38" s="1097"/>
      <c r="V38" s="1097"/>
      <c r="W38" s="1097"/>
      <c r="X38" s="1097"/>
      <c r="Y38" s="1097"/>
      <c r="Z38" s="1097"/>
      <c r="AA38" s="1097"/>
      <c r="AB38" s="1097"/>
      <c r="AC38" s="1097"/>
      <c r="AD38" s="1098"/>
      <c r="AE38" s="936"/>
      <c r="AF38" s="937" t="s">
        <v>2</v>
      </c>
      <c r="AG38" s="457"/>
    </row>
    <row r="39" spans="2:33" ht="52.5" customHeight="1" thickTop="1">
      <c r="B39" s="1105" t="s">
        <v>503</v>
      </c>
      <c r="C39" s="1099" t="s">
        <v>504</v>
      </c>
      <c r="D39" s="1100"/>
      <c r="E39" s="1100"/>
      <c r="F39" s="1100"/>
      <c r="G39" s="1100"/>
      <c r="H39" s="1100"/>
      <c r="I39" s="1100"/>
      <c r="J39" s="1100"/>
      <c r="K39" s="1100"/>
      <c r="L39" s="1100"/>
      <c r="M39" s="1100"/>
      <c r="N39" s="1100"/>
      <c r="O39" s="1100"/>
      <c r="P39" s="1100"/>
      <c r="Q39" s="1100"/>
      <c r="R39" s="1100"/>
      <c r="S39" s="1100"/>
      <c r="T39" s="1100"/>
      <c r="U39" s="1100"/>
      <c r="V39" s="1100"/>
      <c r="W39" s="1100"/>
      <c r="X39" s="1100"/>
      <c r="Y39" s="1100"/>
      <c r="Z39" s="1100"/>
      <c r="AA39" s="1100"/>
      <c r="AB39" s="1100"/>
      <c r="AC39" s="1100"/>
      <c r="AD39" s="1101"/>
      <c r="AE39" s="479" t="s">
        <v>293</v>
      </c>
      <c r="AF39" s="480" t="s">
        <v>2</v>
      </c>
      <c r="AG39" s="442"/>
    </row>
    <row r="40" spans="2:33" ht="47.25" customHeight="1">
      <c r="B40" s="1079"/>
      <c r="C40" s="1084" t="s">
        <v>223</v>
      </c>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6"/>
      <c r="AE40" s="481" t="s">
        <v>293</v>
      </c>
      <c r="AF40" s="471" t="s">
        <v>2</v>
      </c>
      <c r="AG40" s="456"/>
    </row>
    <row r="41" spans="2:33" ht="60" customHeight="1">
      <c r="B41" s="1078" t="s">
        <v>505</v>
      </c>
      <c r="C41" s="1102" t="s">
        <v>187</v>
      </c>
      <c r="D41" s="1103"/>
      <c r="E41" s="1103"/>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4"/>
      <c r="AE41" s="482" t="s">
        <v>2</v>
      </c>
      <c r="AF41" s="482" t="s">
        <v>2</v>
      </c>
      <c r="AG41" s="455"/>
    </row>
    <row r="42" spans="2:33" ht="60" customHeight="1">
      <c r="B42" s="1079"/>
      <c r="C42" s="1090" t="s">
        <v>506</v>
      </c>
      <c r="D42" s="1132"/>
      <c r="E42" s="1132"/>
      <c r="F42" s="1132"/>
      <c r="G42" s="1132"/>
      <c r="H42" s="1132"/>
      <c r="I42" s="1132"/>
      <c r="J42" s="1132"/>
      <c r="K42" s="1132"/>
      <c r="L42" s="1132"/>
      <c r="M42" s="1132"/>
      <c r="N42" s="1132"/>
      <c r="O42" s="1132"/>
      <c r="P42" s="1132"/>
      <c r="Q42" s="1132"/>
      <c r="R42" s="1132"/>
      <c r="S42" s="1132"/>
      <c r="T42" s="1132"/>
      <c r="U42" s="1132"/>
      <c r="V42" s="1132"/>
      <c r="W42" s="1132"/>
      <c r="X42" s="1132"/>
      <c r="Y42" s="1132"/>
      <c r="Z42" s="1132"/>
      <c r="AA42" s="1132"/>
      <c r="AB42" s="1132"/>
      <c r="AC42" s="1132"/>
      <c r="AD42" s="1133"/>
      <c r="AE42" s="448" t="s">
        <v>2</v>
      </c>
      <c r="AF42" s="448" t="s">
        <v>2</v>
      </c>
      <c r="AG42" s="456"/>
    </row>
    <row r="43" spans="2:33" ht="60" customHeight="1">
      <c r="B43" s="468" t="s">
        <v>507</v>
      </c>
      <c r="C43" s="1130" t="s">
        <v>1065</v>
      </c>
      <c r="D43" s="1130"/>
      <c r="E43" s="1130"/>
      <c r="F43" s="1130"/>
      <c r="G43" s="1130"/>
      <c r="H43" s="1130"/>
      <c r="I43" s="1130"/>
      <c r="J43" s="1130"/>
      <c r="K43" s="1130"/>
      <c r="L43" s="1130"/>
      <c r="M43" s="1130"/>
      <c r="N43" s="1130"/>
      <c r="O43" s="1130"/>
      <c r="P43" s="1130"/>
      <c r="Q43" s="1130"/>
      <c r="R43" s="1130"/>
      <c r="S43" s="1130"/>
      <c r="T43" s="1130"/>
      <c r="U43" s="1130"/>
      <c r="V43" s="1130"/>
      <c r="W43" s="1130"/>
      <c r="X43" s="1130"/>
      <c r="Y43" s="1130"/>
      <c r="Z43" s="1130"/>
      <c r="AA43" s="1130"/>
      <c r="AB43" s="1130"/>
      <c r="AC43" s="1130"/>
      <c r="AD43" s="1134"/>
      <c r="AE43" s="483" t="s">
        <v>293</v>
      </c>
      <c r="AF43" s="466" t="s">
        <v>2</v>
      </c>
      <c r="AG43" s="454"/>
    </row>
    <row r="44" spans="2:33" ht="63.75" customHeight="1">
      <c r="B44" s="449" t="s">
        <v>508</v>
      </c>
      <c r="C44" s="1135" t="s">
        <v>927</v>
      </c>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7"/>
      <c r="AE44" s="484"/>
      <c r="AF44" s="466" t="s">
        <v>2</v>
      </c>
      <c r="AG44" s="454"/>
    </row>
    <row r="45" spans="2:33" ht="60" customHeight="1">
      <c r="B45" s="1078" t="s">
        <v>509</v>
      </c>
      <c r="C45" s="1127" t="s">
        <v>831</v>
      </c>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1128"/>
      <c r="AD45" s="1129"/>
      <c r="AE45" s="483"/>
      <c r="AF45" s="466" t="s">
        <v>2</v>
      </c>
      <c r="AG45" s="454"/>
    </row>
    <row r="46" spans="2:33" ht="48.75" customHeight="1">
      <c r="B46" s="1079"/>
      <c r="C46" s="1069" t="s">
        <v>224</v>
      </c>
      <c r="D46" s="1070"/>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1"/>
      <c r="AE46" s="485"/>
      <c r="AF46" s="466" t="s">
        <v>2</v>
      </c>
      <c r="AG46" s="455"/>
    </row>
    <row r="47" spans="2:33" ht="60" customHeight="1">
      <c r="B47" s="1078" t="s">
        <v>510</v>
      </c>
      <c r="C47" s="1069" t="s">
        <v>1099</v>
      </c>
      <c r="D47" s="1070"/>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1070"/>
      <c r="AC47" s="1070"/>
      <c r="AD47" s="1071"/>
      <c r="AE47" s="483"/>
      <c r="AF47" s="466" t="s">
        <v>2</v>
      </c>
      <c r="AG47" s="454"/>
    </row>
    <row r="48" spans="2:33" ht="48.75" customHeight="1">
      <c r="B48" s="1080"/>
      <c r="C48" s="1069" t="s">
        <v>832</v>
      </c>
      <c r="D48" s="1070"/>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1070"/>
      <c r="AC48" s="1070"/>
      <c r="AD48" s="1071"/>
      <c r="AE48" s="485"/>
      <c r="AF48" s="466" t="s">
        <v>2</v>
      </c>
      <c r="AG48" s="454"/>
    </row>
    <row r="49" spans="2:33" ht="60" customHeight="1">
      <c r="B49" s="1079"/>
      <c r="C49" s="1127" t="s">
        <v>511</v>
      </c>
      <c r="D49" s="1128"/>
      <c r="E49" s="1128"/>
      <c r="F49" s="1128"/>
      <c r="G49" s="1128"/>
      <c r="H49" s="1128"/>
      <c r="I49" s="1128"/>
      <c r="J49" s="1128"/>
      <c r="K49" s="1128"/>
      <c r="L49" s="1128"/>
      <c r="M49" s="1128"/>
      <c r="N49" s="1128"/>
      <c r="O49" s="1128"/>
      <c r="P49" s="1128"/>
      <c r="Q49" s="1128"/>
      <c r="R49" s="1128"/>
      <c r="S49" s="1128"/>
      <c r="T49" s="1128"/>
      <c r="U49" s="1128"/>
      <c r="V49" s="1128"/>
      <c r="W49" s="1128"/>
      <c r="X49" s="1128"/>
      <c r="Y49" s="1128"/>
      <c r="Z49" s="1128"/>
      <c r="AA49" s="1128"/>
      <c r="AB49" s="1128"/>
      <c r="AC49" s="1128"/>
      <c r="AD49" s="1129"/>
      <c r="AE49" s="466" t="s">
        <v>2</v>
      </c>
      <c r="AF49" s="466" t="s">
        <v>2</v>
      </c>
      <c r="AG49" s="454"/>
    </row>
    <row r="50" spans="2:33" ht="66.75" customHeight="1">
      <c r="B50" s="449" t="s">
        <v>802</v>
      </c>
      <c r="C50" s="1130" t="s">
        <v>1096</v>
      </c>
      <c r="D50" s="1130"/>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1"/>
      <c r="AE50" s="484"/>
      <c r="AF50" s="466" t="s">
        <v>2</v>
      </c>
      <c r="AG50" s="454"/>
    </row>
    <row r="51" spans="2:33" ht="60" customHeight="1">
      <c r="B51" s="449" t="s">
        <v>225</v>
      </c>
      <c r="C51" s="1069" t="s">
        <v>1100</v>
      </c>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1"/>
      <c r="AE51" s="483"/>
      <c r="AF51" s="466" t="s">
        <v>2</v>
      </c>
      <c r="AG51" s="444"/>
    </row>
    <row r="52" spans="2:33" ht="45" customHeight="1">
      <c r="B52" s="498" t="s">
        <v>512</v>
      </c>
      <c r="C52" s="1072" t="s">
        <v>184</v>
      </c>
      <c r="D52" s="1073"/>
      <c r="E52" s="1073"/>
      <c r="F52" s="1073"/>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4"/>
      <c r="AE52" s="466" t="s">
        <v>2</v>
      </c>
      <c r="AF52" s="466" t="s">
        <v>2</v>
      </c>
      <c r="AG52" s="444"/>
    </row>
    <row r="53" spans="2:33" ht="49.5" customHeight="1">
      <c r="B53" s="498" t="s">
        <v>513</v>
      </c>
      <c r="C53" s="1066" t="s">
        <v>185</v>
      </c>
      <c r="D53" s="1067"/>
      <c r="E53" s="1067"/>
      <c r="F53" s="1067"/>
      <c r="G53" s="1067"/>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8"/>
      <c r="AE53" s="483" t="s">
        <v>293</v>
      </c>
      <c r="AF53" s="466" t="s">
        <v>2</v>
      </c>
      <c r="AG53" s="454"/>
    </row>
    <row r="54" spans="2:33" ht="159.75" customHeight="1">
      <c r="B54" s="947" t="s">
        <v>514</v>
      </c>
      <c r="C54" s="1066" t="s">
        <v>1115</v>
      </c>
      <c r="D54" s="1067"/>
      <c r="E54" s="1067"/>
      <c r="F54" s="1067"/>
      <c r="G54" s="1067"/>
      <c r="H54" s="1067"/>
      <c r="I54" s="1067"/>
      <c r="J54" s="1067"/>
      <c r="K54" s="1067"/>
      <c r="L54" s="1067"/>
      <c r="M54" s="1067"/>
      <c r="N54" s="1067"/>
      <c r="O54" s="1067"/>
      <c r="P54" s="1067"/>
      <c r="Q54" s="1067"/>
      <c r="R54" s="1067"/>
      <c r="S54" s="1067"/>
      <c r="T54" s="1067"/>
      <c r="U54" s="1067"/>
      <c r="V54" s="1067"/>
      <c r="W54" s="1067"/>
      <c r="X54" s="1067"/>
      <c r="Y54" s="1067"/>
      <c r="Z54" s="1067"/>
      <c r="AA54" s="1067"/>
      <c r="AB54" s="1067"/>
      <c r="AC54" s="1067"/>
      <c r="AD54" s="1068"/>
      <c r="AE54" s="466" t="s">
        <v>2</v>
      </c>
      <c r="AF54" s="466" t="s">
        <v>2</v>
      </c>
      <c r="AG54" s="454"/>
    </row>
    <row r="55" spans="2:33" ht="221.25" customHeight="1">
      <c r="B55" s="498" t="s">
        <v>515</v>
      </c>
      <c r="C55" s="1075" t="s">
        <v>1097</v>
      </c>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7"/>
      <c r="AE55" s="448" t="s">
        <v>2</v>
      </c>
      <c r="AF55" s="448" t="s">
        <v>2</v>
      </c>
      <c r="AG55" s="444"/>
    </row>
    <row r="56" spans="2:33" ht="138" customHeight="1">
      <c r="B56" s="499" t="s">
        <v>516</v>
      </c>
      <c r="C56" s="1066" t="s">
        <v>1119</v>
      </c>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8"/>
      <c r="AE56" s="485" t="s">
        <v>293</v>
      </c>
      <c r="AF56" s="466" t="s">
        <v>2</v>
      </c>
      <c r="AG56" s="455"/>
    </row>
    <row r="57" spans="2:33" ht="66" customHeight="1">
      <c r="B57" s="468" t="s">
        <v>517</v>
      </c>
      <c r="C57" s="1069" t="s">
        <v>186</v>
      </c>
      <c r="D57" s="1070"/>
      <c r="E57" s="1070"/>
      <c r="F57" s="1070"/>
      <c r="G57" s="1070"/>
      <c r="H57" s="1070"/>
      <c r="I57" s="1070"/>
      <c r="J57" s="1070"/>
      <c r="K57" s="1070"/>
      <c r="L57" s="1070"/>
      <c r="M57" s="1070"/>
      <c r="N57" s="1070"/>
      <c r="O57" s="1070"/>
      <c r="P57" s="1070"/>
      <c r="Q57" s="1070"/>
      <c r="R57" s="1070"/>
      <c r="S57" s="1070"/>
      <c r="T57" s="1070"/>
      <c r="U57" s="1070"/>
      <c r="V57" s="1070"/>
      <c r="W57" s="1070"/>
      <c r="X57" s="1070"/>
      <c r="Y57" s="1070"/>
      <c r="Z57" s="1070"/>
      <c r="AA57" s="1070"/>
      <c r="AB57" s="1070"/>
      <c r="AC57" s="1070"/>
      <c r="AD57" s="1071"/>
      <c r="AE57" s="483"/>
      <c r="AF57" s="466" t="s">
        <v>2</v>
      </c>
      <c r="AG57" s="454"/>
    </row>
    <row r="58" spans="2:33" ht="60" customHeight="1">
      <c r="B58" s="449" t="s">
        <v>518</v>
      </c>
      <c r="C58" s="1063" t="s">
        <v>188</v>
      </c>
      <c r="D58" s="1064"/>
      <c r="E58" s="106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5"/>
      <c r="AE58" s="466" t="s">
        <v>2</v>
      </c>
      <c r="AF58" s="466" t="s">
        <v>2</v>
      </c>
      <c r="AG58" s="444"/>
    </row>
    <row r="59" spans="2:33" ht="60" customHeight="1">
      <c r="B59" s="449" t="s">
        <v>519</v>
      </c>
      <c r="C59" s="1035" t="s">
        <v>189</v>
      </c>
      <c r="D59" s="1036"/>
      <c r="E59" s="1036"/>
      <c r="F59" s="1036"/>
      <c r="G59" s="1036"/>
      <c r="H59" s="1036"/>
      <c r="I59" s="1036"/>
      <c r="J59" s="1036"/>
      <c r="K59" s="1036"/>
      <c r="L59" s="1036"/>
      <c r="M59" s="1036"/>
      <c r="N59" s="1036"/>
      <c r="O59" s="1036"/>
      <c r="P59" s="1036"/>
      <c r="Q59" s="1036"/>
      <c r="R59" s="1036"/>
      <c r="S59" s="1036"/>
      <c r="T59" s="1036"/>
      <c r="U59" s="1036"/>
      <c r="V59" s="1036"/>
      <c r="W59" s="1036"/>
      <c r="X59" s="1036"/>
      <c r="Y59" s="1036"/>
      <c r="Z59" s="1036"/>
      <c r="AA59" s="1036"/>
      <c r="AB59" s="1036"/>
      <c r="AC59" s="1036"/>
      <c r="AD59" s="1037"/>
      <c r="AE59" s="466" t="s">
        <v>2</v>
      </c>
      <c r="AF59" s="466" t="s">
        <v>2</v>
      </c>
      <c r="AG59" s="454"/>
    </row>
    <row r="60" spans="2:33" ht="60" customHeight="1">
      <c r="B60" s="449" t="s">
        <v>520</v>
      </c>
      <c r="C60" s="1069" t="s">
        <v>699</v>
      </c>
      <c r="D60" s="1070"/>
      <c r="E60" s="1070"/>
      <c r="F60" s="1070"/>
      <c r="G60" s="1070"/>
      <c r="H60" s="1070"/>
      <c r="I60" s="1070"/>
      <c r="J60" s="1070"/>
      <c r="K60" s="1070"/>
      <c r="L60" s="1070"/>
      <c r="M60" s="1070"/>
      <c r="N60" s="1070"/>
      <c r="O60" s="1070"/>
      <c r="P60" s="1070"/>
      <c r="Q60" s="1070"/>
      <c r="R60" s="1070"/>
      <c r="S60" s="1070"/>
      <c r="T60" s="1070"/>
      <c r="U60" s="1070"/>
      <c r="V60" s="1070"/>
      <c r="W60" s="1070"/>
      <c r="X60" s="1070"/>
      <c r="Y60" s="1070"/>
      <c r="Z60" s="1070"/>
      <c r="AA60" s="1070"/>
      <c r="AB60" s="1070"/>
      <c r="AC60" s="1070"/>
      <c r="AD60" s="1071"/>
      <c r="AE60" s="466" t="s">
        <v>2</v>
      </c>
      <c r="AF60" s="466" t="s">
        <v>2</v>
      </c>
      <c r="AG60" s="454"/>
    </row>
    <row r="61" spans="2:33" ht="60" customHeight="1" thickBot="1">
      <c r="B61" s="801" t="s">
        <v>521</v>
      </c>
      <c r="C61" s="1109" t="s">
        <v>522</v>
      </c>
      <c r="D61" s="1110"/>
      <c r="E61" s="1110"/>
      <c r="F61" s="1110"/>
      <c r="G61" s="1110"/>
      <c r="H61" s="1110"/>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1"/>
      <c r="AE61" s="802" t="s">
        <v>2</v>
      </c>
      <c r="AF61" s="802" t="s">
        <v>2</v>
      </c>
      <c r="AG61" s="803"/>
    </row>
    <row r="62" spans="2:33" ht="60.75" customHeight="1" thickTop="1" thickBot="1">
      <c r="B62" s="1027" t="s">
        <v>836</v>
      </c>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9"/>
      <c r="AE62" s="497"/>
      <c r="AF62" s="857" t="s">
        <v>2</v>
      </c>
      <c r="AG62" s="805"/>
    </row>
    <row r="63" spans="2:33" ht="35.25" customHeight="1" thickTop="1">
      <c r="B63" s="121" t="s">
        <v>953</v>
      </c>
      <c r="C63" s="804"/>
      <c r="D63" s="804"/>
      <c r="E63" s="804"/>
      <c r="F63" s="804"/>
      <c r="G63" s="804"/>
      <c r="H63" s="804"/>
      <c r="I63" s="804"/>
      <c r="J63" s="804"/>
      <c r="K63" s="804"/>
      <c r="L63" s="804"/>
      <c r="M63" s="804"/>
      <c r="N63" s="804"/>
      <c r="O63" s="804"/>
      <c r="P63" s="804"/>
    </row>
    <row r="64" spans="2:33" ht="30.75" customHeight="1">
      <c r="B64" s="121" t="s">
        <v>903</v>
      </c>
    </row>
    <row r="65" ht="18.75" customHeight="1"/>
  </sheetData>
  <mergeCells count="64">
    <mergeCell ref="C61:AD61"/>
    <mergeCell ref="B8:AG8"/>
    <mergeCell ref="B11:B14"/>
    <mergeCell ref="C11:AD11"/>
    <mergeCell ref="AG11:AG14"/>
    <mergeCell ref="C12:AD14"/>
    <mergeCell ref="C49:AD49"/>
    <mergeCell ref="C50:AD50"/>
    <mergeCell ref="C57:AD57"/>
    <mergeCell ref="C42:AD42"/>
    <mergeCell ref="C43:AD43"/>
    <mergeCell ref="C44:AD44"/>
    <mergeCell ref="C45:AD45"/>
    <mergeCell ref="C46:AD46"/>
    <mergeCell ref="C59:AD59"/>
    <mergeCell ref="C60:AD60"/>
    <mergeCell ref="B45:B46"/>
    <mergeCell ref="B47:B49"/>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9:AD29"/>
    <mergeCell ref="C30:AD30"/>
    <mergeCell ref="C31:AD31"/>
    <mergeCell ref="C58:AD58"/>
    <mergeCell ref="C56:AD56"/>
    <mergeCell ref="C47:AD47"/>
    <mergeCell ref="C48:AD48"/>
    <mergeCell ref="C51:AD51"/>
    <mergeCell ref="C52:AD52"/>
    <mergeCell ref="C53:AD53"/>
    <mergeCell ref="C54:AD54"/>
    <mergeCell ref="C55:AD55"/>
    <mergeCell ref="C23:AD23"/>
    <mergeCell ref="C24:AD24"/>
    <mergeCell ref="C25:AD25"/>
    <mergeCell ref="C26:AD26"/>
    <mergeCell ref="C28:AD28"/>
    <mergeCell ref="B62:AD62"/>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 ref="C22:AD22"/>
  </mergeCells>
  <phoneticPr fontId="3"/>
  <printOptions horizontalCentered="1"/>
  <pageMargins left="0" right="0" top="0" bottom="0" header="0" footer="0"/>
  <pageSetup paperSize="9" scale="43" fitToHeight="2" orientation="portrait" r:id="rId1"/>
  <headerFooter alignWithMargins="0"/>
  <rowBreaks count="1" manualBreakCount="1">
    <brk id="38"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H13" sqref="H13"/>
    </sheetView>
  </sheetViews>
  <sheetFormatPr defaultRowHeight="13.5"/>
  <sheetData>
    <row r="1" spans="1:11" ht="13.5" customHeight="1">
      <c r="A1" s="1978" t="s">
        <v>524</v>
      </c>
      <c r="B1" s="1978"/>
      <c r="C1" s="1978"/>
      <c r="D1" s="1978"/>
      <c r="E1" s="1978"/>
      <c r="F1" s="1978"/>
      <c r="G1" s="1978"/>
      <c r="H1" s="1978"/>
      <c r="I1" s="1978"/>
      <c r="J1" s="1978"/>
      <c r="K1" s="1978"/>
    </row>
    <row r="2" spans="1:11" ht="13.5" customHeight="1">
      <c r="A2" s="1978"/>
      <c r="B2" s="1978"/>
      <c r="C2" s="1978"/>
      <c r="D2" s="1978"/>
      <c r="E2" s="1978"/>
      <c r="F2" s="1978"/>
      <c r="G2" s="1978"/>
      <c r="H2" s="1978"/>
      <c r="I2" s="1978"/>
      <c r="J2" s="1978"/>
      <c r="K2" s="1978"/>
    </row>
    <row r="3" spans="1:11" ht="13.5" customHeight="1">
      <c r="A3" s="347"/>
      <c r="B3" s="347"/>
      <c r="C3" s="347"/>
      <c r="D3" s="347"/>
      <c r="E3" s="347"/>
      <c r="F3" s="347"/>
      <c r="G3" s="347"/>
      <c r="H3" s="347"/>
      <c r="I3" s="347"/>
      <c r="J3" s="347"/>
      <c r="K3" s="347"/>
    </row>
    <row r="4" spans="1:11" ht="17.25">
      <c r="A4" s="348" t="s">
        <v>1000</v>
      </c>
      <c r="B4" s="441"/>
      <c r="C4" s="441"/>
      <c r="D4" s="441"/>
      <c r="E4" s="441"/>
      <c r="F4" s="441"/>
      <c r="G4" s="441"/>
      <c r="H4" s="441"/>
      <c r="I4" s="441"/>
      <c r="J4" s="441"/>
      <c r="K4" s="441"/>
    </row>
    <row r="5" spans="1:11">
      <c r="A5" s="441"/>
      <c r="B5" s="441"/>
      <c r="C5" s="441"/>
      <c r="D5" s="441"/>
      <c r="E5" s="441"/>
      <c r="F5" s="441"/>
      <c r="G5" s="441"/>
      <c r="H5" s="441"/>
      <c r="I5" s="441"/>
      <c r="J5" s="441"/>
      <c r="K5" s="441"/>
    </row>
    <row r="6" spans="1:11">
      <c r="A6" s="441"/>
      <c r="B6" s="441"/>
      <c r="C6" s="441"/>
      <c r="D6" s="441"/>
      <c r="E6" s="441"/>
      <c r="F6" s="441"/>
      <c r="G6" s="441"/>
      <c r="H6" s="441"/>
      <c r="I6" s="441"/>
      <c r="J6" s="441"/>
      <c r="K6" s="441"/>
    </row>
    <row r="7" spans="1:11">
      <c r="A7" s="441"/>
      <c r="B7" s="441"/>
      <c r="C7" s="441"/>
      <c r="D7" s="441"/>
      <c r="E7" s="441"/>
      <c r="F7" s="441"/>
      <c r="G7" s="441"/>
      <c r="H7" s="441"/>
      <c r="I7" s="441"/>
      <c r="J7" s="441"/>
      <c r="K7" s="441"/>
    </row>
    <row r="8" spans="1:11">
      <c r="A8" s="441"/>
      <c r="B8" s="441"/>
      <c r="C8" s="441"/>
      <c r="D8" s="441"/>
      <c r="E8" s="441"/>
      <c r="F8" s="441"/>
      <c r="G8" s="441"/>
      <c r="H8" s="441"/>
      <c r="I8" s="441"/>
      <c r="J8" s="441"/>
      <c r="K8" s="441"/>
    </row>
    <row r="9" spans="1:11">
      <c r="A9" s="441"/>
      <c r="B9" s="441"/>
      <c r="C9" s="441"/>
      <c r="D9" s="441"/>
      <c r="E9" s="441"/>
      <c r="F9" s="441"/>
      <c r="G9" s="441"/>
      <c r="H9" s="441"/>
      <c r="I9" s="441"/>
      <c r="J9" s="441"/>
      <c r="K9" s="441"/>
    </row>
    <row r="10" spans="1:11">
      <c r="A10" s="441"/>
      <c r="B10" s="441"/>
      <c r="C10" s="441"/>
      <c r="D10" s="441"/>
      <c r="E10" s="441"/>
      <c r="F10" s="441"/>
      <c r="G10" s="441"/>
      <c r="H10" s="441"/>
      <c r="I10" s="441"/>
      <c r="J10" s="441"/>
      <c r="K10" s="441"/>
    </row>
    <row r="11" spans="1:11">
      <c r="A11" s="441"/>
      <c r="B11" s="441"/>
      <c r="C11" s="441"/>
      <c r="D11" s="441"/>
      <c r="E11" s="441"/>
      <c r="F11" s="441"/>
      <c r="G11" s="441"/>
      <c r="H11" s="441"/>
      <c r="I11" s="441"/>
      <c r="J11" s="441"/>
      <c r="K11" s="441"/>
    </row>
    <row r="12" spans="1:11">
      <c r="A12" s="441"/>
      <c r="B12" s="441"/>
      <c r="C12" s="441"/>
      <c r="D12" s="441"/>
      <c r="E12" s="441"/>
      <c r="F12" s="441"/>
      <c r="G12" s="441"/>
      <c r="H12" s="441"/>
      <c r="I12" s="441"/>
      <c r="J12" s="441"/>
      <c r="K12" s="441"/>
    </row>
    <row r="13" spans="1:11">
      <c r="A13" s="441"/>
      <c r="B13" s="441"/>
      <c r="C13" s="441"/>
      <c r="D13" s="441"/>
      <c r="E13" s="441"/>
      <c r="F13" s="441"/>
      <c r="G13" s="441"/>
      <c r="H13" s="441"/>
      <c r="I13" s="441"/>
      <c r="J13" s="441"/>
      <c r="K13" s="441"/>
    </row>
    <row r="14" spans="1:11">
      <c r="A14" s="441"/>
      <c r="B14" s="441"/>
      <c r="C14" s="441"/>
      <c r="D14" s="441"/>
      <c r="E14" s="441"/>
      <c r="F14" s="441"/>
      <c r="G14" s="441"/>
      <c r="H14" s="441"/>
      <c r="I14" s="441"/>
      <c r="J14" s="441"/>
      <c r="K14" s="441"/>
    </row>
    <row r="15" spans="1:11">
      <c r="A15" s="441"/>
      <c r="B15" s="441"/>
      <c r="C15" s="441"/>
      <c r="D15" s="441"/>
      <c r="E15" s="441"/>
      <c r="F15" s="441"/>
      <c r="G15" s="441"/>
      <c r="H15" s="441"/>
      <c r="I15" s="441"/>
      <c r="J15" s="441"/>
      <c r="K15" s="441"/>
    </row>
    <row r="16" spans="1:11">
      <c r="A16" s="441"/>
      <c r="B16" s="441"/>
      <c r="C16" s="441"/>
      <c r="D16" s="441"/>
      <c r="E16" s="441"/>
      <c r="F16" s="441"/>
      <c r="G16" s="441"/>
      <c r="H16" s="441"/>
      <c r="I16" s="441"/>
      <c r="J16" s="441"/>
      <c r="K16" s="441"/>
    </row>
    <row r="17" spans="1:11">
      <c r="A17" s="441"/>
      <c r="B17" s="441"/>
      <c r="C17" s="441"/>
      <c r="D17" s="441"/>
      <c r="E17" s="441"/>
      <c r="F17" s="441"/>
      <c r="G17" s="441"/>
      <c r="H17" s="441"/>
      <c r="I17" s="441"/>
      <c r="J17" s="441"/>
      <c r="K17" s="441"/>
    </row>
    <row r="18" spans="1:11">
      <c r="A18" s="441"/>
      <c r="B18" s="441"/>
      <c r="C18" s="441"/>
      <c r="D18" s="441"/>
      <c r="E18" s="441"/>
      <c r="F18" s="441"/>
      <c r="G18" s="441"/>
      <c r="H18" s="441"/>
      <c r="I18" s="441"/>
      <c r="J18" s="441"/>
      <c r="K18" s="441"/>
    </row>
    <row r="19" spans="1:11">
      <c r="A19" s="441"/>
      <c r="B19" s="441"/>
      <c r="C19" s="441"/>
      <c r="D19" s="441"/>
      <c r="E19" s="441"/>
      <c r="F19" s="441"/>
      <c r="G19" s="441"/>
      <c r="H19" s="441"/>
      <c r="I19" s="441"/>
      <c r="J19" s="441"/>
      <c r="K19" s="441"/>
    </row>
    <row r="20" spans="1:11">
      <c r="A20" s="441"/>
      <c r="B20" s="441"/>
      <c r="C20" s="441"/>
      <c r="D20" s="441"/>
      <c r="E20" s="441"/>
      <c r="F20" s="441"/>
      <c r="G20" s="441"/>
      <c r="H20" s="441"/>
      <c r="I20" s="441"/>
      <c r="J20" s="441"/>
      <c r="K20" s="441"/>
    </row>
    <row r="21" spans="1:11">
      <c r="A21" s="441"/>
      <c r="B21" s="441"/>
      <c r="C21" s="441"/>
      <c r="D21" s="441"/>
      <c r="E21" s="441"/>
      <c r="F21" s="441"/>
      <c r="G21" s="441"/>
      <c r="H21" s="441"/>
      <c r="I21" s="441"/>
      <c r="J21" s="441"/>
      <c r="K21" s="441"/>
    </row>
    <row r="22" spans="1:11">
      <c r="A22" s="441"/>
      <c r="B22" s="441"/>
      <c r="C22" s="441"/>
      <c r="D22" s="441"/>
      <c r="E22" s="441"/>
      <c r="F22" s="441"/>
      <c r="G22" s="441"/>
      <c r="H22" s="441"/>
      <c r="I22" s="441"/>
      <c r="J22" s="441"/>
      <c r="K22" s="441"/>
    </row>
    <row r="23" spans="1:11">
      <c r="A23" s="441"/>
      <c r="B23" s="441"/>
      <c r="C23" s="441"/>
      <c r="D23" s="441"/>
      <c r="E23" s="441"/>
      <c r="F23" s="441"/>
      <c r="G23" s="441"/>
      <c r="H23" s="441"/>
      <c r="I23" s="441"/>
      <c r="J23" s="441"/>
      <c r="K23" s="441"/>
    </row>
    <row r="24" spans="1:11">
      <c r="A24" s="441"/>
      <c r="B24" s="441"/>
      <c r="C24" s="441"/>
      <c r="D24" s="441"/>
      <c r="E24" s="441"/>
      <c r="F24" s="441"/>
      <c r="G24" s="441"/>
      <c r="H24" s="441"/>
      <c r="I24" s="441"/>
      <c r="J24" s="441"/>
      <c r="K24" s="441"/>
    </row>
    <row r="25" spans="1:11">
      <c r="A25" s="441"/>
      <c r="B25" s="441"/>
      <c r="C25" s="441"/>
      <c r="D25" s="441"/>
      <c r="E25" s="441"/>
      <c r="F25" s="441"/>
      <c r="G25" s="441"/>
      <c r="H25" s="441"/>
      <c r="I25" s="441"/>
      <c r="J25" s="441"/>
      <c r="K25" s="441"/>
    </row>
    <row r="26" spans="1:11">
      <c r="A26" s="441"/>
      <c r="B26" s="441"/>
      <c r="C26" s="441"/>
      <c r="D26" s="441"/>
      <c r="E26" s="441"/>
      <c r="F26" s="441"/>
      <c r="G26" s="441"/>
      <c r="H26" s="441"/>
      <c r="I26" s="441"/>
      <c r="J26" s="441"/>
      <c r="K26" s="441"/>
    </row>
    <row r="27" spans="1:11">
      <c r="A27" s="441"/>
      <c r="B27" s="441"/>
      <c r="C27" s="441"/>
      <c r="D27" s="441"/>
      <c r="E27" s="441"/>
      <c r="F27" s="441"/>
      <c r="G27" s="441"/>
      <c r="H27" s="441"/>
      <c r="I27" s="441"/>
      <c r="J27" s="441"/>
      <c r="K27" s="441"/>
    </row>
    <row r="28" spans="1:11">
      <c r="A28" s="441"/>
      <c r="B28" s="441"/>
      <c r="C28" s="441"/>
      <c r="D28" s="441"/>
      <c r="E28" s="441"/>
      <c r="F28" s="441"/>
      <c r="G28" s="441"/>
      <c r="H28" s="441"/>
      <c r="I28" s="441"/>
      <c r="J28" s="441"/>
      <c r="K28" s="441"/>
    </row>
    <row r="29" spans="1:11">
      <c r="A29" s="441"/>
      <c r="B29" s="441"/>
      <c r="C29" s="441"/>
      <c r="D29" s="441"/>
      <c r="E29" s="441"/>
      <c r="F29" s="441"/>
      <c r="G29" s="441"/>
      <c r="H29" s="441"/>
      <c r="I29" s="441"/>
      <c r="J29" s="441"/>
      <c r="K29" s="441"/>
    </row>
    <row r="30" spans="1:11">
      <c r="A30" s="441"/>
      <c r="B30" s="441"/>
      <c r="C30" s="441"/>
      <c r="D30" s="441"/>
      <c r="E30" s="441"/>
      <c r="F30" s="441"/>
      <c r="G30" s="441"/>
      <c r="H30" s="441"/>
      <c r="I30" s="441"/>
      <c r="J30" s="441"/>
      <c r="K30" s="441"/>
    </row>
    <row r="31" spans="1:11">
      <c r="A31" s="441"/>
      <c r="B31" s="441"/>
      <c r="C31" s="441"/>
      <c r="D31" s="441"/>
      <c r="E31" s="441"/>
      <c r="F31" s="441"/>
      <c r="G31" s="441"/>
      <c r="H31" s="441"/>
      <c r="I31" s="441"/>
      <c r="J31" s="441"/>
      <c r="K31" s="441"/>
    </row>
    <row r="32" spans="1:11">
      <c r="A32" s="441"/>
      <c r="B32" s="441"/>
      <c r="C32" s="441"/>
      <c r="D32" s="441"/>
      <c r="E32" s="441"/>
      <c r="F32" s="441"/>
      <c r="G32" s="441"/>
      <c r="H32" s="441"/>
      <c r="I32" s="441"/>
      <c r="J32" s="441"/>
      <c r="K32" s="441"/>
    </row>
    <row r="33" spans="1:11">
      <c r="A33" s="441"/>
      <c r="B33" s="441"/>
      <c r="C33" s="441"/>
      <c r="D33" s="441"/>
      <c r="E33" s="441"/>
      <c r="F33" s="441"/>
      <c r="G33" s="441"/>
      <c r="H33" s="441"/>
      <c r="I33" s="441"/>
      <c r="J33" s="441"/>
      <c r="K33" s="441"/>
    </row>
    <row r="34" spans="1:11">
      <c r="A34" s="441"/>
      <c r="B34" s="441"/>
      <c r="C34" s="441"/>
      <c r="D34" s="441"/>
      <c r="E34" s="441"/>
      <c r="F34" s="441"/>
      <c r="G34" s="441"/>
      <c r="H34" s="441"/>
      <c r="I34" s="441"/>
      <c r="J34" s="441"/>
      <c r="K34" s="441"/>
    </row>
    <row r="35" spans="1:11">
      <c r="A35" s="441"/>
      <c r="B35" s="441"/>
      <c r="C35" s="441"/>
      <c r="D35" s="441"/>
      <c r="E35" s="441"/>
      <c r="F35" s="441"/>
      <c r="G35" s="441"/>
      <c r="H35" s="441"/>
      <c r="I35" s="441"/>
      <c r="J35" s="441"/>
      <c r="K35" s="441"/>
    </row>
    <row r="36" spans="1:11">
      <c r="A36" s="441"/>
      <c r="B36" s="441"/>
      <c r="C36" s="441"/>
      <c r="D36" s="441"/>
      <c r="E36" s="441"/>
      <c r="F36" s="441"/>
      <c r="G36" s="441"/>
      <c r="H36" s="441"/>
      <c r="I36" s="441"/>
      <c r="J36" s="441"/>
      <c r="K36" s="441"/>
    </row>
    <row r="37" spans="1:11">
      <c r="A37" s="441"/>
      <c r="B37" s="441"/>
      <c r="C37" s="441"/>
      <c r="D37" s="441"/>
      <c r="E37" s="441"/>
      <c r="F37" s="441"/>
      <c r="G37" s="441"/>
      <c r="H37" s="441"/>
      <c r="I37" s="441"/>
      <c r="J37" s="441"/>
      <c r="K37" s="441"/>
    </row>
    <row r="38" spans="1:11">
      <c r="A38" s="441"/>
      <c r="B38" s="441"/>
      <c r="C38" s="441"/>
      <c r="D38" s="441"/>
      <c r="E38" s="441"/>
      <c r="F38" s="441"/>
      <c r="G38" s="441"/>
      <c r="H38" s="441"/>
      <c r="I38" s="441"/>
      <c r="J38" s="441"/>
      <c r="K38" s="441"/>
    </row>
    <row r="39" spans="1:11">
      <c r="A39" s="441"/>
      <c r="B39" s="441"/>
      <c r="C39" s="441"/>
      <c r="D39" s="441"/>
      <c r="E39" s="441"/>
      <c r="F39" s="441"/>
      <c r="G39" s="441"/>
      <c r="H39" s="441"/>
      <c r="I39" s="441"/>
      <c r="J39" s="441"/>
      <c r="K39" s="441"/>
    </row>
  </sheetData>
  <mergeCells count="1">
    <mergeCell ref="A1:K2"/>
  </mergeCells>
  <phoneticPr fontId="3"/>
  <printOptions horizontalCentered="1"/>
  <pageMargins left="0" right="0" top="0" bottom="0"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61"/>
  <sheetViews>
    <sheetView view="pageBreakPreview" zoomScale="70" zoomScaleNormal="100" zoomScaleSheetLayoutView="70" workbookViewId="0">
      <selection activeCell="D13" sqref="D13:K13"/>
    </sheetView>
  </sheetViews>
  <sheetFormatPr defaultRowHeight="12.75"/>
  <cols>
    <col min="1" max="40" width="3.375" style="51" customWidth="1"/>
    <col min="41" max="16384" width="9" style="51"/>
  </cols>
  <sheetData>
    <row r="1" spans="2:30" ht="20.25" customHeight="1">
      <c r="B1" s="316"/>
      <c r="C1" s="52"/>
      <c r="AB1" s="322" t="s">
        <v>96</v>
      </c>
    </row>
    <row r="2" spans="2:30" ht="20.25" customHeight="1">
      <c r="B2" s="1685" t="s">
        <v>76</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311" t="s">
        <v>2</v>
      </c>
      <c r="I4" s="2153" t="s">
        <v>13</v>
      </c>
      <c r="J4" s="2153"/>
      <c r="K4" s="2153"/>
      <c r="L4" s="311" t="s">
        <v>53</v>
      </c>
      <c r="M4" s="2079" t="s">
        <v>377</v>
      </c>
      <c r="N4" s="2079"/>
      <c r="O4" s="2079"/>
      <c r="AD4" s="54"/>
    </row>
    <row r="5" spans="2:30" ht="13.5" customHeight="1">
      <c r="C5" s="2102"/>
      <c r="D5" s="2103"/>
      <c r="E5" s="2103"/>
      <c r="F5" s="2103"/>
      <c r="G5" s="2103"/>
      <c r="H5" s="2103"/>
      <c r="I5" s="2103"/>
      <c r="J5" s="2103"/>
      <c r="K5" s="2103"/>
      <c r="L5" s="1990" t="s">
        <v>379</v>
      </c>
      <c r="M5" s="1990"/>
      <c r="N5" s="1990"/>
      <c r="O5" s="1990"/>
      <c r="P5" s="1990"/>
      <c r="Q5" s="1990" t="s">
        <v>696</v>
      </c>
      <c r="R5" s="1990"/>
      <c r="S5" s="1990"/>
      <c r="T5" s="1990"/>
      <c r="U5" s="1990"/>
      <c r="V5" s="1990" t="s">
        <v>238</v>
      </c>
      <c r="W5" s="1990"/>
      <c r="X5" s="1990"/>
      <c r="Y5" s="1990"/>
      <c r="Z5" s="1990"/>
      <c r="AD5" s="54"/>
    </row>
    <row r="6" spans="2:30" ht="13.5" customHeight="1">
      <c r="C6" s="2007" t="s">
        <v>378</v>
      </c>
      <c r="D6" s="2008"/>
      <c r="E6" s="2008"/>
      <c r="F6" s="2103"/>
      <c r="G6" s="2103"/>
      <c r="H6" s="2103"/>
      <c r="I6" s="2103"/>
      <c r="J6" s="2103"/>
      <c r="K6" s="2103"/>
      <c r="L6" s="2150"/>
      <c r="M6" s="2150"/>
      <c r="N6" s="2150"/>
      <c r="O6" s="2151"/>
      <c r="P6" s="56" t="s">
        <v>5</v>
      </c>
      <c r="Q6" s="2150"/>
      <c r="R6" s="2150"/>
      <c r="S6" s="2150"/>
      <c r="T6" s="2151"/>
      <c r="U6" s="56" t="s">
        <v>5</v>
      </c>
      <c r="V6" s="2150"/>
      <c r="W6" s="2150"/>
      <c r="X6" s="2150"/>
      <c r="Y6" s="2151"/>
      <c r="Z6" s="56" t="s">
        <v>5</v>
      </c>
      <c r="AD6" s="54"/>
    </row>
    <row r="7" spans="2:30" ht="13.5" customHeight="1">
      <c r="C7" s="1999" t="s">
        <v>380</v>
      </c>
      <c r="D7" s="2000"/>
      <c r="E7" s="2000"/>
      <c r="F7" s="2146"/>
      <c r="G7" s="2146"/>
      <c r="H7" s="2146"/>
      <c r="I7" s="2146"/>
      <c r="J7" s="2146"/>
      <c r="K7" s="2147"/>
      <c r="L7" s="2152" t="str">
        <f>IF(OR(Q7="",V7=""),"",Q7+V7)</f>
        <v/>
      </c>
      <c r="M7" s="2152"/>
      <c r="N7" s="2152"/>
      <c r="O7" s="2152"/>
      <c r="P7" s="56" t="s">
        <v>55</v>
      </c>
      <c r="Q7" s="2152" t="str">
        <f>IF(OR(L6="",Q6=""),"",Q6/L6%)</f>
        <v/>
      </c>
      <c r="R7" s="2152"/>
      <c r="S7" s="2152"/>
      <c r="T7" s="2152"/>
      <c r="U7" s="56" t="s">
        <v>55</v>
      </c>
      <c r="V7" s="2152" t="str">
        <f>IF(OR(L6="",V6=""),"",V6/L6%)</f>
        <v/>
      </c>
      <c r="W7" s="2152"/>
      <c r="X7" s="2152"/>
      <c r="Y7" s="2152"/>
      <c r="Z7" s="56" t="s">
        <v>55</v>
      </c>
      <c r="AD7" s="54"/>
    </row>
    <row r="8" spans="2:30" ht="13.5" customHeight="1">
      <c r="P8" s="40"/>
      <c r="Q8" s="312"/>
      <c r="R8" s="312"/>
      <c r="S8" s="312"/>
      <c r="T8" s="312"/>
      <c r="U8" s="40"/>
      <c r="AD8" s="54"/>
    </row>
    <row r="9" spans="2:30" ht="20.25" customHeight="1">
      <c r="B9" s="53" t="s">
        <v>56</v>
      </c>
      <c r="C9" s="21" t="s">
        <v>57</v>
      </c>
      <c r="D9" s="40"/>
      <c r="E9" s="40"/>
      <c r="AD9" s="54"/>
    </row>
    <row r="10" spans="2:30" ht="20.25" customHeight="1">
      <c r="B10" s="5" t="s">
        <v>374</v>
      </c>
      <c r="C10" s="40"/>
      <c r="D10" s="40"/>
      <c r="E10" s="40"/>
    </row>
    <row r="11" spans="2:30" ht="13.5" customHeight="1">
      <c r="C11" s="2102"/>
      <c r="D11" s="2103"/>
      <c r="E11" s="2103"/>
      <c r="F11" s="2103"/>
      <c r="G11" s="2103"/>
      <c r="H11" s="2103"/>
      <c r="I11" s="2103"/>
      <c r="J11" s="2103"/>
      <c r="K11" s="2104"/>
      <c r="L11" s="2007" t="s">
        <v>97</v>
      </c>
      <c r="M11" s="2008"/>
      <c r="N11" s="2008"/>
      <c r="O11" s="2008"/>
      <c r="P11" s="2009"/>
      <c r="Q11" s="2008" t="s">
        <v>697</v>
      </c>
      <c r="R11" s="2008"/>
      <c r="S11" s="2008"/>
      <c r="T11" s="2008"/>
      <c r="U11" s="2009"/>
      <c r="V11" s="2007" t="s">
        <v>243</v>
      </c>
      <c r="W11" s="2008"/>
      <c r="X11" s="2008"/>
      <c r="Y11" s="2008"/>
      <c r="Z11" s="2008"/>
      <c r="AA11" s="2008"/>
      <c r="AB11" s="2009"/>
    </row>
    <row r="12" spans="2:30" ht="13.5" customHeight="1">
      <c r="C12" s="2145" t="s">
        <v>369</v>
      </c>
      <c r="D12" s="2146"/>
      <c r="E12" s="2146"/>
      <c r="F12" s="2146"/>
      <c r="G12" s="2146"/>
      <c r="H12" s="2146"/>
      <c r="I12" s="2146"/>
      <c r="J12" s="2146"/>
      <c r="K12" s="2147"/>
      <c r="L12" s="2116">
        <f>SUM(L13:P15)</f>
        <v>0</v>
      </c>
      <c r="M12" s="2116"/>
      <c r="N12" s="2116"/>
      <c r="O12" s="2116"/>
      <c r="P12" s="2116"/>
      <c r="Q12" s="2116">
        <f>SUM(Q13:U15)</f>
        <v>0</v>
      </c>
      <c r="R12" s="2116"/>
      <c r="S12" s="2116"/>
      <c r="T12" s="2116"/>
      <c r="U12" s="2116"/>
      <c r="V12" s="2118"/>
      <c r="W12" s="2118"/>
      <c r="X12" s="2118"/>
      <c r="Y12" s="2118"/>
      <c r="Z12" s="2118"/>
      <c r="AA12" s="2118"/>
      <c r="AB12" s="2118"/>
    </row>
    <row r="13" spans="2:30" ht="13.5" customHeight="1">
      <c r="C13" s="2119" t="s">
        <v>98</v>
      </c>
      <c r="D13" s="2131" t="s">
        <v>99</v>
      </c>
      <c r="E13" s="2132"/>
      <c r="F13" s="2132"/>
      <c r="G13" s="2132"/>
      <c r="H13" s="2132"/>
      <c r="I13" s="2132"/>
      <c r="J13" s="2132"/>
      <c r="K13" s="2133"/>
      <c r="L13" s="2149"/>
      <c r="M13" s="2149"/>
      <c r="N13" s="2149"/>
      <c r="O13" s="2149"/>
      <c r="P13" s="2149"/>
      <c r="Q13" s="2149"/>
      <c r="R13" s="2149"/>
      <c r="S13" s="2149"/>
      <c r="T13" s="2149"/>
      <c r="U13" s="2149"/>
      <c r="V13" s="2126"/>
      <c r="W13" s="2126"/>
      <c r="X13" s="2126"/>
      <c r="Y13" s="2126"/>
      <c r="Z13" s="2126"/>
      <c r="AA13" s="2126"/>
      <c r="AB13" s="2126"/>
    </row>
    <row r="14" spans="2:30" ht="13.5" customHeight="1">
      <c r="C14" s="2120"/>
      <c r="D14" s="2139" t="s">
        <v>382</v>
      </c>
      <c r="E14" s="2140"/>
      <c r="F14" s="2140"/>
      <c r="G14" s="2140"/>
      <c r="H14" s="2140"/>
      <c r="I14" s="2140"/>
      <c r="J14" s="2140"/>
      <c r="K14" s="2141"/>
      <c r="L14" s="2134"/>
      <c r="M14" s="2134"/>
      <c r="N14" s="2134"/>
      <c r="O14" s="2134"/>
      <c r="P14" s="2134"/>
      <c r="Q14" s="2134"/>
      <c r="R14" s="2134"/>
      <c r="S14" s="2134"/>
      <c r="T14" s="2134"/>
      <c r="U14" s="2134"/>
      <c r="V14" s="2109"/>
      <c r="W14" s="2109"/>
      <c r="X14" s="2109"/>
      <c r="Y14" s="2109"/>
      <c r="Z14" s="2109"/>
      <c r="AA14" s="2109"/>
      <c r="AB14" s="2109"/>
    </row>
    <row r="15" spans="2:30" ht="13.5" customHeight="1">
      <c r="C15" s="2130"/>
      <c r="D15" s="2142" t="s">
        <v>372</v>
      </c>
      <c r="E15" s="2143"/>
      <c r="F15" s="2144"/>
      <c r="G15" s="2144"/>
      <c r="H15" s="2144"/>
      <c r="I15" s="2144"/>
      <c r="J15" s="2144"/>
      <c r="K15" s="290" t="s">
        <v>371</v>
      </c>
      <c r="L15" s="2134"/>
      <c r="M15" s="2134"/>
      <c r="N15" s="2134"/>
      <c r="O15" s="2134"/>
      <c r="P15" s="2134"/>
      <c r="Q15" s="2134"/>
      <c r="R15" s="2134"/>
      <c r="S15" s="2134"/>
      <c r="T15" s="2134"/>
      <c r="U15" s="2134"/>
      <c r="V15" s="2109"/>
      <c r="W15" s="2109"/>
      <c r="X15" s="2109"/>
      <c r="Y15" s="2109"/>
      <c r="Z15" s="2109"/>
      <c r="AA15" s="2109"/>
      <c r="AB15" s="2109"/>
    </row>
    <row r="16" spans="2:30" ht="13.5" customHeight="1">
      <c r="C16" s="2145" t="s">
        <v>370</v>
      </c>
      <c r="D16" s="2146"/>
      <c r="E16" s="2146"/>
      <c r="F16" s="2146"/>
      <c r="G16" s="2146"/>
      <c r="H16" s="2146"/>
      <c r="I16" s="2146"/>
      <c r="J16" s="2146"/>
      <c r="K16" s="2147"/>
      <c r="L16" s="2117">
        <f>SUM(L17:P22)</f>
        <v>0</v>
      </c>
      <c r="M16" s="2117"/>
      <c r="N16" s="2117"/>
      <c r="O16" s="2117"/>
      <c r="P16" s="2117"/>
      <c r="Q16" s="2117">
        <f>SUM(Q17:U22)</f>
        <v>0</v>
      </c>
      <c r="R16" s="2117"/>
      <c r="S16" s="2117"/>
      <c r="T16" s="2117"/>
      <c r="U16" s="2117"/>
      <c r="V16" s="2148"/>
      <c r="W16" s="2148"/>
      <c r="X16" s="2148"/>
      <c r="Y16" s="2148"/>
      <c r="Z16" s="2148"/>
      <c r="AA16" s="2148"/>
      <c r="AB16" s="2148"/>
    </row>
    <row r="17" spans="2:30" ht="13.5" customHeight="1">
      <c r="C17" s="2119" t="s">
        <v>58</v>
      </c>
      <c r="D17" s="2131" t="s">
        <v>100</v>
      </c>
      <c r="E17" s="2132"/>
      <c r="F17" s="2132"/>
      <c r="G17" s="2132"/>
      <c r="H17" s="2132"/>
      <c r="I17" s="2132"/>
      <c r="J17" s="2132"/>
      <c r="K17" s="2133"/>
      <c r="L17" s="2134"/>
      <c r="M17" s="2134"/>
      <c r="N17" s="2134"/>
      <c r="O17" s="2134"/>
      <c r="P17" s="2134"/>
      <c r="Q17" s="2134"/>
      <c r="R17" s="2134"/>
      <c r="S17" s="2134"/>
      <c r="T17" s="2134"/>
      <c r="U17" s="2134"/>
      <c r="V17" s="2109"/>
      <c r="W17" s="2109"/>
      <c r="X17" s="2109"/>
      <c r="Y17" s="2109"/>
      <c r="Z17" s="2109"/>
      <c r="AA17" s="2109"/>
      <c r="AB17" s="2109"/>
    </row>
    <row r="18" spans="2:30" ht="13.5" customHeight="1">
      <c r="C18" s="2120"/>
      <c r="D18" s="2135" t="s">
        <v>101</v>
      </c>
      <c r="E18" s="2136"/>
      <c r="F18" s="2136"/>
      <c r="G18" s="2136"/>
      <c r="H18" s="2136"/>
      <c r="I18" s="2136"/>
      <c r="J18" s="2136"/>
      <c r="K18" s="2137"/>
      <c r="L18" s="2051"/>
      <c r="M18" s="2051"/>
      <c r="N18" s="2051"/>
      <c r="O18" s="2051"/>
      <c r="P18" s="2051"/>
      <c r="Q18" s="2051"/>
      <c r="R18" s="2051"/>
      <c r="S18" s="2051"/>
      <c r="T18" s="2051"/>
      <c r="U18" s="2051"/>
      <c r="V18" s="2138"/>
      <c r="W18" s="2138"/>
      <c r="X18" s="2138"/>
      <c r="Y18" s="2138"/>
      <c r="Z18" s="2138"/>
      <c r="AA18" s="2138"/>
      <c r="AB18" s="2138"/>
    </row>
    <row r="19" spans="2:30" ht="13.5" customHeight="1">
      <c r="C19" s="2120"/>
      <c r="D19" s="2127" t="s">
        <v>102</v>
      </c>
      <c r="E19" s="2128"/>
      <c r="F19" s="2128"/>
      <c r="G19" s="2128"/>
      <c r="H19" s="2128"/>
      <c r="I19" s="2128"/>
      <c r="J19" s="2128"/>
      <c r="K19" s="2129"/>
      <c r="L19" s="2108"/>
      <c r="M19" s="2108"/>
      <c r="N19" s="2108"/>
      <c r="O19" s="2108"/>
      <c r="P19" s="2108"/>
      <c r="Q19" s="2108"/>
      <c r="R19" s="2108"/>
      <c r="S19" s="2108"/>
      <c r="T19" s="2108"/>
      <c r="U19" s="2108"/>
      <c r="V19" s="2109"/>
      <c r="W19" s="2109"/>
      <c r="X19" s="2109"/>
      <c r="Y19" s="2109"/>
      <c r="Z19" s="2109"/>
      <c r="AA19" s="2109"/>
      <c r="AB19" s="2109"/>
    </row>
    <row r="20" spans="2:30" ht="13.5" customHeight="1">
      <c r="C20" s="2120"/>
      <c r="D20" s="2127" t="s">
        <v>103</v>
      </c>
      <c r="E20" s="2128"/>
      <c r="F20" s="2128"/>
      <c r="G20" s="2128"/>
      <c r="H20" s="2128"/>
      <c r="I20" s="2128"/>
      <c r="J20" s="2128"/>
      <c r="K20" s="2129"/>
      <c r="L20" s="2108"/>
      <c r="M20" s="2108"/>
      <c r="N20" s="2108"/>
      <c r="O20" s="2108"/>
      <c r="P20" s="2108"/>
      <c r="Q20" s="2108"/>
      <c r="R20" s="2108"/>
      <c r="S20" s="2108"/>
      <c r="T20" s="2108"/>
      <c r="U20" s="2108"/>
      <c r="V20" s="2109"/>
      <c r="W20" s="2109"/>
      <c r="X20" s="2109"/>
      <c r="Y20" s="2109"/>
      <c r="Z20" s="2109"/>
      <c r="AA20" s="2109"/>
      <c r="AB20" s="2109"/>
    </row>
    <row r="21" spans="2:30" ht="13.5" customHeight="1">
      <c r="C21" s="2120"/>
      <c r="D21" s="2139" t="s">
        <v>382</v>
      </c>
      <c r="E21" s="2140"/>
      <c r="F21" s="2140"/>
      <c r="G21" s="2140"/>
      <c r="H21" s="2140"/>
      <c r="I21" s="2140"/>
      <c r="J21" s="2140"/>
      <c r="K21" s="2141"/>
      <c r="L21" s="2134"/>
      <c r="M21" s="2134"/>
      <c r="N21" s="2134"/>
      <c r="O21" s="2134"/>
      <c r="P21" s="2134"/>
      <c r="Q21" s="2134"/>
      <c r="R21" s="2134"/>
      <c r="S21" s="2134"/>
      <c r="T21" s="2134"/>
      <c r="U21" s="2134"/>
      <c r="V21" s="2109"/>
      <c r="W21" s="2109"/>
      <c r="X21" s="2109"/>
      <c r="Y21" s="2109"/>
      <c r="Z21" s="2109"/>
      <c r="AA21" s="2109"/>
      <c r="AB21" s="2109"/>
    </row>
    <row r="22" spans="2:30" ht="13.5" customHeight="1">
      <c r="C22" s="2130"/>
      <c r="D22" s="2142" t="s">
        <v>372</v>
      </c>
      <c r="E22" s="2143"/>
      <c r="F22" s="2144"/>
      <c r="G22" s="2144"/>
      <c r="H22" s="2144"/>
      <c r="I22" s="2144"/>
      <c r="J22" s="2144"/>
      <c r="K22" s="290" t="s">
        <v>371</v>
      </c>
      <c r="L22" s="2108"/>
      <c r="M22" s="2108"/>
      <c r="N22" s="2108"/>
      <c r="O22" s="2108"/>
      <c r="P22" s="2108"/>
      <c r="Q22" s="2115"/>
      <c r="R22" s="2115"/>
      <c r="S22" s="2115"/>
      <c r="T22" s="2115"/>
      <c r="U22" s="2115"/>
      <c r="V22" s="2109"/>
      <c r="W22" s="2109"/>
      <c r="X22" s="2109"/>
      <c r="Y22" s="2109"/>
      <c r="Z22" s="2109"/>
      <c r="AA22" s="2109"/>
      <c r="AB22" s="2109"/>
    </row>
    <row r="23" spans="2:30" ht="13.5" customHeight="1">
      <c r="C23" s="2071" t="s">
        <v>104</v>
      </c>
      <c r="D23" s="2072"/>
      <c r="E23" s="2072"/>
      <c r="F23" s="2072"/>
      <c r="G23" s="2072"/>
      <c r="H23" s="2072"/>
      <c r="I23" s="2072"/>
      <c r="J23" s="2072"/>
      <c r="K23" s="2073"/>
      <c r="L23" s="2116">
        <f>SUM(L24:P26)</f>
        <v>0</v>
      </c>
      <c r="M23" s="2116"/>
      <c r="N23" s="2116"/>
      <c r="O23" s="2116"/>
      <c r="P23" s="2116"/>
      <c r="Q23" s="2117">
        <f>SUM(Q24:U26)</f>
        <v>0</v>
      </c>
      <c r="R23" s="2117"/>
      <c r="S23" s="2117"/>
      <c r="T23" s="2117"/>
      <c r="U23" s="2117"/>
      <c r="V23" s="2118"/>
      <c r="W23" s="2118"/>
      <c r="X23" s="2118"/>
      <c r="Y23" s="2118"/>
      <c r="Z23" s="2118"/>
      <c r="AA23" s="2118"/>
      <c r="AB23" s="2118"/>
    </row>
    <row r="24" spans="2:30" ht="13.5" customHeight="1">
      <c r="C24" s="2119" t="s">
        <v>98</v>
      </c>
      <c r="D24" s="2122" t="s">
        <v>105</v>
      </c>
      <c r="E24" s="2123"/>
      <c r="F24" s="2123"/>
      <c r="G24" s="2123"/>
      <c r="H24" s="2123"/>
      <c r="I24" s="2123"/>
      <c r="J24" s="2123"/>
      <c r="K24" s="2124"/>
      <c r="L24" s="2125"/>
      <c r="M24" s="2125"/>
      <c r="N24" s="2125"/>
      <c r="O24" s="2125"/>
      <c r="P24" s="2125"/>
      <c r="Q24" s="2086"/>
      <c r="R24" s="2086"/>
      <c r="S24" s="2086"/>
      <c r="T24" s="2086"/>
      <c r="U24" s="2086"/>
      <c r="V24" s="2126"/>
      <c r="W24" s="2126"/>
      <c r="X24" s="2126"/>
      <c r="Y24" s="2126"/>
      <c r="Z24" s="2126"/>
      <c r="AA24" s="2126"/>
      <c r="AB24" s="2126"/>
    </row>
    <row r="25" spans="2:30" ht="13.5" customHeight="1">
      <c r="C25" s="2120"/>
      <c r="D25" s="2127" t="s">
        <v>106</v>
      </c>
      <c r="E25" s="2128"/>
      <c r="F25" s="2128"/>
      <c r="G25" s="2128"/>
      <c r="H25" s="2128"/>
      <c r="I25" s="2128"/>
      <c r="J25" s="2128"/>
      <c r="K25" s="2129"/>
      <c r="L25" s="2108"/>
      <c r="M25" s="2108"/>
      <c r="N25" s="2108"/>
      <c r="O25" s="2108"/>
      <c r="P25" s="2108"/>
      <c r="Q25" s="2108"/>
      <c r="R25" s="2108"/>
      <c r="S25" s="2108"/>
      <c r="T25" s="2108"/>
      <c r="U25" s="2108"/>
      <c r="V25" s="2109"/>
      <c r="W25" s="2109"/>
      <c r="X25" s="2109"/>
      <c r="Y25" s="2109"/>
      <c r="Z25" s="2109"/>
      <c r="AA25" s="2109"/>
      <c r="AB25" s="2109"/>
    </row>
    <row r="26" spans="2:30" ht="13.5" customHeight="1" thickBot="1">
      <c r="C26" s="2121"/>
      <c r="D26" s="2110" t="s">
        <v>372</v>
      </c>
      <c r="E26" s="2111"/>
      <c r="F26" s="2112"/>
      <c r="G26" s="2112"/>
      <c r="H26" s="2112"/>
      <c r="I26" s="2112"/>
      <c r="J26" s="2112"/>
      <c r="K26" s="291" t="s">
        <v>371</v>
      </c>
      <c r="L26" s="2113"/>
      <c r="M26" s="2113"/>
      <c r="N26" s="2113"/>
      <c r="O26" s="2113"/>
      <c r="P26" s="2113"/>
      <c r="Q26" s="2113"/>
      <c r="R26" s="2113"/>
      <c r="S26" s="2113"/>
      <c r="T26" s="2113"/>
      <c r="U26" s="2113"/>
      <c r="V26" s="2114"/>
      <c r="W26" s="2114"/>
      <c r="X26" s="2114"/>
      <c r="Y26" s="2114"/>
      <c r="Z26" s="2114"/>
      <c r="AA26" s="2114"/>
      <c r="AB26" s="2114"/>
    </row>
    <row r="27" spans="2:30" ht="23.25" customHeight="1" thickTop="1">
      <c r="C27" s="2010" t="s">
        <v>373</v>
      </c>
      <c r="D27" s="1988"/>
      <c r="E27" s="1988"/>
      <c r="F27" s="2096"/>
      <c r="G27" s="2096"/>
      <c r="H27" s="2096"/>
      <c r="I27" s="2096"/>
      <c r="J27" s="2096"/>
      <c r="K27" s="2097"/>
      <c r="L27" s="2098">
        <f>SUM(L12,L16,L23)</f>
        <v>0</v>
      </c>
      <c r="M27" s="2099"/>
      <c r="N27" s="2099"/>
      <c r="O27" s="2099"/>
      <c r="P27" s="2100"/>
      <c r="Q27" s="2098">
        <f>SUM(Q12,Q16,Q23)</f>
        <v>0</v>
      </c>
      <c r="R27" s="2099"/>
      <c r="S27" s="2099"/>
      <c r="T27" s="2099"/>
      <c r="U27" s="2100"/>
      <c r="V27" s="2101"/>
      <c r="W27" s="2096"/>
      <c r="X27" s="2096"/>
      <c r="Y27" s="2096"/>
      <c r="Z27" s="2096"/>
      <c r="AA27" s="2096"/>
      <c r="AB27" s="2097"/>
    </row>
    <row r="28" spans="2:30" ht="20.25" customHeight="1">
      <c r="B28" s="5" t="s">
        <v>375</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102"/>
      <c r="D29" s="2103"/>
      <c r="E29" s="2103"/>
      <c r="F29" s="2103"/>
      <c r="G29" s="2103"/>
      <c r="H29" s="2103"/>
      <c r="I29" s="2103"/>
      <c r="J29" s="2103"/>
      <c r="K29" s="2104"/>
      <c r="L29" s="2105" t="s">
        <v>97</v>
      </c>
      <c r="M29" s="2106"/>
      <c r="N29" s="2106"/>
      <c r="O29" s="2106"/>
      <c r="P29" s="2107"/>
      <c r="Q29" s="2008" t="s">
        <v>697</v>
      </c>
      <c r="R29" s="2008"/>
      <c r="S29" s="2008"/>
      <c r="T29" s="2008"/>
      <c r="U29" s="2009"/>
      <c r="V29" s="2007" t="s">
        <v>243</v>
      </c>
      <c r="W29" s="2008"/>
      <c r="X29" s="2008"/>
      <c r="Y29" s="2008"/>
      <c r="Z29" s="2008"/>
      <c r="AA29" s="2008"/>
      <c r="AB29" s="2009"/>
    </row>
    <row r="30" spans="2:30" ht="13.5" customHeight="1">
      <c r="C30" s="292" t="s">
        <v>107</v>
      </c>
      <c r="D30" s="293"/>
      <c r="E30" s="293"/>
      <c r="F30" s="293"/>
      <c r="G30" s="293"/>
      <c r="H30" s="293"/>
      <c r="I30" s="293"/>
      <c r="J30" s="293"/>
      <c r="K30" s="294"/>
      <c r="L30" s="2068">
        <f>SUM(L31:P32)</f>
        <v>0</v>
      </c>
      <c r="M30" s="2069"/>
      <c r="N30" s="2069"/>
      <c r="O30" s="2069"/>
      <c r="P30" s="2070"/>
      <c r="Q30" s="2069">
        <f>SUM(Q31:U32)</f>
        <v>0</v>
      </c>
      <c r="R30" s="2069"/>
      <c r="S30" s="2069"/>
      <c r="T30" s="2069"/>
      <c r="U30" s="2070"/>
      <c r="V30" s="2071"/>
      <c r="W30" s="2072"/>
      <c r="X30" s="2072"/>
      <c r="Y30" s="2072"/>
      <c r="Z30" s="2072"/>
      <c r="AA30" s="2072"/>
      <c r="AB30" s="2073"/>
      <c r="AD30" s="54"/>
    </row>
    <row r="31" spans="2:30" ht="13.5" customHeight="1">
      <c r="C31" s="2041" t="s">
        <v>98</v>
      </c>
      <c r="D31" s="295" t="s">
        <v>108</v>
      </c>
      <c r="E31" s="296"/>
      <c r="F31" s="296"/>
      <c r="G31" s="296"/>
      <c r="H31" s="296"/>
      <c r="I31" s="296"/>
      <c r="J31" s="296"/>
      <c r="K31" s="297"/>
      <c r="L31" s="2083"/>
      <c r="M31" s="2084"/>
      <c r="N31" s="2084"/>
      <c r="O31" s="2084"/>
      <c r="P31" s="2085"/>
      <c r="Q31" s="2086"/>
      <c r="R31" s="2086"/>
      <c r="S31" s="2086"/>
      <c r="T31" s="2086"/>
      <c r="U31" s="2086"/>
      <c r="V31" s="2087"/>
      <c r="W31" s="2088"/>
      <c r="X31" s="2088"/>
      <c r="Y31" s="2088"/>
      <c r="Z31" s="2088"/>
      <c r="AA31" s="2088"/>
      <c r="AB31" s="2089"/>
      <c r="AD31" s="54"/>
    </row>
    <row r="32" spans="2:30" ht="13.5" customHeight="1">
      <c r="C32" s="2082"/>
      <c r="D32" s="298" t="s">
        <v>238</v>
      </c>
      <c r="E32" s="299"/>
      <c r="F32" s="299"/>
      <c r="G32" s="299"/>
      <c r="H32" s="299"/>
      <c r="I32" s="299"/>
      <c r="J32" s="299"/>
      <c r="K32" s="300"/>
      <c r="L32" s="2090"/>
      <c r="M32" s="2091"/>
      <c r="N32" s="2091"/>
      <c r="O32" s="2091"/>
      <c r="P32" s="2092"/>
      <c r="Q32" s="2086"/>
      <c r="R32" s="2086"/>
      <c r="S32" s="2086"/>
      <c r="T32" s="2086"/>
      <c r="U32" s="2086"/>
      <c r="V32" s="2093"/>
      <c r="W32" s="2094"/>
      <c r="X32" s="2094"/>
      <c r="Y32" s="2094"/>
      <c r="Z32" s="2094"/>
      <c r="AA32" s="2094"/>
      <c r="AB32" s="2095"/>
      <c r="AD32" s="54"/>
    </row>
    <row r="33" spans="1:256" ht="13.5" customHeight="1">
      <c r="C33" s="2025" t="s">
        <v>886</v>
      </c>
      <c r="D33" s="2026"/>
      <c r="E33" s="2026"/>
      <c r="F33" s="2026"/>
      <c r="G33" s="2026"/>
      <c r="H33" s="2026"/>
      <c r="I33" s="2026"/>
      <c r="J33" s="2026"/>
      <c r="K33" s="2027"/>
      <c r="L33" s="2031"/>
      <c r="M33" s="2032"/>
      <c r="N33" s="2032"/>
      <c r="O33" s="2032"/>
      <c r="P33" s="2033"/>
      <c r="Q33" s="2037"/>
      <c r="R33" s="2038"/>
      <c r="S33" s="2038"/>
      <c r="T33" s="2038"/>
      <c r="U33" s="2038"/>
      <c r="V33" s="2052"/>
      <c r="W33" s="2053"/>
      <c r="X33" s="2053"/>
      <c r="Y33" s="2053"/>
      <c r="Z33" s="2053"/>
      <c r="AA33" s="2053"/>
      <c r="AB33" s="2054"/>
      <c r="AD33" s="54"/>
    </row>
    <row r="34" spans="1:256" ht="13.5" customHeight="1">
      <c r="C34" s="2028"/>
      <c r="D34" s="2029"/>
      <c r="E34" s="2029"/>
      <c r="F34" s="2029"/>
      <c r="G34" s="2029"/>
      <c r="H34" s="2029"/>
      <c r="I34" s="2029"/>
      <c r="J34" s="2029"/>
      <c r="K34" s="2030"/>
      <c r="L34" s="2034"/>
      <c r="M34" s="2035"/>
      <c r="N34" s="2035"/>
      <c r="O34" s="2035"/>
      <c r="P34" s="2036"/>
      <c r="Q34" s="2039"/>
      <c r="R34" s="2040"/>
      <c r="S34" s="2040"/>
      <c r="T34" s="2040"/>
      <c r="U34" s="2040"/>
      <c r="V34" s="2055"/>
      <c r="W34" s="2056"/>
      <c r="X34" s="2056"/>
      <c r="Y34" s="2056"/>
      <c r="Z34" s="2056"/>
      <c r="AA34" s="2056"/>
      <c r="AB34" s="2057"/>
      <c r="AD34" s="54"/>
    </row>
    <row r="35" spans="1:256" ht="13.5" customHeight="1">
      <c r="C35" s="301" t="s">
        <v>109</v>
      </c>
      <c r="D35" s="302"/>
      <c r="E35" s="302"/>
      <c r="F35" s="302"/>
      <c r="G35" s="302"/>
      <c r="H35" s="302"/>
      <c r="I35" s="302"/>
      <c r="J35" s="302"/>
      <c r="K35" s="303"/>
      <c r="L35" s="2065"/>
      <c r="M35" s="2065"/>
      <c r="N35" s="2065"/>
      <c r="O35" s="2065"/>
      <c r="P35" s="2065"/>
      <c r="Q35" s="2066"/>
      <c r="R35" s="2066"/>
      <c r="S35" s="2066"/>
      <c r="T35" s="2066"/>
      <c r="U35" s="2066"/>
      <c r="V35" s="2067"/>
      <c r="W35" s="2067"/>
      <c r="X35" s="2067"/>
      <c r="Y35" s="2067"/>
      <c r="Z35" s="2067"/>
      <c r="AA35" s="2067"/>
      <c r="AB35" s="2067"/>
      <c r="AD35" s="54"/>
    </row>
    <row r="36" spans="1:256" ht="13.5" customHeight="1">
      <c r="C36" s="292" t="s">
        <v>238</v>
      </c>
      <c r="D36" s="293"/>
      <c r="E36" s="293"/>
      <c r="F36" s="293"/>
      <c r="G36" s="293"/>
      <c r="H36" s="293"/>
      <c r="I36" s="293"/>
      <c r="J36" s="293"/>
      <c r="K36" s="294"/>
      <c r="L36" s="2068">
        <f>SUM(L37:P39)</f>
        <v>0</v>
      </c>
      <c r="M36" s="2069"/>
      <c r="N36" s="2069"/>
      <c r="O36" s="2069"/>
      <c r="P36" s="2070"/>
      <c r="Q36" s="2068">
        <f>SUM(Q37:U39)</f>
        <v>0</v>
      </c>
      <c r="R36" s="2069"/>
      <c r="S36" s="2069"/>
      <c r="T36" s="2069"/>
      <c r="U36" s="2070"/>
      <c r="V36" s="2071"/>
      <c r="W36" s="2072"/>
      <c r="X36" s="2072"/>
      <c r="Y36" s="2072"/>
      <c r="Z36" s="2072"/>
      <c r="AA36" s="2072"/>
      <c r="AB36" s="2073"/>
      <c r="AD36" s="54"/>
    </row>
    <row r="37" spans="1:256" ht="13.5" customHeight="1">
      <c r="C37" s="2041" t="s">
        <v>98</v>
      </c>
      <c r="D37" s="304" t="s">
        <v>110</v>
      </c>
      <c r="E37" s="305"/>
      <c r="F37" s="305"/>
      <c r="G37" s="305"/>
      <c r="H37" s="305"/>
      <c r="I37" s="305"/>
      <c r="J37" s="305"/>
      <c r="K37" s="306"/>
      <c r="L37" s="2048"/>
      <c r="M37" s="2049"/>
      <c r="N37" s="2049"/>
      <c r="O37" s="2049"/>
      <c r="P37" s="2050"/>
      <c r="Q37" s="2051"/>
      <c r="R37" s="2051"/>
      <c r="S37" s="2051"/>
      <c r="T37" s="2051"/>
      <c r="U37" s="2051"/>
      <c r="V37" s="2062"/>
      <c r="W37" s="2063"/>
      <c r="X37" s="2063"/>
      <c r="Y37" s="2063"/>
      <c r="Z37" s="2063"/>
      <c r="AA37" s="2063"/>
      <c r="AB37" s="2064"/>
      <c r="AD37" s="54"/>
    </row>
    <row r="38" spans="1:256" ht="18" customHeight="1">
      <c r="C38" s="2042"/>
      <c r="D38" s="304" t="s">
        <v>111</v>
      </c>
      <c r="E38" s="305"/>
      <c r="F38" s="305"/>
      <c r="G38" s="305"/>
      <c r="H38" s="305"/>
      <c r="I38" s="305"/>
      <c r="J38" s="305"/>
      <c r="K38" s="306"/>
      <c r="L38" s="2048"/>
      <c r="M38" s="2049"/>
      <c r="N38" s="2049"/>
      <c r="O38" s="2049"/>
      <c r="P38" s="2050"/>
      <c r="Q38" s="2051"/>
      <c r="R38" s="2051"/>
      <c r="S38" s="2051"/>
      <c r="T38" s="2051"/>
      <c r="U38" s="2051"/>
      <c r="V38" s="2062"/>
      <c r="W38" s="2063"/>
      <c r="X38" s="2063"/>
      <c r="Y38" s="2063"/>
      <c r="Z38" s="2063"/>
      <c r="AA38" s="2063"/>
      <c r="AB38" s="2064"/>
      <c r="AD38" s="54"/>
    </row>
    <row r="39" spans="1:256" ht="13.5" thickBot="1">
      <c r="C39" s="2043"/>
      <c r="D39" s="307" t="s">
        <v>112</v>
      </c>
      <c r="E39" s="308"/>
      <c r="F39" s="308"/>
      <c r="G39" s="308"/>
      <c r="H39" s="308"/>
      <c r="I39" s="308"/>
      <c r="J39" s="308"/>
      <c r="K39" s="309"/>
      <c r="L39" s="2044"/>
      <c r="M39" s="2045"/>
      <c r="N39" s="2045"/>
      <c r="O39" s="2045"/>
      <c r="P39" s="2046"/>
      <c r="Q39" s="2047"/>
      <c r="R39" s="2047"/>
      <c r="S39" s="2047"/>
      <c r="T39" s="2047"/>
      <c r="U39" s="2047"/>
      <c r="V39" s="2074"/>
      <c r="W39" s="2075"/>
      <c r="X39" s="2075"/>
      <c r="Y39" s="2075"/>
      <c r="Z39" s="2075"/>
      <c r="AA39" s="2075"/>
      <c r="AB39" s="2076"/>
    </row>
    <row r="40" spans="1:256" ht="20.25" customHeight="1" thickTop="1">
      <c r="C40" s="2010" t="s">
        <v>113</v>
      </c>
      <c r="D40" s="1988"/>
      <c r="E40" s="1988"/>
      <c r="F40" s="1988"/>
      <c r="G40" s="1988"/>
      <c r="H40" s="1988"/>
      <c r="I40" s="1988"/>
      <c r="J40" s="1988"/>
      <c r="K40" s="1989"/>
      <c r="L40" s="2077">
        <f>SUM(L30,L33,L35,L36)</f>
        <v>0</v>
      </c>
      <c r="M40" s="2077"/>
      <c r="N40" s="2077"/>
      <c r="O40" s="2077"/>
      <c r="P40" s="2077"/>
      <c r="Q40" s="2077">
        <f>SUM(Q30,Q33,Q35,Q36)</f>
        <v>0</v>
      </c>
      <c r="R40" s="2077"/>
      <c r="S40" s="2077"/>
      <c r="T40" s="2077"/>
      <c r="U40" s="2077"/>
      <c r="V40" s="2078"/>
      <c r="W40" s="2078"/>
      <c r="X40" s="2078"/>
      <c r="Y40" s="2078"/>
      <c r="Z40" s="2078"/>
      <c r="AA40" s="2078"/>
      <c r="AB40" s="2078"/>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470</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9"/>
      <c r="D44" s="158" t="s">
        <v>2</v>
      </c>
      <c r="E44" s="55" t="s">
        <v>115</v>
      </c>
      <c r="F44" s="55"/>
      <c r="G44" s="55"/>
      <c r="H44" s="55"/>
      <c r="I44" s="55"/>
      <c r="J44" s="55"/>
      <c r="K44" s="55"/>
      <c r="L44" s="55"/>
      <c r="M44" s="55"/>
      <c r="N44" s="59" t="s">
        <v>2</v>
      </c>
      <c r="O44" s="55" t="s">
        <v>116</v>
      </c>
      <c r="P44" s="55"/>
      <c r="Q44" s="55"/>
      <c r="R44" s="55"/>
      <c r="S44" s="55"/>
      <c r="T44" s="55"/>
      <c r="U44" s="157"/>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2079" t="s">
        <v>117</v>
      </c>
      <c r="E45" s="2079"/>
      <c r="F45" s="2079"/>
      <c r="G45" s="2079"/>
      <c r="H45" s="2079"/>
      <c r="I45" s="2079"/>
      <c r="J45" s="2079"/>
      <c r="K45" s="51" t="s">
        <v>6</v>
      </c>
      <c r="L45" s="2080"/>
      <c r="M45" s="2080"/>
      <c r="N45" s="2080"/>
      <c r="O45" s="2080"/>
      <c r="P45" s="2080"/>
      <c r="Q45" s="2080"/>
      <c r="R45" s="2080"/>
      <c r="S45" s="2080"/>
      <c r="T45" s="2080"/>
      <c r="U45" s="2080"/>
      <c r="V45" s="2080"/>
      <c r="W45" s="2080"/>
      <c r="X45" s="2080"/>
      <c r="Y45" s="2080"/>
      <c r="Z45" s="2080"/>
      <c r="AA45" s="2080"/>
      <c r="AB45" s="439" t="s">
        <v>11</v>
      </c>
    </row>
    <row r="46" spans="1:256" ht="53.25" customHeight="1">
      <c r="C46" s="61"/>
      <c r="D46" s="1988" t="s">
        <v>793</v>
      </c>
      <c r="E46" s="1988"/>
      <c r="F46" s="1988"/>
      <c r="G46" s="1988"/>
      <c r="H46" s="1988"/>
      <c r="I46" s="1988"/>
      <c r="J46" s="1988"/>
      <c r="K46" s="62"/>
      <c r="L46" s="2081"/>
      <c r="M46" s="2081"/>
      <c r="N46" s="2081"/>
      <c r="O46" s="2081"/>
      <c r="P46" s="2081"/>
      <c r="Q46" s="2081"/>
      <c r="R46" s="2081"/>
      <c r="S46" s="2081"/>
      <c r="T46" s="2081"/>
      <c r="U46" s="2081"/>
      <c r="V46" s="2081"/>
      <c r="W46" s="2081"/>
      <c r="X46" s="2081"/>
      <c r="Y46" s="2081"/>
      <c r="Z46" s="2081"/>
      <c r="AA46" s="2081"/>
      <c r="AB46" s="160"/>
    </row>
    <row r="47" spans="1:256" ht="13.5" customHeight="1">
      <c r="B47" s="5" t="s">
        <v>376</v>
      </c>
      <c r="X47" s="310"/>
      <c r="Y47" s="310"/>
      <c r="Z47" s="310"/>
      <c r="AA47" s="310"/>
      <c r="AB47" s="310"/>
    </row>
    <row r="48" spans="1:256" ht="13.5" customHeight="1">
      <c r="C48" s="2005" t="s">
        <v>280</v>
      </c>
      <c r="D48" s="2005"/>
      <c r="E48" s="2007" t="s">
        <v>281</v>
      </c>
      <c r="F48" s="2008"/>
      <c r="G48" s="2008"/>
      <c r="H48" s="2008"/>
      <c r="I48" s="2008"/>
      <c r="J48" s="2009"/>
      <c r="K48" s="2011">
        <f>L35</f>
        <v>0</v>
      </c>
      <c r="L48" s="2012"/>
      <c r="M48" s="2012"/>
      <c r="N48" s="2012"/>
      <c r="O48" s="2012"/>
      <c r="P48" s="2012"/>
      <c r="Q48" s="2012"/>
      <c r="R48" s="2013" t="s">
        <v>78</v>
      </c>
      <c r="S48" s="2008"/>
      <c r="T48" s="2015" t="s">
        <v>282</v>
      </c>
      <c r="U48" s="2016"/>
      <c r="V48" s="2017"/>
      <c r="W48" s="2015" t="s">
        <v>283</v>
      </c>
      <c r="X48" s="2016"/>
      <c r="Y48" s="2016"/>
      <c r="Z48" s="2016"/>
      <c r="AA48" s="2016"/>
      <c r="AB48" s="2017"/>
    </row>
    <row r="49" spans="3:28" ht="13.5" customHeight="1">
      <c r="C49" s="2006"/>
      <c r="D49" s="2006"/>
      <c r="E49" s="2010"/>
      <c r="F49" s="1988"/>
      <c r="G49" s="1988"/>
      <c r="H49" s="1988"/>
      <c r="I49" s="1988"/>
      <c r="J49" s="1989"/>
      <c r="K49" s="2058" t="s">
        <v>284</v>
      </c>
      <c r="L49" s="2059"/>
      <c r="M49" s="2060"/>
      <c r="N49" s="1999" t="s">
        <v>59</v>
      </c>
      <c r="O49" s="2001"/>
      <c r="P49" s="2061" t="s">
        <v>285</v>
      </c>
      <c r="Q49" s="2007"/>
      <c r="R49" s="2014"/>
      <c r="S49" s="1988"/>
      <c r="T49" s="2018"/>
      <c r="U49" s="2019"/>
      <c r="V49" s="2020"/>
      <c r="W49" s="2021"/>
      <c r="X49" s="2022"/>
      <c r="Y49" s="2022"/>
      <c r="Z49" s="2022"/>
      <c r="AA49" s="2022"/>
      <c r="AB49" s="2023"/>
    </row>
    <row r="50" spans="3:28" ht="13.5" customHeight="1">
      <c r="C50" s="1990">
        <v>1</v>
      </c>
      <c r="D50" s="1990"/>
      <c r="E50" s="1991">
        <f>K48</f>
        <v>0</v>
      </c>
      <c r="F50" s="1992"/>
      <c r="G50" s="1992"/>
      <c r="H50" s="1992"/>
      <c r="I50" s="1992"/>
      <c r="J50" s="2024"/>
      <c r="K50" s="1993"/>
      <c r="L50" s="1994"/>
      <c r="M50" s="1995"/>
      <c r="N50" s="1996">
        <f t="shared" ref="N50:N59" si="0">E50*R50/100</f>
        <v>0</v>
      </c>
      <c r="O50" s="1996"/>
      <c r="P50" s="1997">
        <f t="shared" ref="P50:P60" si="1">K50+N50</f>
        <v>0</v>
      </c>
      <c r="Q50" s="1998"/>
      <c r="R50" s="138"/>
      <c r="S50" s="139" t="s">
        <v>55</v>
      </c>
      <c r="T50" s="1999">
        <f t="shared" ref="T50:T59" si="2">P50/12</f>
        <v>0</v>
      </c>
      <c r="U50" s="2000"/>
      <c r="V50" s="2001"/>
      <c r="W50" s="2002"/>
      <c r="X50" s="2003"/>
      <c r="Y50" s="2003"/>
      <c r="Z50" s="2003"/>
      <c r="AA50" s="2003"/>
      <c r="AB50" s="2004"/>
    </row>
    <row r="51" spans="3:28" ht="13.5" customHeight="1">
      <c r="C51" s="1999">
        <v>2</v>
      </c>
      <c r="D51" s="2001"/>
      <c r="E51" s="1991">
        <f>E50-K50</f>
        <v>0</v>
      </c>
      <c r="F51" s="1992"/>
      <c r="G51" s="1992"/>
      <c r="H51" s="1992"/>
      <c r="I51" s="1992"/>
      <c r="J51" s="2024"/>
      <c r="K51" s="1993"/>
      <c r="L51" s="1994"/>
      <c r="M51" s="1995"/>
      <c r="N51" s="1996">
        <f t="shared" si="0"/>
        <v>0</v>
      </c>
      <c r="O51" s="1996"/>
      <c r="P51" s="1997">
        <f t="shared" si="1"/>
        <v>0</v>
      </c>
      <c r="Q51" s="1998"/>
      <c r="R51" s="138"/>
      <c r="S51" s="139" t="s">
        <v>55</v>
      </c>
      <c r="T51" s="1999">
        <f t="shared" si="2"/>
        <v>0</v>
      </c>
      <c r="U51" s="2000"/>
      <c r="V51" s="2001"/>
      <c r="W51" s="2002"/>
      <c r="X51" s="2003"/>
      <c r="Y51" s="2003"/>
      <c r="Z51" s="2003"/>
      <c r="AA51" s="2003"/>
      <c r="AB51" s="2004"/>
    </row>
    <row r="52" spans="3:28" ht="13.5" customHeight="1">
      <c r="C52" s="1990">
        <v>3</v>
      </c>
      <c r="D52" s="1990"/>
      <c r="E52" s="1991">
        <f>E51-K51</f>
        <v>0</v>
      </c>
      <c r="F52" s="1992"/>
      <c r="G52" s="1992"/>
      <c r="H52" s="1992"/>
      <c r="I52" s="1992"/>
      <c r="J52" s="2024"/>
      <c r="K52" s="1993"/>
      <c r="L52" s="1994"/>
      <c r="M52" s="1995"/>
      <c r="N52" s="1996">
        <f t="shared" si="0"/>
        <v>0</v>
      </c>
      <c r="O52" s="1996"/>
      <c r="P52" s="1997">
        <f t="shared" si="1"/>
        <v>0</v>
      </c>
      <c r="Q52" s="1998"/>
      <c r="R52" s="138"/>
      <c r="S52" s="139" t="s">
        <v>55</v>
      </c>
      <c r="T52" s="1999">
        <f t="shared" si="2"/>
        <v>0</v>
      </c>
      <c r="U52" s="2000"/>
      <c r="V52" s="2001"/>
      <c r="W52" s="2002"/>
      <c r="X52" s="2003"/>
      <c r="Y52" s="2003"/>
      <c r="Z52" s="2003"/>
      <c r="AA52" s="2003"/>
      <c r="AB52" s="2004"/>
    </row>
    <row r="53" spans="3:28" ht="13.5" customHeight="1">
      <c r="C53" s="1999">
        <v>4</v>
      </c>
      <c r="D53" s="2001"/>
      <c r="E53" s="1991">
        <f t="shared" ref="E53:E59" si="3">E52-K52</f>
        <v>0</v>
      </c>
      <c r="F53" s="1992"/>
      <c r="G53" s="1992"/>
      <c r="H53" s="1992"/>
      <c r="I53" s="1992"/>
      <c r="J53" s="2024"/>
      <c r="K53" s="1993"/>
      <c r="L53" s="1994"/>
      <c r="M53" s="1995"/>
      <c r="N53" s="1996">
        <f t="shared" si="0"/>
        <v>0</v>
      </c>
      <c r="O53" s="1996"/>
      <c r="P53" s="1997">
        <f t="shared" si="1"/>
        <v>0</v>
      </c>
      <c r="Q53" s="1998"/>
      <c r="R53" s="138"/>
      <c r="S53" s="139" t="s">
        <v>55</v>
      </c>
      <c r="T53" s="1999">
        <f t="shared" si="2"/>
        <v>0</v>
      </c>
      <c r="U53" s="2000"/>
      <c r="V53" s="2001"/>
      <c r="W53" s="2002"/>
      <c r="X53" s="2003"/>
      <c r="Y53" s="2003"/>
      <c r="Z53" s="2003"/>
      <c r="AA53" s="2003"/>
      <c r="AB53" s="2004"/>
    </row>
    <row r="54" spans="3:28" ht="13.5" customHeight="1">
      <c r="C54" s="1990">
        <v>5</v>
      </c>
      <c r="D54" s="1990"/>
      <c r="E54" s="1991">
        <f t="shared" si="3"/>
        <v>0</v>
      </c>
      <c r="F54" s="1992"/>
      <c r="G54" s="1992"/>
      <c r="H54" s="1992"/>
      <c r="I54" s="1992"/>
      <c r="J54" s="2024"/>
      <c r="K54" s="1993"/>
      <c r="L54" s="1994"/>
      <c r="M54" s="1995"/>
      <c r="N54" s="1996">
        <f t="shared" si="0"/>
        <v>0</v>
      </c>
      <c r="O54" s="1996"/>
      <c r="P54" s="1997">
        <f t="shared" si="1"/>
        <v>0</v>
      </c>
      <c r="Q54" s="1998"/>
      <c r="R54" s="138"/>
      <c r="S54" s="139" t="s">
        <v>55</v>
      </c>
      <c r="T54" s="1999">
        <f t="shared" si="2"/>
        <v>0</v>
      </c>
      <c r="U54" s="2000"/>
      <c r="V54" s="2001"/>
      <c r="W54" s="2002"/>
      <c r="X54" s="2003"/>
      <c r="Y54" s="2003"/>
      <c r="Z54" s="2003"/>
      <c r="AA54" s="2003"/>
      <c r="AB54" s="2004"/>
    </row>
    <row r="55" spans="3:28" ht="13.5" customHeight="1">
      <c r="C55" s="1999">
        <v>6</v>
      </c>
      <c r="D55" s="2001"/>
      <c r="E55" s="1991">
        <f t="shared" si="3"/>
        <v>0</v>
      </c>
      <c r="F55" s="1992"/>
      <c r="G55" s="1992"/>
      <c r="H55" s="1992"/>
      <c r="I55" s="1992"/>
      <c r="J55" s="2024"/>
      <c r="K55" s="1993"/>
      <c r="L55" s="1994"/>
      <c r="M55" s="1995"/>
      <c r="N55" s="1996">
        <f t="shared" si="0"/>
        <v>0</v>
      </c>
      <c r="O55" s="1996"/>
      <c r="P55" s="1997">
        <f t="shared" si="1"/>
        <v>0</v>
      </c>
      <c r="Q55" s="1998"/>
      <c r="R55" s="138"/>
      <c r="S55" s="139" t="s">
        <v>55</v>
      </c>
      <c r="T55" s="1999">
        <f t="shared" si="2"/>
        <v>0</v>
      </c>
      <c r="U55" s="2000"/>
      <c r="V55" s="2001"/>
      <c r="W55" s="2002"/>
      <c r="X55" s="2003"/>
      <c r="Y55" s="2003"/>
      <c r="Z55" s="2003"/>
      <c r="AA55" s="2003"/>
      <c r="AB55" s="2004"/>
    </row>
    <row r="56" spans="3:28" ht="13.5" customHeight="1">
      <c r="C56" s="1990">
        <v>7</v>
      </c>
      <c r="D56" s="1990"/>
      <c r="E56" s="1991">
        <f t="shared" si="3"/>
        <v>0</v>
      </c>
      <c r="F56" s="1992"/>
      <c r="G56" s="1992"/>
      <c r="H56" s="1992"/>
      <c r="I56" s="1992"/>
      <c r="J56" s="2024"/>
      <c r="K56" s="1993"/>
      <c r="L56" s="1994"/>
      <c r="M56" s="1995"/>
      <c r="N56" s="1996">
        <f t="shared" si="0"/>
        <v>0</v>
      </c>
      <c r="O56" s="1996"/>
      <c r="P56" s="1997">
        <f t="shared" si="1"/>
        <v>0</v>
      </c>
      <c r="Q56" s="1998"/>
      <c r="R56" s="138"/>
      <c r="S56" s="139" t="s">
        <v>55</v>
      </c>
      <c r="T56" s="1999">
        <f t="shared" si="2"/>
        <v>0</v>
      </c>
      <c r="U56" s="2000"/>
      <c r="V56" s="2001"/>
      <c r="W56" s="2002"/>
      <c r="X56" s="2003"/>
      <c r="Y56" s="2003"/>
      <c r="Z56" s="2003"/>
      <c r="AA56" s="2003"/>
      <c r="AB56" s="2004"/>
    </row>
    <row r="57" spans="3:28" ht="13.5" customHeight="1">
      <c r="C57" s="1999">
        <v>8</v>
      </c>
      <c r="D57" s="2001"/>
      <c r="E57" s="1991">
        <f t="shared" si="3"/>
        <v>0</v>
      </c>
      <c r="F57" s="1992"/>
      <c r="G57" s="1992"/>
      <c r="H57" s="1992"/>
      <c r="I57" s="1992"/>
      <c r="J57" s="2024"/>
      <c r="K57" s="1993"/>
      <c r="L57" s="1994"/>
      <c r="M57" s="1995"/>
      <c r="N57" s="1996">
        <f t="shared" si="0"/>
        <v>0</v>
      </c>
      <c r="O57" s="1996"/>
      <c r="P57" s="1997">
        <f t="shared" si="1"/>
        <v>0</v>
      </c>
      <c r="Q57" s="1998"/>
      <c r="R57" s="138"/>
      <c r="S57" s="139" t="s">
        <v>55</v>
      </c>
      <c r="T57" s="1999">
        <f t="shared" si="2"/>
        <v>0</v>
      </c>
      <c r="U57" s="2000"/>
      <c r="V57" s="2001"/>
      <c r="W57" s="2002"/>
      <c r="X57" s="2003"/>
      <c r="Y57" s="2003"/>
      <c r="Z57" s="2003"/>
      <c r="AA57" s="2003"/>
      <c r="AB57" s="2004"/>
    </row>
    <row r="58" spans="3:28" ht="13.5" customHeight="1">
      <c r="C58" s="1990">
        <v>9</v>
      </c>
      <c r="D58" s="1990"/>
      <c r="E58" s="1991">
        <f t="shared" si="3"/>
        <v>0</v>
      </c>
      <c r="F58" s="1992"/>
      <c r="G58" s="1992"/>
      <c r="H58" s="1992"/>
      <c r="I58" s="1992"/>
      <c r="J58" s="1992"/>
      <c r="K58" s="1993"/>
      <c r="L58" s="1994"/>
      <c r="M58" s="1995"/>
      <c r="N58" s="1996">
        <f t="shared" si="0"/>
        <v>0</v>
      </c>
      <c r="O58" s="1996"/>
      <c r="P58" s="1997">
        <f t="shared" si="1"/>
        <v>0</v>
      </c>
      <c r="Q58" s="1998"/>
      <c r="R58" s="138"/>
      <c r="S58" s="139" t="s">
        <v>55</v>
      </c>
      <c r="T58" s="1999">
        <f t="shared" si="2"/>
        <v>0</v>
      </c>
      <c r="U58" s="2000"/>
      <c r="V58" s="2001"/>
      <c r="W58" s="2002"/>
      <c r="X58" s="2003"/>
      <c r="Y58" s="2003"/>
      <c r="Z58" s="2003"/>
      <c r="AA58" s="2003"/>
      <c r="AB58" s="2004"/>
    </row>
    <row r="59" spans="3:28" ht="13.5" thickBot="1">
      <c r="C59" s="1990">
        <v>10</v>
      </c>
      <c r="D59" s="1990"/>
      <c r="E59" s="1991">
        <f t="shared" si="3"/>
        <v>0</v>
      </c>
      <c r="F59" s="1992"/>
      <c r="G59" s="1992"/>
      <c r="H59" s="1992"/>
      <c r="I59" s="1992"/>
      <c r="J59" s="1992"/>
      <c r="K59" s="1993"/>
      <c r="L59" s="1994"/>
      <c r="M59" s="1995"/>
      <c r="N59" s="1996">
        <f t="shared" si="0"/>
        <v>0</v>
      </c>
      <c r="O59" s="1996"/>
      <c r="P59" s="1997">
        <f t="shared" si="1"/>
        <v>0</v>
      </c>
      <c r="Q59" s="1998"/>
      <c r="R59" s="138"/>
      <c r="S59" s="139" t="s">
        <v>55</v>
      </c>
      <c r="T59" s="1999">
        <f t="shared" si="2"/>
        <v>0</v>
      </c>
      <c r="U59" s="2000"/>
      <c r="V59" s="2001"/>
      <c r="W59" s="1979"/>
      <c r="X59" s="1980"/>
      <c r="Y59" s="1980"/>
      <c r="Z59" s="1980"/>
      <c r="AA59" s="1980"/>
      <c r="AB59" s="1981"/>
    </row>
    <row r="60" spans="3:28" ht="13.5" thickTop="1">
      <c r="C60" s="1982" t="s">
        <v>286</v>
      </c>
      <c r="D60" s="1982"/>
      <c r="E60" s="1983"/>
      <c r="F60" s="1984"/>
      <c r="G60" s="1984"/>
      <c r="H60" s="1984"/>
      <c r="I60" s="1984"/>
      <c r="J60" s="1985"/>
      <c r="K60" s="1983">
        <f>SUM(K50:M59)</f>
        <v>0</v>
      </c>
      <c r="L60" s="1984"/>
      <c r="M60" s="1985"/>
      <c r="N60" s="1983">
        <f>N50+N51+N52+N53+N54+N55+N56+N57+N58+N59</f>
        <v>0</v>
      </c>
      <c r="O60" s="1985"/>
      <c r="P60" s="1983">
        <f t="shared" si="1"/>
        <v>0</v>
      </c>
      <c r="Q60" s="1984"/>
      <c r="R60" s="1986"/>
      <c r="S60" s="1987"/>
      <c r="T60" s="1987"/>
      <c r="U60" s="1987"/>
      <c r="V60" s="1987"/>
      <c r="W60" s="1988"/>
      <c r="X60" s="1988"/>
      <c r="Y60" s="1988"/>
      <c r="Z60" s="1988"/>
      <c r="AA60" s="1988"/>
      <c r="AB60" s="1989"/>
    </row>
    <row r="61" spans="3:28">
      <c r="C61" s="55"/>
    </row>
  </sheetData>
  <mergeCells count="219">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C33:K34"/>
    <mergeCell ref="L33:P34"/>
    <mergeCell ref="Q33:U34"/>
    <mergeCell ref="C37:C39"/>
    <mergeCell ref="L39:P39"/>
    <mergeCell ref="Q39:U39"/>
    <mergeCell ref="L37:P37"/>
    <mergeCell ref="Q37:U37"/>
    <mergeCell ref="V33:AB33"/>
    <mergeCell ref="V34:AB34"/>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61"/>
  <sheetViews>
    <sheetView view="pageBreakPreview" topLeftCell="A29" zoomScale="85" zoomScaleNormal="100" zoomScaleSheetLayoutView="85" workbookViewId="0">
      <selection activeCell="Q33" sqref="L33:U34"/>
    </sheetView>
  </sheetViews>
  <sheetFormatPr defaultRowHeight="12.75"/>
  <cols>
    <col min="1" max="40" width="3.375" style="51" customWidth="1"/>
    <col min="41" max="16384" width="9" style="51"/>
  </cols>
  <sheetData>
    <row r="1" spans="2:30" ht="20.25" customHeight="1">
      <c r="B1" s="316"/>
      <c r="C1" s="52"/>
      <c r="AB1" s="322" t="s">
        <v>96</v>
      </c>
    </row>
    <row r="2" spans="2:30" ht="20.25" customHeight="1">
      <c r="B2" s="1685" t="s">
        <v>76</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940" t="s">
        <v>2</v>
      </c>
      <c r="I4" s="2153" t="s">
        <v>13</v>
      </c>
      <c r="J4" s="2153"/>
      <c r="K4" s="2153"/>
      <c r="L4" s="941" t="s">
        <v>53</v>
      </c>
      <c r="M4" s="2079" t="s">
        <v>377</v>
      </c>
      <c r="N4" s="2079"/>
      <c r="O4" s="2079"/>
      <c r="AD4" s="54"/>
    </row>
    <row r="5" spans="2:30" ht="13.5" customHeight="1">
      <c r="C5" s="2102"/>
      <c r="D5" s="2103"/>
      <c r="E5" s="2103"/>
      <c r="F5" s="2103"/>
      <c r="G5" s="2103"/>
      <c r="H5" s="2103"/>
      <c r="I5" s="2103"/>
      <c r="J5" s="2103"/>
      <c r="K5" s="2103"/>
      <c r="L5" s="1990" t="s">
        <v>379</v>
      </c>
      <c r="M5" s="1990"/>
      <c r="N5" s="1990"/>
      <c r="O5" s="1990"/>
      <c r="P5" s="1990"/>
      <c r="Q5" s="1990" t="s">
        <v>696</v>
      </c>
      <c r="R5" s="1990"/>
      <c r="S5" s="1990"/>
      <c r="T5" s="1990"/>
      <c r="U5" s="1990"/>
      <c r="V5" s="1990" t="s">
        <v>238</v>
      </c>
      <c r="W5" s="1990"/>
      <c r="X5" s="1990"/>
      <c r="Y5" s="1990"/>
      <c r="Z5" s="1990"/>
      <c r="AD5" s="54"/>
    </row>
    <row r="6" spans="2:30" ht="13.5" customHeight="1">
      <c r="C6" s="2007" t="s">
        <v>378</v>
      </c>
      <c r="D6" s="2008"/>
      <c r="E6" s="2008"/>
      <c r="F6" s="2103"/>
      <c r="G6" s="2103"/>
      <c r="H6" s="2103"/>
      <c r="I6" s="2103"/>
      <c r="J6" s="2103"/>
      <c r="K6" s="2103"/>
      <c r="L6" s="2192">
        <v>6000</v>
      </c>
      <c r="M6" s="2192"/>
      <c r="N6" s="2192"/>
      <c r="O6" s="2199"/>
      <c r="P6" s="56" t="s">
        <v>5</v>
      </c>
      <c r="Q6" s="2193">
        <v>600</v>
      </c>
      <c r="R6" s="2193"/>
      <c r="S6" s="2193"/>
      <c r="T6" s="2194"/>
      <c r="U6" s="56" t="s">
        <v>5</v>
      </c>
      <c r="V6" s="2192">
        <f>L6-Q6</f>
        <v>5400</v>
      </c>
      <c r="W6" s="2193"/>
      <c r="X6" s="2193"/>
      <c r="Y6" s="2194"/>
      <c r="Z6" s="56" t="s">
        <v>5</v>
      </c>
      <c r="AD6" s="54"/>
    </row>
    <row r="7" spans="2:30" ht="13.5" customHeight="1">
      <c r="C7" s="1999" t="s">
        <v>380</v>
      </c>
      <c r="D7" s="2000"/>
      <c r="E7" s="2000"/>
      <c r="F7" s="2146"/>
      <c r="G7" s="2146"/>
      <c r="H7" s="2146"/>
      <c r="I7" s="2146"/>
      <c r="J7" s="2146"/>
      <c r="K7" s="2147"/>
      <c r="L7" s="2152">
        <f>Q7+V7</f>
        <v>100</v>
      </c>
      <c r="M7" s="2152"/>
      <c r="N7" s="2152"/>
      <c r="O7" s="2152"/>
      <c r="P7" s="56" t="s">
        <v>55</v>
      </c>
      <c r="Q7" s="2152">
        <f>Q6/L6%</f>
        <v>10</v>
      </c>
      <c r="R7" s="2152"/>
      <c r="S7" s="2152"/>
      <c r="T7" s="2152"/>
      <c r="U7" s="56" t="s">
        <v>55</v>
      </c>
      <c r="V7" s="2152">
        <f>V6/L6%</f>
        <v>90</v>
      </c>
      <c r="W7" s="2152"/>
      <c r="X7" s="2152"/>
      <c r="Y7" s="2152"/>
      <c r="Z7" s="56" t="s">
        <v>55</v>
      </c>
      <c r="AD7" s="54"/>
    </row>
    <row r="8" spans="2:30" ht="13.5" customHeight="1">
      <c r="L8" s="741"/>
      <c r="M8" s="741"/>
      <c r="N8" s="741"/>
      <c r="O8" s="741"/>
      <c r="P8" s="40"/>
      <c r="Q8" s="312"/>
      <c r="R8" s="312"/>
      <c r="S8" s="312"/>
      <c r="T8" s="312"/>
      <c r="U8" s="40"/>
      <c r="AD8" s="54"/>
    </row>
    <row r="9" spans="2:30" ht="20.25" customHeight="1">
      <c r="B9" s="53" t="s">
        <v>56</v>
      </c>
      <c r="C9" s="21" t="s">
        <v>57</v>
      </c>
      <c r="D9" s="40"/>
      <c r="E9" s="40"/>
      <c r="AD9" s="54"/>
    </row>
    <row r="10" spans="2:30" ht="20.25" customHeight="1">
      <c r="B10" s="5" t="s">
        <v>374</v>
      </c>
      <c r="C10" s="40"/>
      <c r="D10" s="40"/>
      <c r="E10" s="40"/>
    </row>
    <row r="11" spans="2:30" ht="13.5" customHeight="1">
      <c r="C11" s="2102"/>
      <c r="D11" s="2103"/>
      <c r="E11" s="2103"/>
      <c r="F11" s="2103"/>
      <c r="G11" s="2103"/>
      <c r="H11" s="2103"/>
      <c r="I11" s="2103"/>
      <c r="J11" s="2103"/>
      <c r="K11" s="2104"/>
      <c r="L11" s="2007" t="s">
        <v>97</v>
      </c>
      <c r="M11" s="2008"/>
      <c r="N11" s="2008"/>
      <c r="O11" s="2008"/>
      <c r="P11" s="2009"/>
      <c r="Q11" s="2008" t="s">
        <v>697</v>
      </c>
      <c r="R11" s="2008"/>
      <c r="S11" s="2008"/>
      <c r="T11" s="2008"/>
      <c r="U11" s="2009"/>
      <c r="V11" s="2007" t="s">
        <v>243</v>
      </c>
      <c r="W11" s="2008"/>
      <c r="X11" s="2008"/>
      <c r="Y11" s="2008"/>
      <c r="Z11" s="2008"/>
      <c r="AA11" s="2008"/>
      <c r="AB11" s="2009"/>
    </row>
    <row r="12" spans="2:30" ht="13.5" customHeight="1">
      <c r="C12" s="2145" t="s">
        <v>369</v>
      </c>
      <c r="D12" s="2146"/>
      <c r="E12" s="2146"/>
      <c r="F12" s="2146"/>
      <c r="G12" s="2146"/>
      <c r="H12" s="2146"/>
      <c r="I12" s="2146"/>
      <c r="J12" s="2146"/>
      <c r="K12" s="2147"/>
      <c r="L12" s="2116">
        <f>SUM(L13:P15)</f>
        <v>0</v>
      </c>
      <c r="M12" s="2116"/>
      <c r="N12" s="2116"/>
      <c r="O12" s="2116"/>
      <c r="P12" s="2116"/>
      <c r="Q12" s="2116">
        <f>SUM(Q13:U15)</f>
        <v>0</v>
      </c>
      <c r="R12" s="2116"/>
      <c r="S12" s="2116"/>
      <c r="T12" s="2116"/>
      <c r="U12" s="2116"/>
      <c r="V12" s="2118"/>
      <c r="W12" s="2118"/>
      <c r="X12" s="2118"/>
      <c r="Y12" s="2118"/>
      <c r="Z12" s="2118"/>
      <c r="AA12" s="2118"/>
      <c r="AB12" s="2118"/>
    </row>
    <row r="13" spans="2:30" ht="13.5" customHeight="1">
      <c r="C13" s="2119" t="s">
        <v>98</v>
      </c>
      <c r="D13" s="2131" t="s">
        <v>99</v>
      </c>
      <c r="E13" s="2132"/>
      <c r="F13" s="2132"/>
      <c r="G13" s="2132"/>
      <c r="H13" s="2132"/>
      <c r="I13" s="2132"/>
      <c r="J13" s="2132"/>
      <c r="K13" s="2133"/>
      <c r="L13" s="2149"/>
      <c r="M13" s="2149"/>
      <c r="N13" s="2149"/>
      <c r="O13" s="2149"/>
      <c r="P13" s="2149"/>
      <c r="Q13" s="2149"/>
      <c r="R13" s="2149"/>
      <c r="S13" s="2149"/>
      <c r="T13" s="2149"/>
      <c r="U13" s="2149"/>
      <c r="V13" s="2126"/>
      <c r="W13" s="2126"/>
      <c r="X13" s="2126"/>
      <c r="Y13" s="2126"/>
      <c r="Z13" s="2126"/>
      <c r="AA13" s="2126"/>
      <c r="AB13" s="2126"/>
    </row>
    <row r="14" spans="2:30" ht="13.5" customHeight="1">
      <c r="C14" s="2120"/>
      <c r="D14" s="2139" t="s">
        <v>382</v>
      </c>
      <c r="E14" s="2140"/>
      <c r="F14" s="2140"/>
      <c r="G14" s="2140"/>
      <c r="H14" s="2140"/>
      <c r="I14" s="2140"/>
      <c r="J14" s="2140"/>
      <c r="K14" s="2141"/>
      <c r="L14" s="2134"/>
      <c r="M14" s="2134"/>
      <c r="N14" s="2134"/>
      <c r="O14" s="2134"/>
      <c r="P14" s="2134"/>
      <c r="Q14" s="2134"/>
      <c r="R14" s="2134"/>
      <c r="S14" s="2134"/>
      <c r="T14" s="2134"/>
      <c r="U14" s="2134"/>
      <c r="V14" s="2109"/>
      <c r="W14" s="2109"/>
      <c r="X14" s="2109"/>
      <c r="Y14" s="2109"/>
      <c r="Z14" s="2109"/>
      <c r="AA14" s="2109"/>
      <c r="AB14" s="2109"/>
    </row>
    <row r="15" spans="2:30" ht="13.5" customHeight="1">
      <c r="C15" s="2130"/>
      <c r="D15" s="2142" t="s">
        <v>372</v>
      </c>
      <c r="E15" s="2143"/>
      <c r="F15" s="2144"/>
      <c r="G15" s="2144"/>
      <c r="H15" s="2144"/>
      <c r="I15" s="2144"/>
      <c r="J15" s="2144"/>
      <c r="K15" s="290" t="s">
        <v>371</v>
      </c>
      <c r="L15" s="2134"/>
      <c r="M15" s="2134"/>
      <c r="N15" s="2134"/>
      <c r="O15" s="2134"/>
      <c r="P15" s="2134"/>
      <c r="Q15" s="2134"/>
      <c r="R15" s="2134"/>
      <c r="S15" s="2134"/>
      <c r="T15" s="2134"/>
      <c r="U15" s="2134"/>
      <c r="V15" s="2109"/>
      <c r="W15" s="2109"/>
      <c r="X15" s="2109"/>
      <c r="Y15" s="2109"/>
      <c r="Z15" s="2109"/>
      <c r="AA15" s="2109"/>
      <c r="AB15" s="2109"/>
    </row>
    <row r="16" spans="2:30" ht="13.5" customHeight="1">
      <c r="C16" s="2145" t="s">
        <v>370</v>
      </c>
      <c r="D16" s="2146"/>
      <c r="E16" s="2146"/>
      <c r="F16" s="2146"/>
      <c r="G16" s="2146"/>
      <c r="H16" s="2146"/>
      <c r="I16" s="2146"/>
      <c r="J16" s="2146"/>
      <c r="K16" s="2147"/>
      <c r="L16" s="2198">
        <f>SUM(L17:P22)</f>
        <v>411000</v>
      </c>
      <c r="M16" s="2198"/>
      <c r="N16" s="2198"/>
      <c r="O16" s="2198"/>
      <c r="P16" s="2198"/>
      <c r="Q16" s="2117">
        <f>SUM(Q17:U22)</f>
        <v>41100</v>
      </c>
      <c r="R16" s="2117"/>
      <c r="S16" s="2117"/>
      <c r="T16" s="2117"/>
      <c r="U16" s="2117"/>
      <c r="V16" s="2148"/>
      <c r="W16" s="2148"/>
      <c r="X16" s="2148"/>
      <c r="Y16" s="2148"/>
      <c r="Z16" s="2148"/>
      <c r="AA16" s="2148"/>
      <c r="AB16" s="2148"/>
    </row>
    <row r="17" spans="2:30" ht="13.5" customHeight="1">
      <c r="C17" s="2119" t="s">
        <v>58</v>
      </c>
      <c r="D17" s="2131" t="s">
        <v>100</v>
      </c>
      <c r="E17" s="2132"/>
      <c r="F17" s="2132"/>
      <c r="G17" s="2132"/>
      <c r="H17" s="2132"/>
      <c r="I17" s="2132"/>
      <c r="J17" s="2132"/>
      <c r="K17" s="2133"/>
      <c r="L17" s="2165">
        <v>350000</v>
      </c>
      <c r="M17" s="2165"/>
      <c r="N17" s="2165"/>
      <c r="O17" s="2165"/>
      <c r="P17" s="2165"/>
      <c r="Q17" s="2165">
        <v>35000</v>
      </c>
      <c r="R17" s="2165"/>
      <c r="S17" s="2165"/>
      <c r="T17" s="2165"/>
      <c r="U17" s="2165"/>
      <c r="V17" s="2109"/>
      <c r="W17" s="2109"/>
      <c r="X17" s="2109"/>
      <c r="Y17" s="2109"/>
      <c r="Z17" s="2109"/>
      <c r="AA17" s="2109"/>
      <c r="AB17" s="2109"/>
    </row>
    <row r="18" spans="2:30" ht="13.5" customHeight="1">
      <c r="C18" s="2120"/>
      <c r="D18" s="2135" t="s">
        <v>101</v>
      </c>
      <c r="E18" s="2136"/>
      <c r="F18" s="2136"/>
      <c r="G18" s="2136"/>
      <c r="H18" s="2136"/>
      <c r="I18" s="2136"/>
      <c r="J18" s="2136"/>
      <c r="K18" s="2137"/>
      <c r="L18" s="2166">
        <v>36000</v>
      </c>
      <c r="M18" s="2166"/>
      <c r="N18" s="2166"/>
      <c r="O18" s="2166"/>
      <c r="P18" s="2166"/>
      <c r="Q18" s="2166">
        <v>3600</v>
      </c>
      <c r="R18" s="2166"/>
      <c r="S18" s="2166"/>
      <c r="T18" s="2166"/>
      <c r="U18" s="2166"/>
      <c r="V18" s="2138"/>
      <c r="W18" s="2138"/>
      <c r="X18" s="2138"/>
      <c r="Y18" s="2138"/>
      <c r="Z18" s="2138"/>
      <c r="AA18" s="2138"/>
      <c r="AB18" s="2138"/>
    </row>
    <row r="19" spans="2:30" ht="13.5" customHeight="1">
      <c r="C19" s="2120"/>
      <c r="D19" s="2127" t="s">
        <v>102</v>
      </c>
      <c r="E19" s="2128"/>
      <c r="F19" s="2128"/>
      <c r="G19" s="2128"/>
      <c r="H19" s="2128"/>
      <c r="I19" s="2128"/>
      <c r="J19" s="2128"/>
      <c r="K19" s="2129"/>
      <c r="L19" s="2164"/>
      <c r="M19" s="2164"/>
      <c r="N19" s="2164"/>
      <c r="O19" s="2164"/>
      <c r="P19" s="2164"/>
      <c r="Q19" s="2164"/>
      <c r="R19" s="2164"/>
      <c r="S19" s="2164"/>
      <c r="T19" s="2164"/>
      <c r="U19" s="2164"/>
      <c r="V19" s="2109"/>
      <c r="W19" s="2109"/>
      <c r="X19" s="2109"/>
      <c r="Y19" s="2109"/>
      <c r="Z19" s="2109"/>
      <c r="AA19" s="2109"/>
      <c r="AB19" s="2109"/>
    </row>
    <row r="20" spans="2:30" ht="13.5" customHeight="1">
      <c r="C20" s="2120"/>
      <c r="D20" s="2127" t="s">
        <v>103</v>
      </c>
      <c r="E20" s="2128"/>
      <c r="F20" s="2128"/>
      <c r="G20" s="2128"/>
      <c r="H20" s="2128"/>
      <c r="I20" s="2128"/>
      <c r="J20" s="2128"/>
      <c r="K20" s="2129"/>
      <c r="L20" s="2164"/>
      <c r="M20" s="2164"/>
      <c r="N20" s="2164"/>
      <c r="O20" s="2164"/>
      <c r="P20" s="2164"/>
      <c r="Q20" s="2164"/>
      <c r="R20" s="2164"/>
      <c r="S20" s="2164"/>
      <c r="T20" s="2164"/>
      <c r="U20" s="2164"/>
      <c r="V20" s="2109"/>
      <c r="W20" s="2109"/>
      <c r="X20" s="2109"/>
      <c r="Y20" s="2109"/>
      <c r="Z20" s="2109"/>
      <c r="AA20" s="2109"/>
      <c r="AB20" s="2109"/>
    </row>
    <row r="21" spans="2:30" ht="13.5" customHeight="1">
      <c r="C21" s="2120"/>
      <c r="D21" s="2139" t="s">
        <v>382</v>
      </c>
      <c r="E21" s="2140"/>
      <c r="F21" s="2140"/>
      <c r="G21" s="2140"/>
      <c r="H21" s="2140"/>
      <c r="I21" s="2140"/>
      <c r="J21" s="2140"/>
      <c r="K21" s="2141"/>
      <c r="L21" s="2165">
        <v>25000</v>
      </c>
      <c r="M21" s="2165"/>
      <c r="N21" s="2165"/>
      <c r="O21" s="2165"/>
      <c r="P21" s="2165"/>
      <c r="Q21" s="2165">
        <v>2500</v>
      </c>
      <c r="R21" s="2165"/>
      <c r="S21" s="2165"/>
      <c r="T21" s="2165"/>
      <c r="U21" s="2165"/>
      <c r="V21" s="2109"/>
      <c r="W21" s="2109"/>
      <c r="X21" s="2109"/>
      <c r="Y21" s="2109"/>
      <c r="Z21" s="2109"/>
      <c r="AA21" s="2109"/>
      <c r="AB21" s="2109"/>
    </row>
    <row r="22" spans="2:30" ht="13.5" customHeight="1">
      <c r="C22" s="2130"/>
      <c r="D22" s="2142" t="s">
        <v>372</v>
      </c>
      <c r="E22" s="2143"/>
      <c r="F22" s="2144"/>
      <c r="G22" s="2144"/>
      <c r="H22" s="2144"/>
      <c r="I22" s="2144"/>
      <c r="J22" s="2144"/>
      <c r="K22" s="290" t="s">
        <v>371</v>
      </c>
      <c r="L22" s="2164"/>
      <c r="M22" s="2164"/>
      <c r="N22" s="2164"/>
      <c r="O22" s="2164"/>
      <c r="P22" s="2164"/>
      <c r="Q22" s="2115"/>
      <c r="R22" s="2115"/>
      <c r="S22" s="2115"/>
      <c r="T22" s="2115"/>
      <c r="U22" s="2115"/>
      <c r="V22" s="2109"/>
      <c r="W22" s="2109"/>
      <c r="X22" s="2109"/>
      <c r="Y22" s="2109"/>
      <c r="Z22" s="2109"/>
      <c r="AA22" s="2109"/>
      <c r="AB22" s="2109"/>
    </row>
    <row r="23" spans="2:30" ht="13.5" customHeight="1">
      <c r="C23" s="2071" t="s">
        <v>104</v>
      </c>
      <c r="D23" s="2072"/>
      <c r="E23" s="2072"/>
      <c r="F23" s="2072"/>
      <c r="G23" s="2072"/>
      <c r="H23" s="2072"/>
      <c r="I23" s="2072"/>
      <c r="J23" s="2072"/>
      <c r="K23" s="2073"/>
      <c r="L23" s="2197">
        <f>SUM(L24:P26)</f>
        <v>240780</v>
      </c>
      <c r="M23" s="2197"/>
      <c r="N23" s="2197"/>
      <c r="O23" s="2197"/>
      <c r="P23" s="2197"/>
      <c r="Q23" s="2117">
        <f>SUM(Q24:U26)</f>
        <v>24078</v>
      </c>
      <c r="R23" s="2117"/>
      <c r="S23" s="2117"/>
      <c r="T23" s="2117"/>
      <c r="U23" s="2117"/>
      <c r="V23" s="2118"/>
      <c r="W23" s="2118"/>
      <c r="X23" s="2118"/>
      <c r="Y23" s="2118"/>
      <c r="Z23" s="2118"/>
      <c r="AA23" s="2118"/>
      <c r="AB23" s="2118"/>
    </row>
    <row r="24" spans="2:30" ht="13.5" customHeight="1">
      <c r="C24" s="2119" t="s">
        <v>98</v>
      </c>
      <c r="D24" s="2122" t="s">
        <v>105</v>
      </c>
      <c r="E24" s="2123"/>
      <c r="F24" s="2123"/>
      <c r="G24" s="2123"/>
      <c r="H24" s="2123"/>
      <c r="I24" s="2123"/>
      <c r="J24" s="2123"/>
      <c r="K24" s="2124"/>
      <c r="L24" s="2196">
        <v>80780</v>
      </c>
      <c r="M24" s="2196"/>
      <c r="N24" s="2196"/>
      <c r="O24" s="2196"/>
      <c r="P24" s="2196"/>
      <c r="Q24" s="2196">
        <v>8078</v>
      </c>
      <c r="R24" s="2196"/>
      <c r="S24" s="2196"/>
      <c r="T24" s="2196"/>
      <c r="U24" s="2196"/>
      <c r="V24" s="2126"/>
      <c r="W24" s="2126"/>
      <c r="X24" s="2126"/>
      <c r="Y24" s="2126"/>
      <c r="Z24" s="2126"/>
      <c r="AA24" s="2126"/>
      <c r="AB24" s="2126"/>
    </row>
    <row r="25" spans="2:30" ht="13.5" customHeight="1">
      <c r="C25" s="2120"/>
      <c r="D25" s="2127" t="s">
        <v>106</v>
      </c>
      <c r="E25" s="2128"/>
      <c r="F25" s="2128"/>
      <c r="G25" s="2128"/>
      <c r="H25" s="2128"/>
      <c r="I25" s="2128"/>
      <c r="J25" s="2128"/>
      <c r="K25" s="2129"/>
      <c r="L25" s="2164">
        <v>160000</v>
      </c>
      <c r="M25" s="2164"/>
      <c r="N25" s="2164"/>
      <c r="O25" s="2164"/>
      <c r="P25" s="2164"/>
      <c r="Q25" s="2164">
        <v>16000</v>
      </c>
      <c r="R25" s="2164"/>
      <c r="S25" s="2164"/>
      <c r="T25" s="2164"/>
      <c r="U25" s="2164"/>
      <c r="V25" s="2109"/>
      <c r="W25" s="2109"/>
      <c r="X25" s="2109"/>
      <c r="Y25" s="2109"/>
      <c r="Z25" s="2109"/>
      <c r="AA25" s="2109"/>
      <c r="AB25" s="2109"/>
    </row>
    <row r="26" spans="2:30" ht="13.5" customHeight="1" thickBot="1">
      <c r="C26" s="2121"/>
      <c r="D26" s="2110" t="s">
        <v>372</v>
      </c>
      <c r="E26" s="2111"/>
      <c r="F26" s="2112"/>
      <c r="G26" s="2112"/>
      <c r="H26" s="2112"/>
      <c r="I26" s="2112"/>
      <c r="J26" s="2112"/>
      <c r="K26" s="291" t="s">
        <v>371</v>
      </c>
      <c r="L26" s="2195"/>
      <c r="M26" s="2195"/>
      <c r="N26" s="2195"/>
      <c r="O26" s="2195"/>
      <c r="P26" s="2195"/>
      <c r="Q26" s="2195"/>
      <c r="R26" s="2195"/>
      <c r="S26" s="2195"/>
      <c r="T26" s="2195"/>
      <c r="U26" s="2195"/>
      <c r="V26" s="2114"/>
      <c r="W26" s="2114"/>
      <c r="X26" s="2114"/>
      <c r="Y26" s="2114"/>
      <c r="Z26" s="2114"/>
      <c r="AA26" s="2114"/>
      <c r="AB26" s="2114"/>
    </row>
    <row r="27" spans="2:30" ht="20.25" customHeight="1" thickTop="1">
      <c r="C27" s="2010" t="s">
        <v>373</v>
      </c>
      <c r="D27" s="1988"/>
      <c r="E27" s="1988"/>
      <c r="F27" s="2096"/>
      <c r="G27" s="2096"/>
      <c r="H27" s="2096"/>
      <c r="I27" s="2096"/>
      <c r="J27" s="2096"/>
      <c r="K27" s="2097"/>
      <c r="L27" s="2098">
        <f>SUM(L12,L16,L23)</f>
        <v>651780</v>
      </c>
      <c r="M27" s="2099"/>
      <c r="N27" s="2099"/>
      <c r="O27" s="2099"/>
      <c r="P27" s="2100"/>
      <c r="Q27" s="2098">
        <f>SUM(Q12,Q16,Q23)</f>
        <v>65178</v>
      </c>
      <c r="R27" s="2099"/>
      <c r="S27" s="2099"/>
      <c r="T27" s="2099"/>
      <c r="U27" s="2100"/>
      <c r="V27" s="2101"/>
      <c r="W27" s="2096"/>
      <c r="X27" s="2096"/>
      <c r="Y27" s="2096"/>
      <c r="Z27" s="2096"/>
      <c r="AA27" s="2096"/>
      <c r="AB27" s="2097"/>
    </row>
    <row r="28" spans="2:30" ht="20.25" customHeight="1">
      <c r="B28" s="5" t="s">
        <v>375</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102"/>
      <c r="D29" s="2103"/>
      <c r="E29" s="2103"/>
      <c r="F29" s="2103"/>
      <c r="G29" s="2103"/>
      <c r="H29" s="2103"/>
      <c r="I29" s="2103"/>
      <c r="J29" s="2103"/>
      <c r="K29" s="2104"/>
      <c r="L29" s="2105" t="s">
        <v>97</v>
      </c>
      <c r="M29" s="2106"/>
      <c r="N29" s="2106"/>
      <c r="O29" s="2106"/>
      <c r="P29" s="2107"/>
      <c r="Q29" s="2008" t="s">
        <v>697</v>
      </c>
      <c r="R29" s="2008"/>
      <c r="S29" s="2008"/>
      <c r="T29" s="2008"/>
      <c r="U29" s="2009"/>
      <c r="V29" s="2007" t="s">
        <v>243</v>
      </c>
      <c r="W29" s="2008"/>
      <c r="X29" s="2008"/>
      <c r="Y29" s="2008"/>
      <c r="Z29" s="2008"/>
      <c r="AA29" s="2008"/>
      <c r="AB29" s="2009"/>
    </row>
    <row r="30" spans="2:30" ht="13.5" customHeight="1">
      <c r="C30" s="292" t="s">
        <v>107</v>
      </c>
      <c r="D30" s="293"/>
      <c r="E30" s="293"/>
      <c r="F30" s="293"/>
      <c r="G30" s="293"/>
      <c r="H30" s="293"/>
      <c r="I30" s="293"/>
      <c r="J30" s="293"/>
      <c r="K30" s="294"/>
      <c r="L30" s="2182">
        <f>SUM(L31:P32)</f>
        <v>600713</v>
      </c>
      <c r="M30" s="2183"/>
      <c r="N30" s="2183"/>
      <c r="O30" s="2183"/>
      <c r="P30" s="2184"/>
      <c r="Q30" s="2182">
        <f>SUM(Q31:U32)</f>
        <v>14111</v>
      </c>
      <c r="R30" s="2183"/>
      <c r="S30" s="2183"/>
      <c r="T30" s="2183"/>
      <c r="U30" s="2184"/>
      <c r="V30" s="2071"/>
      <c r="W30" s="2072"/>
      <c r="X30" s="2072"/>
      <c r="Y30" s="2072"/>
      <c r="Z30" s="2072"/>
      <c r="AA30" s="2072"/>
      <c r="AB30" s="2073"/>
      <c r="AD30" s="54"/>
    </row>
    <row r="31" spans="2:30" ht="13.5" customHeight="1">
      <c r="C31" s="2041" t="s">
        <v>98</v>
      </c>
      <c r="D31" s="295" t="s">
        <v>108</v>
      </c>
      <c r="E31" s="296"/>
      <c r="F31" s="296"/>
      <c r="G31" s="296"/>
      <c r="H31" s="296"/>
      <c r="I31" s="296"/>
      <c r="J31" s="296"/>
      <c r="K31" s="297"/>
      <c r="L31" s="2176">
        <f>L27-L33-L35-L36</f>
        <v>600713</v>
      </c>
      <c r="M31" s="2177"/>
      <c r="N31" s="2177"/>
      <c r="O31" s="2177"/>
      <c r="P31" s="2178"/>
      <c r="Q31" s="2176">
        <f>Q27-Q33-Q35-Q36</f>
        <v>14111</v>
      </c>
      <c r="R31" s="2177"/>
      <c r="S31" s="2177"/>
      <c r="T31" s="2177"/>
      <c r="U31" s="2178"/>
      <c r="V31" s="2087"/>
      <c r="W31" s="2088"/>
      <c r="X31" s="2088"/>
      <c r="Y31" s="2088"/>
      <c r="Z31" s="2088"/>
      <c r="AA31" s="2088"/>
      <c r="AB31" s="2089"/>
      <c r="AD31" s="54"/>
    </row>
    <row r="32" spans="2:30" ht="13.5" customHeight="1">
      <c r="C32" s="2082"/>
      <c r="D32" s="298" t="s">
        <v>238</v>
      </c>
      <c r="E32" s="299"/>
      <c r="F32" s="299"/>
      <c r="G32" s="299"/>
      <c r="H32" s="299"/>
      <c r="I32" s="299"/>
      <c r="J32" s="299"/>
      <c r="K32" s="300"/>
      <c r="L32" s="2185"/>
      <c r="M32" s="2186"/>
      <c r="N32" s="2186"/>
      <c r="O32" s="2186"/>
      <c r="P32" s="2187"/>
      <c r="Q32" s="2185"/>
      <c r="R32" s="2186"/>
      <c r="S32" s="2186"/>
      <c r="T32" s="2186"/>
      <c r="U32" s="2187"/>
      <c r="V32" s="2093"/>
      <c r="W32" s="2094"/>
      <c r="X32" s="2094"/>
      <c r="Y32" s="2094"/>
      <c r="Z32" s="2094"/>
      <c r="AA32" s="2094"/>
      <c r="AB32" s="2095"/>
      <c r="AD32" s="54"/>
    </row>
    <row r="33" spans="1:256" ht="13.5" customHeight="1">
      <c r="C33" s="2167" t="s">
        <v>886</v>
      </c>
      <c r="D33" s="2168"/>
      <c r="E33" s="2168"/>
      <c r="F33" s="2168"/>
      <c r="G33" s="2168"/>
      <c r="H33" s="2168"/>
      <c r="I33" s="2168"/>
      <c r="J33" s="2168"/>
      <c r="K33" s="2169"/>
      <c r="L33" s="2170">
        <f>41500+1063*9</f>
        <v>51067</v>
      </c>
      <c r="M33" s="2171"/>
      <c r="N33" s="2171"/>
      <c r="O33" s="2171"/>
      <c r="P33" s="2172"/>
      <c r="Q33" s="2170">
        <f>41500+1063*9</f>
        <v>51067</v>
      </c>
      <c r="R33" s="2171"/>
      <c r="S33" s="2171"/>
      <c r="T33" s="2171"/>
      <c r="U33" s="2172"/>
      <c r="V33" s="2188" t="s">
        <v>1128</v>
      </c>
      <c r="W33" s="2189"/>
      <c r="X33" s="2189"/>
      <c r="Y33" s="2189"/>
      <c r="Z33" s="2189"/>
      <c r="AA33" s="2189"/>
      <c r="AB33" s="2190"/>
      <c r="AD33" s="54"/>
    </row>
    <row r="34" spans="1:256" ht="13.5" customHeight="1">
      <c r="C34" s="2101"/>
      <c r="D34" s="2096"/>
      <c r="E34" s="2096"/>
      <c r="F34" s="2096"/>
      <c r="G34" s="2096"/>
      <c r="H34" s="2096"/>
      <c r="I34" s="2096"/>
      <c r="J34" s="2096"/>
      <c r="K34" s="2097"/>
      <c r="L34" s="2173"/>
      <c r="M34" s="2174"/>
      <c r="N34" s="2174"/>
      <c r="O34" s="2174"/>
      <c r="P34" s="2175"/>
      <c r="Q34" s="2173"/>
      <c r="R34" s="2174"/>
      <c r="S34" s="2174"/>
      <c r="T34" s="2174"/>
      <c r="U34" s="2175"/>
      <c r="V34" s="2179" t="s">
        <v>1158</v>
      </c>
      <c r="W34" s="2180"/>
      <c r="X34" s="2180"/>
      <c r="Y34" s="2180"/>
      <c r="Z34" s="2180"/>
      <c r="AA34" s="2180"/>
      <c r="AB34" s="2181"/>
      <c r="AD34" s="54"/>
    </row>
    <row r="35" spans="1:256" ht="13.5" customHeight="1">
      <c r="C35" s="301" t="s">
        <v>109</v>
      </c>
      <c r="D35" s="302"/>
      <c r="E35" s="302"/>
      <c r="F35" s="302"/>
      <c r="G35" s="302"/>
      <c r="H35" s="302"/>
      <c r="I35" s="302"/>
      <c r="J35" s="302"/>
      <c r="K35" s="303"/>
      <c r="L35" s="2191">
        <v>0</v>
      </c>
      <c r="M35" s="2191"/>
      <c r="N35" s="2191"/>
      <c r="O35" s="2191"/>
      <c r="P35" s="2191"/>
      <c r="Q35" s="2191">
        <v>0</v>
      </c>
      <c r="R35" s="2191"/>
      <c r="S35" s="2191"/>
      <c r="T35" s="2191"/>
      <c r="U35" s="2191"/>
      <c r="V35" s="2067"/>
      <c r="W35" s="2067"/>
      <c r="X35" s="2067"/>
      <c r="Y35" s="2067"/>
      <c r="Z35" s="2067"/>
      <c r="AA35" s="2067"/>
      <c r="AB35" s="2067"/>
      <c r="AD35" s="54"/>
    </row>
    <row r="36" spans="1:256" ht="13.5" customHeight="1">
      <c r="C36" s="292" t="s">
        <v>238</v>
      </c>
      <c r="D36" s="293"/>
      <c r="E36" s="293"/>
      <c r="F36" s="293"/>
      <c r="G36" s="293"/>
      <c r="H36" s="293"/>
      <c r="I36" s="293"/>
      <c r="J36" s="293"/>
      <c r="K36" s="294"/>
      <c r="L36" s="2182">
        <f>SUM(L37:P39)</f>
        <v>0</v>
      </c>
      <c r="M36" s="2183"/>
      <c r="N36" s="2183"/>
      <c r="O36" s="2183"/>
      <c r="P36" s="2184"/>
      <c r="Q36" s="2182">
        <f>SUM(Q37:U39)</f>
        <v>0</v>
      </c>
      <c r="R36" s="2183"/>
      <c r="S36" s="2183"/>
      <c r="T36" s="2183"/>
      <c r="U36" s="2184"/>
      <c r="V36" s="2071"/>
      <c r="W36" s="2072"/>
      <c r="X36" s="2072"/>
      <c r="Y36" s="2072"/>
      <c r="Z36" s="2072"/>
      <c r="AA36" s="2072"/>
      <c r="AB36" s="2073"/>
      <c r="AD36" s="54"/>
    </row>
    <row r="37" spans="1:256" ht="13.5" customHeight="1">
      <c r="C37" s="2041" t="s">
        <v>98</v>
      </c>
      <c r="D37" s="304" t="s">
        <v>110</v>
      </c>
      <c r="E37" s="305"/>
      <c r="F37" s="305"/>
      <c r="G37" s="305"/>
      <c r="H37" s="305"/>
      <c r="I37" s="305"/>
      <c r="J37" s="305"/>
      <c r="K37" s="306"/>
      <c r="L37" s="2161"/>
      <c r="M37" s="2162"/>
      <c r="N37" s="2162"/>
      <c r="O37" s="2162"/>
      <c r="P37" s="2163"/>
      <c r="Q37" s="2161"/>
      <c r="R37" s="2162"/>
      <c r="S37" s="2162"/>
      <c r="T37" s="2162"/>
      <c r="U37" s="2163"/>
      <c r="V37" s="2062"/>
      <c r="W37" s="2063"/>
      <c r="X37" s="2063"/>
      <c r="Y37" s="2063"/>
      <c r="Z37" s="2063"/>
      <c r="AA37" s="2063"/>
      <c r="AB37" s="2064"/>
      <c r="AD37" s="54"/>
    </row>
    <row r="38" spans="1:256" ht="21.75" customHeight="1">
      <c r="C38" s="2042"/>
      <c r="D38" s="304" t="s">
        <v>111</v>
      </c>
      <c r="E38" s="305"/>
      <c r="F38" s="305"/>
      <c r="G38" s="305"/>
      <c r="H38" s="305"/>
      <c r="I38" s="305"/>
      <c r="J38" s="305"/>
      <c r="K38" s="306"/>
      <c r="L38" s="2158"/>
      <c r="M38" s="2159"/>
      <c r="N38" s="2159"/>
      <c r="O38" s="2159"/>
      <c r="P38" s="2160"/>
      <c r="Q38" s="2158"/>
      <c r="R38" s="2159"/>
      <c r="S38" s="2159"/>
      <c r="T38" s="2159"/>
      <c r="U38" s="2160"/>
      <c r="V38" s="2062"/>
      <c r="W38" s="2063"/>
      <c r="X38" s="2063"/>
      <c r="Y38" s="2063"/>
      <c r="Z38" s="2063"/>
      <c r="AA38" s="2063"/>
      <c r="AB38" s="2064"/>
      <c r="AD38" s="54"/>
    </row>
    <row r="39" spans="1:256" ht="13.5" thickBot="1">
      <c r="C39" s="2043"/>
      <c r="D39" s="307" t="s">
        <v>112</v>
      </c>
      <c r="E39" s="308"/>
      <c r="F39" s="308"/>
      <c r="G39" s="308"/>
      <c r="H39" s="308"/>
      <c r="I39" s="308"/>
      <c r="J39" s="308"/>
      <c r="K39" s="309"/>
      <c r="L39" s="2155"/>
      <c r="M39" s="2156"/>
      <c r="N39" s="2156"/>
      <c r="O39" s="2156"/>
      <c r="P39" s="2157"/>
      <c r="Q39" s="2155"/>
      <c r="R39" s="2156"/>
      <c r="S39" s="2156"/>
      <c r="T39" s="2156"/>
      <c r="U39" s="2157"/>
      <c r="V39" s="2074"/>
      <c r="W39" s="2075"/>
      <c r="X39" s="2075"/>
      <c r="Y39" s="2075"/>
      <c r="Z39" s="2075"/>
      <c r="AA39" s="2075"/>
      <c r="AB39" s="2076"/>
    </row>
    <row r="40" spans="1:256" ht="20.25" customHeight="1" thickTop="1">
      <c r="C40" s="2010" t="s">
        <v>113</v>
      </c>
      <c r="D40" s="1988"/>
      <c r="E40" s="1988"/>
      <c r="F40" s="1988"/>
      <c r="G40" s="1988"/>
      <c r="H40" s="1988"/>
      <c r="I40" s="1988"/>
      <c r="J40" s="1988"/>
      <c r="K40" s="1989"/>
      <c r="L40" s="2154">
        <f>SUM(L30,L33,L35,L36)</f>
        <v>651780</v>
      </c>
      <c r="M40" s="2154"/>
      <c r="N40" s="2154"/>
      <c r="O40" s="2154"/>
      <c r="P40" s="2154"/>
      <c r="Q40" s="2154">
        <f>SUM(Q30,Q33,Q35,Q36)</f>
        <v>65178</v>
      </c>
      <c r="R40" s="2154"/>
      <c r="S40" s="2154"/>
      <c r="T40" s="2154"/>
      <c r="U40" s="2154"/>
      <c r="V40" s="2078"/>
      <c r="W40" s="2078"/>
      <c r="X40" s="2078"/>
      <c r="Y40" s="2078"/>
      <c r="Z40" s="2078"/>
      <c r="AA40" s="2078"/>
      <c r="AB40" s="2078"/>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470</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9"/>
      <c r="D44" s="158" t="s">
        <v>2</v>
      </c>
      <c r="E44" s="55" t="s">
        <v>115</v>
      </c>
      <c r="F44" s="55"/>
      <c r="G44" s="55"/>
      <c r="H44" s="55"/>
      <c r="I44" s="55"/>
      <c r="J44" s="55"/>
      <c r="K44" s="55"/>
      <c r="L44" s="55"/>
      <c r="M44" s="55"/>
      <c r="N44" s="59" t="s">
        <v>2</v>
      </c>
      <c r="O44" s="55" t="s">
        <v>116</v>
      </c>
      <c r="P44" s="55"/>
      <c r="Q44" s="55"/>
      <c r="R44" s="55"/>
      <c r="S44" s="55"/>
      <c r="T44" s="55"/>
      <c r="U44" s="157"/>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2079" t="s">
        <v>117</v>
      </c>
      <c r="E45" s="2079"/>
      <c r="F45" s="2079"/>
      <c r="G45" s="2079"/>
      <c r="H45" s="2079"/>
      <c r="I45" s="2079"/>
      <c r="J45" s="2079"/>
      <c r="K45" s="51" t="s">
        <v>6</v>
      </c>
      <c r="L45" s="2080"/>
      <c r="M45" s="2080"/>
      <c r="N45" s="2080"/>
      <c r="O45" s="2080"/>
      <c r="P45" s="2080"/>
      <c r="Q45" s="2080"/>
      <c r="R45" s="2080"/>
      <c r="S45" s="2080"/>
      <c r="T45" s="2080"/>
      <c r="U45" s="2080"/>
      <c r="V45" s="2080"/>
      <c r="W45" s="2080"/>
      <c r="X45" s="2080"/>
      <c r="Y45" s="2080"/>
      <c r="Z45" s="2080"/>
      <c r="AA45" s="2080"/>
      <c r="AB45" s="439" t="s">
        <v>11</v>
      </c>
    </row>
    <row r="46" spans="1:256" ht="63.75" customHeight="1">
      <c r="C46" s="61"/>
      <c r="D46" s="1988" t="s">
        <v>793</v>
      </c>
      <c r="E46" s="1988"/>
      <c r="F46" s="1988"/>
      <c r="G46" s="1988"/>
      <c r="H46" s="1988"/>
      <c r="I46" s="1988"/>
      <c r="J46" s="1988"/>
      <c r="K46" s="62"/>
      <c r="L46" s="2081"/>
      <c r="M46" s="2081"/>
      <c r="N46" s="2081"/>
      <c r="O46" s="2081"/>
      <c r="P46" s="2081"/>
      <c r="Q46" s="2081"/>
      <c r="R46" s="2081"/>
      <c r="S46" s="2081"/>
      <c r="T46" s="2081"/>
      <c r="U46" s="2081"/>
      <c r="V46" s="2081"/>
      <c r="W46" s="2081"/>
      <c r="X46" s="2081"/>
      <c r="Y46" s="2081"/>
      <c r="Z46" s="2081"/>
      <c r="AA46" s="2081"/>
      <c r="AB46" s="160"/>
    </row>
    <row r="47" spans="1:256" ht="13.5" customHeight="1">
      <c r="B47" s="5" t="s">
        <v>376</v>
      </c>
      <c r="X47" s="310"/>
      <c r="Y47" s="310"/>
      <c r="Z47" s="310"/>
      <c r="AA47" s="310"/>
      <c r="AB47" s="310"/>
    </row>
    <row r="48" spans="1:256" ht="13.5" customHeight="1">
      <c r="C48" s="2005" t="s">
        <v>280</v>
      </c>
      <c r="D48" s="2005"/>
      <c r="E48" s="2007" t="s">
        <v>281</v>
      </c>
      <c r="F48" s="2008"/>
      <c r="G48" s="2008"/>
      <c r="H48" s="2008"/>
      <c r="I48" s="2008"/>
      <c r="J48" s="2009"/>
      <c r="K48" s="2011">
        <f>L35</f>
        <v>0</v>
      </c>
      <c r="L48" s="2012"/>
      <c r="M48" s="2012"/>
      <c r="N48" s="2012"/>
      <c r="O48" s="2012"/>
      <c r="P48" s="2012"/>
      <c r="Q48" s="2012"/>
      <c r="R48" s="2013" t="s">
        <v>78</v>
      </c>
      <c r="S48" s="2008"/>
      <c r="T48" s="2015" t="s">
        <v>282</v>
      </c>
      <c r="U48" s="2016"/>
      <c r="V48" s="2017"/>
      <c r="W48" s="2015" t="s">
        <v>283</v>
      </c>
      <c r="X48" s="2016"/>
      <c r="Y48" s="2016"/>
      <c r="Z48" s="2016"/>
      <c r="AA48" s="2016"/>
      <c r="AB48" s="2017"/>
    </row>
    <row r="49" spans="3:28" ht="13.5" customHeight="1">
      <c r="C49" s="2006"/>
      <c r="D49" s="2006"/>
      <c r="E49" s="2010"/>
      <c r="F49" s="1988"/>
      <c r="G49" s="1988"/>
      <c r="H49" s="1988"/>
      <c r="I49" s="1988"/>
      <c r="J49" s="1989"/>
      <c r="K49" s="2058" t="s">
        <v>284</v>
      </c>
      <c r="L49" s="2059"/>
      <c r="M49" s="2060"/>
      <c r="N49" s="1999" t="s">
        <v>59</v>
      </c>
      <c r="O49" s="2001"/>
      <c r="P49" s="2061" t="s">
        <v>285</v>
      </c>
      <c r="Q49" s="2007"/>
      <c r="R49" s="2014"/>
      <c r="S49" s="1988"/>
      <c r="T49" s="2018"/>
      <c r="U49" s="2019"/>
      <c r="V49" s="2020"/>
      <c r="W49" s="2021"/>
      <c r="X49" s="2022"/>
      <c r="Y49" s="2022"/>
      <c r="Z49" s="2022"/>
      <c r="AA49" s="2022"/>
      <c r="AB49" s="2023"/>
    </row>
    <row r="50" spans="3:28" ht="13.5" customHeight="1">
      <c r="C50" s="1990">
        <v>1</v>
      </c>
      <c r="D50" s="1990"/>
      <c r="E50" s="1991">
        <f>K48</f>
        <v>0</v>
      </c>
      <c r="F50" s="1992"/>
      <c r="G50" s="1992"/>
      <c r="H50" s="1992"/>
      <c r="I50" s="1992"/>
      <c r="J50" s="2024"/>
      <c r="K50" s="1993"/>
      <c r="L50" s="1994"/>
      <c r="M50" s="1995"/>
      <c r="N50" s="1996">
        <f t="shared" ref="N50:N59" si="0">E50*R50/100</f>
        <v>0</v>
      </c>
      <c r="O50" s="1996"/>
      <c r="P50" s="1997">
        <f t="shared" ref="P50:P60" si="1">K50+N50</f>
        <v>0</v>
      </c>
      <c r="Q50" s="1998"/>
      <c r="R50" s="138"/>
      <c r="S50" s="139" t="s">
        <v>55</v>
      </c>
      <c r="T50" s="1999">
        <f t="shared" ref="T50:T59" si="2">P50/12</f>
        <v>0</v>
      </c>
      <c r="U50" s="2000"/>
      <c r="V50" s="2001"/>
      <c r="W50" s="2002"/>
      <c r="X50" s="2003"/>
      <c r="Y50" s="2003"/>
      <c r="Z50" s="2003"/>
      <c r="AA50" s="2003"/>
      <c r="AB50" s="2004"/>
    </row>
    <row r="51" spans="3:28" ht="13.5" customHeight="1">
      <c r="C51" s="1999">
        <v>2</v>
      </c>
      <c r="D51" s="2001"/>
      <c r="E51" s="1991">
        <f>E50-K50</f>
        <v>0</v>
      </c>
      <c r="F51" s="1992"/>
      <c r="G51" s="1992"/>
      <c r="H51" s="1992"/>
      <c r="I51" s="1992"/>
      <c r="J51" s="2024"/>
      <c r="K51" s="1993"/>
      <c r="L51" s="1994"/>
      <c r="M51" s="1995"/>
      <c r="N51" s="1996">
        <f t="shared" si="0"/>
        <v>0</v>
      </c>
      <c r="O51" s="1996"/>
      <c r="P51" s="1997">
        <f t="shared" si="1"/>
        <v>0</v>
      </c>
      <c r="Q51" s="1998"/>
      <c r="R51" s="138"/>
      <c r="S51" s="139" t="s">
        <v>55</v>
      </c>
      <c r="T51" s="1999">
        <f t="shared" si="2"/>
        <v>0</v>
      </c>
      <c r="U51" s="2000"/>
      <c r="V51" s="2001"/>
      <c r="W51" s="2002"/>
      <c r="X51" s="2003"/>
      <c r="Y51" s="2003"/>
      <c r="Z51" s="2003"/>
      <c r="AA51" s="2003"/>
      <c r="AB51" s="2004"/>
    </row>
    <row r="52" spans="3:28" ht="13.5" customHeight="1">
      <c r="C52" s="1990">
        <v>3</v>
      </c>
      <c r="D52" s="1990"/>
      <c r="E52" s="1991">
        <f>E51-K51</f>
        <v>0</v>
      </c>
      <c r="F52" s="1992"/>
      <c r="G52" s="1992"/>
      <c r="H52" s="1992"/>
      <c r="I52" s="1992"/>
      <c r="J52" s="2024"/>
      <c r="K52" s="1993"/>
      <c r="L52" s="1994"/>
      <c r="M52" s="1995"/>
      <c r="N52" s="1996">
        <f t="shared" si="0"/>
        <v>0</v>
      </c>
      <c r="O52" s="1996"/>
      <c r="P52" s="1997">
        <f t="shared" si="1"/>
        <v>0</v>
      </c>
      <c r="Q52" s="1998"/>
      <c r="R52" s="138"/>
      <c r="S52" s="139" t="s">
        <v>55</v>
      </c>
      <c r="T52" s="1999">
        <f t="shared" si="2"/>
        <v>0</v>
      </c>
      <c r="U52" s="2000"/>
      <c r="V52" s="2001"/>
      <c r="W52" s="2002"/>
      <c r="X52" s="2003"/>
      <c r="Y52" s="2003"/>
      <c r="Z52" s="2003"/>
      <c r="AA52" s="2003"/>
      <c r="AB52" s="2004"/>
    </row>
    <row r="53" spans="3:28" ht="13.5" customHeight="1">
      <c r="C53" s="1999">
        <v>4</v>
      </c>
      <c r="D53" s="2001"/>
      <c r="E53" s="1991">
        <f t="shared" ref="E53:E59" si="3">E52-K52</f>
        <v>0</v>
      </c>
      <c r="F53" s="1992"/>
      <c r="G53" s="1992"/>
      <c r="H53" s="1992"/>
      <c r="I53" s="1992"/>
      <c r="J53" s="2024"/>
      <c r="K53" s="1993"/>
      <c r="L53" s="1994"/>
      <c r="M53" s="1995"/>
      <c r="N53" s="1996">
        <f t="shared" si="0"/>
        <v>0</v>
      </c>
      <c r="O53" s="1996"/>
      <c r="P53" s="1997">
        <f t="shared" si="1"/>
        <v>0</v>
      </c>
      <c r="Q53" s="1998"/>
      <c r="R53" s="138"/>
      <c r="S53" s="139" t="s">
        <v>55</v>
      </c>
      <c r="T53" s="1999">
        <f t="shared" si="2"/>
        <v>0</v>
      </c>
      <c r="U53" s="2000"/>
      <c r="V53" s="2001"/>
      <c r="W53" s="2002"/>
      <c r="X53" s="2003"/>
      <c r="Y53" s="2003"/>
      <c r="Z53" s="2003"/>
      <c r="AA53" s="2003"/>
      <c r="AB53" s="2004"/>
    </row>
    <row r="54" spans="3:28" ht="13.5" customHeight="1">
      <c r="C54" s="1990">
        <v>5</v>
      </c>
      <c r="D54" s="1990"/>
      <c r="E54" s="1991">
        <f t="shared" si="3"/>
        <v>0</v>
      </c>
      <c r="F54" s="1992"/>
      <c r="G54" s="1992"/>
      <c r="H54" s="1992"/>
      <c r="I54" s="1992"/>
      <c r="J54" s="2024"/>
      <c r="K54" s="1993"/>
      <c r="L54" s="1994"/>
      <c r="M54" s="1995"/>
      <c r="N54" s="1996">
        <f t="shared" si="0"/>
        <v>0</v>
      </c>
      <c r="O54" s="1996"/>
      <c r="P54" s="1997">
        <f t="shared" si="1"/>
        <v>0</v>
      </c>
      <c r="Q54" s="1998"/>
      <c r="R54" s="138"/>
      <c r="S54" s="139" t="s">
        <v>55</v>
      </c>
      <c r="T54" s="1999">
        <f t="shared" si="2"/>
        <v>0</v>
      </c>
      <c r="U54" s="2000"/>
      <c r="V54" s="2001"/>
      <c r="W54" s="2002"/>
      <c r="X54" s="2003"/>
      <c r="Y54" s="2003"/>
      <c r="Z54" s="2003"/>
      <c r="AA54" s="2003"/>
      <c r="AB54" s="2004"/>
    </row>
    <row r="55" spans="3:28" ht="13.5" customHeight="1">
      <c r="C55" s="1999">
        <v>6</v>
      </c>
      <c r="D55" s="2001"/>
      <c r="E55" s="1991">
        <f t="shared" si="3"/>
        <v>0</v>
      </c>
      <c r="F55" s="1992"/>
      <c r="G55" s="1992"/>
      <c r="H55" s="1992"/>
      <c r="I55" s="1992"/>
      <c r="J55" s="2024"/>
      <c r="K55" s="1993"/>
      <c r="L55" s="1994"/>
      <c r="M55" s="1995"/>
      <c r="N55" s="1996">
        <f t="shared" si="0"/>
        <v>0</v>
      </c>
      <c r="O55" s="1996"/>
      <c r="P55" s="1997">
        <f t="shared" si="1"/>
        <v>0</v>
      </c>
      <c r="Q55" s="1998"/>
      <c r="R55" s="138"/>
      <c r="S55" s="139" t="s">
        <v>55</v>
      </c>
      <c r="T55" s="1999">
        <f t="shared" si="2"/>
        <v>0</v>
      </c>
      <c r="U55" s="2000"/>
      <c r="V55" s="2001"/>
      <c r="W55" s="2002"/>
      <c r="X55" s="2003"/>
      <c r="Y55" s="2003"/>
      <c r="Z55" s="2003"/>
      <c r="AA55" s="2003"/>
      <c r="AB55" s="2004"/>
    </row>
    <row r="56" spans="3:28" ht="13.5" customHeight="1">
      <c r="C56" s="1990">
        <v>7</v>
      </c>
      <c r="D56" s="1990"/>
      <c r="E56" s="1991">
        <f t="shared" si="3"/>
        <v>0</v>
      </c>
      <c r="F56" s="1992"/>
      <c r="G56" s="1992"/>
      <c r="H56" s="1992"/>
      <c r="I56" s="1992"/>
      <c r="J56" s="2024"/>
      <c r="K56" s="1993"/>
      <c r="L56" s="1994"/>
      <c r="M56" s="1995"/>
      <c r="N56" s="1996">
        <f t="shared" si="0"/>
        <v>0</v>
      </c>
      <c r="O56" s="1996"/>
      <c r="P56" s="1997">
        <f t="shared" si="1"/>
        <v>0</v>
      </c>
      <c r="Q56" s="1998"/>
      <c r="R56" s="138"/>
      <c r="S56" s="139" t="s">
        <v>55</v>
      </c>
      <c r="T56" s="1999">
        <f t="shared" si="2"/>
        <v>0</v>
      </c>
      <c r="U56" s="2000"/>
      <c r="V56" s="2001"/>
      <c r="W56" s="2002"/>
      <c r="X56" s="2003"/>
      <c r="Y56" s="2003"/>
      <c r="Z56" s="2003"/>
      <c r="AA56" s="2003"/>
      <c r="AB56" s="2004"/>
    </row>
    <row r="57" spans="3:28" ht="13.5" customHeight="1">
      <c r="C57" s="1999">
        <v>8</v>
      </c>
      <c r="D57" s="2001"/>
      <c r="E57" s="1991">
        <f t="shared" si="3"/>
        <v>0</v>
      </c>
      <c r="F57" s="1992"/>
      <c r="G57" s="1992"/>
      <c r="H57" s="1992"/>
      <c r="I57" s="1992"/>
      <c r="J57" s="2024"/>
      <c r="K57" s="1993"/>
      <c r="L57" s="1994"/>
      <c r="M57" s="1995"/>
      <c r="N57" s="1996">
        <f t="shared" si="0"/>
        <v>0</v>
      </c>
      <c r="O57" s="1996"/>
      <c r="P57" s="1997">
        <f t="shared" si="1"/>
        <v>0</v>
      </c>
      <c r="Q57" s="1998"/>
      <c r="R57" s="138"/>
      <c r="S57" s="139" t="s">
        <v>55</v>
      </c>
      <c r="T57" s="1999">
        <f t="shared" si="2"/>
        <v>0</v>
      </c>
      <c r="U57" s="2000"/>
      <c r="V57" s="2001"/>
      <c r="W57" s="2002"/>
      <c r="X57" s="2003"/>
      <c r="Y57" s="2003"/>
      <c r="Z57" s="2003"/>
      <c r="AA57" s="2003"/>
      <c r="AB57" s="2004"/>
    </row>
    <row r="58" spans="3:28" ht="13.5" customHeight="1">
      <c r="C58" s="1990">
        <v>9</v>
      </c>
      <c r="D58" s="1990"/>
      <c r="E58" s="1991">
        <f t="shared" si="3"/>
        <v>0</v>
      </c>
      <c r="F58" s="1992"/>
      <c r="G58" s="1992"/>
      <c r="H58" s="1992"/>
      <c r="I58" s="1992"/>
      <c r="J58" s="1992"/>
      <c r="K58" s="1993"/>
      <c r="L58" s="1994"/>
      <c r="M58" s="1995"/>
      <c r="N58" s="1996">
        <f t="shared" si="0"/>
        <v>0</v>
      </c>
      <c r="O58" s="1996"/>
      <c r="P58" s="1997">
        <f t="shared" si="1"/>
        <v>0</v>
      </c>
      <c r="Q58" s="1998"/>
      <c r="R58" s="138"/>
      <c r="S58" s="139" t="s">
        <v>55</v>
      </c>
      <c r="T58" s="1999">
        <f t="shared" si="2"/>
        <v>0</v>
      </c>
      <c r="U58" s="2000"/>
      <c r="V58" s="2001"/>
      <c r="W58" s="2002"/>
      <c r="X58" s="2003"/>
      <c r="Y58" s="2003"/>
      <c r="Z58" s="2003"/>
      <c r="AA58" s="2003"/>
      <c r="AB58" s="2004"/>
    </row>
    <row r="59" spans="3:28" ht="13.5" thickBot="1">
      <c r="C59" s="1990">
        <v>10</v>
      </c>
      <c r="D59" s="1990"/>
      <c r="E59" s="1991">
        <f t="shared" si="3"/>
        <v>0</v>
      </c>
      <c r="F59" s="1992"/>
      <c r="G59" s="1992"/>
      <c r="H59" s="1992"/>
      <c r="I59" s="1992"/>
      <c r="J59" s="1992"/>
      <c r="K59" s="1993"/>
      <c r="L59" s="1994"/>
      <c r="M59" s="1995"/>
      <c r="N59" s="1996">
        <f t="shared" si="0"/>
        <v>0</v>
      </c>
      <c r="O59" s="1996"/>
      <c r="P59" s="1997">
        <f t="shared" si="1"/>
        <v>0</v>
      </c>
      <c r="Q59" s="1998"/>
      <c r="R59" s="138"/>
      <c r="S59" s="139" t="s">
        <v>55</v>
      </c>
      <c r="T59" s="1999">
        <f t="shared" si="2"/>
        <v>0</v>
      </c>
      <c r="U59" s="2000"/>
      <c r="V59" s="2001"/>
      <c r="W59" s="1979"/>
      <c r="X59" s="1980"/>
      <c r="Y59" s="1980"/>
      <c r="Z59" s="1980"/>
      <c r="AA59" s="1980"/>
      <c r="AB59" s="1981"/>
    </row>
    <row r="60" spans="3:28" ht="13.5" thickTop="1">
      <c r="C60" s="1982" t="s">
        <v>286</v>
      </c>
      <c r="D60" s="1982"/>
      <c r="E60" s="1983"/>
      <c r="F60" s="1984"/>
      <c r="G60" s="1984"/>
      <c r="H60" s="1984"/>
      <c r="I60" s="1984"/>
      <c r="J60" s="1985"/>
      <c r="K60" s="1983">
        <f>SUM(K50:M59)</f>
        <v>0</v>
      </c>
      <c r="L60" s="1984"/>
      <c r="M60" s="1985"/>
      <c r="N60" s="1983">
        <f>N50+N51+N52+N53+N54+N55+N56+N57+N58+N59</f>
        <v>0</v>
      </c>
      <c r="O60" s="1985"/>
      <c r="P60" s="1983">
        <f t="shared" si="1"/>
        <v>0</v>
      </c>
      <c r="Q60" s="1984"/>
      <c r="R60" s="1986"/>
      <c r="S60" s="1987"/>
      <c r="T60" s="1987"/>
      <c r="U60" s="1987"/>
      <c r="V60" s="1987"/>
      <c r="W60" s="1988"/>
      <c r="X60" s="1988"/>
      <c r="Y60" s="1988"/>
      <c r="Z60" s="1988"/>
      <c r="AA60" s="1988"/>
      <c r="AB60" s="1989"/>
    </row>
    <row r="61" spans="3:28">
      <c r="C61" s="55"/>
    </row>
  </sheetData>
  <mergeCells count="219">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 ref="K55:M55"/>
    <mergeCell ref="N55:O55"/>
    <mergeCell ref="P55:Q55"/>
    <mergeCell ref="K58:M58"/>
    <mergeCell ref="N58:O58"/>
    <mergeCell ref="P58:Q58"/>
    <mergeCell ref="K56:M56"/>
    <mergeCell ref="N56:O56"/>
    <mergeCell ref="P56:Q56"/>
    <mergeCell ref="K57:M57"/>
    <mergeCell ref="N57:O57"/>
    <mergeCell ref="P57:Q57"/>
    <mergeCell ref="K52:M52"/>
    <mergeCell ref="N52:O52"/>
    <mergeCell ref="P52:Q52"/>
    <mergeCell ref="K53:M53"/>
    <mergeCell ref="N53:O53"/>
    <mergeCell ref="P53:Q53"/>
    <mergeCell ref="K54:M54"/>
    <mergeCell ref="N54:O54"/>
    <mergeCell ref="P54:Q54"/>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6:P36"/>
    <mergeCell ref="Q36:U36"/>
    <mergeCell ref="V36:AB36"/>
    <mergeCell ref="V35:AB35"/>
    <mergeCell ref="V31:AB31"/>
    <mergeCell ref="L32:P32"/>
    <mergeCell ref="Q32:U32"/>
    <mergeCell ref="V32:AB32"/>
    <mergeCell ref="V33:AB33"/>
    <mergeCell ref="L35:P35"/>
    <mergeCell ref="Q35:U35"/>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zoomScale="85" zoomScaleNormal="100" zoomScaleSheetLayoutView="85" workbookViewId="0">
      <selection activeCell="AG78" sqref="AG78:AR86"/>
    </sheetView>
  </sheetViews>
  <sheetFormatPr defaultColWidth="4.75" defaultRowHeight="15.75" customHeight="1"/>
  <cols>
    <col min="1" max="5" width="3.375" style="63" customWidth="1"/>
    <col min="6" max="11" width="3" style="63" customWidth="1"/>
    <col min="12" max="13" width="3.375" style="63" customWidth="1"/>
    <col min="14" max="15" width="3" style="63" customWidth="1"/>
    <col min="16" max="17" width="3.375" style="63" customWidth="1"/>
    <col min="18"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9" t="s">
        <v>680</v>
      </c>
    </row>
    <row r="2" spans="2:32" ht="20.25" customHeight="1">
      <c r="B2" s="2201" t="s">
        <v>792</v>
      </c>
      <c r="C2" s="2201"/>
      <c r="D2" s="2201"/>
      <c r="E2" s="2201"/>
      <c r="F2" s="2201"/>
      <c r="G2" s="2201"/>
      <c r="H2" s="2201"/>
      <c r="I2" s="2201"/>
      <c r="J2" s="2201"/>
      <c r="K2" s="2201"/>
      <c r="L2" s="2201"/>
      <c r="M2" s="2201"/>
      <c r="N2" s="2201"/>
      <c r="O2" s="2201"/>
      <c r="P2" s="2201"/>
      <c r="Q2" s="2201"/>
      <c r="R2" s="2201"/>
      <c r="S2" s="2201"/>
      <c r="T2" s="2201"/>
      <c r="U2" s="2201"/>
      <c r="V2" s="2201"/>
      <c r="W2" s="2201"/>
      <c r="X2" s="2201"/>
      <c r="Y2" s="2201"/>
      <c r="Z2" s="2201"/>
      <c r="AA2" s="2201"/>
      <c r="AB2" s="2201"/>
      <c r="AC2" s="2201"/>
      <c r="AD2" s="2201"/>
      <c r="AE2" s="2201"/>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583</v>
      </c>
      <c r="C4" s="67" t="s">
        <v>118</v>
      </c>
      <c r="E4" s="67"/>
      <c r="F4" s="67"/>
      <c r="G4" s="67"/>
      <c r="H4" s="67"/>
      <c r="I4" s="67"/>
      <c r="J4" s="67"/>
      <c r="K4" s="68"/>
      <c r="L4" s="68"/>
      <c r="M4" s="68"/>
      <c r="N4" s="68"/>
      <c r="O4" s="68"/>
      <c r="P4" s="68"/>
      <c r="Q4" s="68"/>
      <c r="R4" s="69"/>
      <c r="S4" s="69"/>
      <c r="T4" s="69"/>
      <c r="U4" s="70"/>
      <c r="V4" s="70"/>
      <c r="W4" s="67"/>
    </row>
    <row r="5" spans="2:32" ht="27" customHeight="1">
      <c r="C5" s="2202" t="s">
        <v>584</v>
      </c>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4" t="s">
        <v>119</v>
      </c>
      <c r="AE5" s="2206" t="s">
        <v>120</v>
      </c>
    </row>
    <row r="6" spans="2:32" ht="27" customHeight="1">
      <c r="C6" s="2208" t="s">
        <v>121</v>
      </c>
      <c r="D6" s="2209"/>
      <c r="E6" s="2209"/>
      <c r="F6" s="2210">
        <v>1</v>
      </c>
      <c r="G6" s="2211"/>
      <c r="H6" s="2211">
        <v>2</v>
      </c>
      <c r="I6" s="2211"/>
      <c r="J6" s="2211">
        <v>3</v>
      </c>
      <c r="K6" s="2211"/>
      <c r="L6" s="2211">
        <v>4</v>
      </c>
      <c r="M6" s="2211"/>
      <c r="N6" s="2211">
        <v>5</v>
      </c>
      <c r="O6" s="2211"/>
      <c r="P6" s="2211">
        <v>6</v>
      </c>
      <c r="Q6" s="2211"/>
      <c r="R6" s="2211">
        <v>7</v>
      </c>
      <c r="S6" s="2211"/>
      <c r="T6" s="2211">
        <v>8</v>
      </c>
      <c r="U6" s="2211"/>
      <c r="V6" s="2211">
        <v>9</v>
      </c>
      <c r="W6" s="2211"/>
      <c r="X6" s="2211">
        <v>10</v>
      </c>
      <c r="Y6" s="2211"/>
      <c r="Z6" s="2211">
        <v>11</v>
      </c>
      <c r="AA6" s="2211"/>
      <c r="AB6" s="2211">
        <v>12</v>
      </c>
      <c r="AC6" s="2212"/>
      <c r="AD6" s="2205"/>
      <c r="AE6" s="2207"/>
    </row>
    <row r="7" spans="2:32" ht="27" customHeight="1">
      <c r="C7" s="2223" t="s">
        <v>585</v>
      </c>
      <c r="D7" s="2224"/>
      <c r="E7" s="2224"/>
      <c r="F7" s="2225"/>
      <c r="G7" s="2226"/>
      <c r="H7" s="2200"/>
      <c r="I7" s="2200"/>
      <c r="J7" s="2200"/>
      <c r="K7" s="2200"/>
      <c r="L7" s="2200"/>
      <c r="M7" s="2200"/>
      <c r="N7" s="2200"/>
      <c r="O7" s="2200"/>
      <c r="P7" s="2200"/>
      <c r="Q7" s="2200"/>
      <c r="R7" s="2200"/>
      <c r="S7" s="2200"/>
      <c r="T7" s="2200"/>
      <c r="U7" s="2200"/>
      <c r="V7" s="2200"/>
      <c r="W7" s="2200"/>
      <c r="X7" s="2200"/>
      <c r="Y7" s="2200"/>
      <c r="Z7" s="2200"/>
      <c r="AA7" s="2200"/>
      <c r="AB7" s="2200"/>
      <c r="AC7" s="2215"/>
      <c r="AD7" s="350">
        <f t="shared" ref="AD7:AD12" si="0">SUM(F7:AC7)</f>
        <v>0</v>
      </c>
      <c r="AE7" s="351">
        <f t="shared" ref="AE7:AE12" si="1">SUM(AD7/12)</f>
        <v>0</v>
      </c>
    </row>
    <row r="8" spans="2:32" ht="39" customHeight="1">
      <c r="C8" s="2216" t="s">
        <v>586</v>
      </c>
      <c r="D8" s="2217"/>
      <c r="E8" s="2218"/>
      <c r="F8" s="2219"/>
      <c r="G8" s="2220"/>
      <c r="H8" s="2221"/>
      <c r="I8" s="2221"/>
      <c r="J8" s="2221"/>
      <c r="K8" s="2221"/>
      <c r="L8" s="2221"/>
      <c r="M8" s="2221"/>
      <c r="N8" s="2221"/>
      <c r="O8" s="2221"/>
      <c r="P8" s="2221"/>
      <c r="Q8" s="2221"/>
      <c r="R8" s="2221"/>
      <c r="S8" s="2221"/>
      <c r="T8" s="2221"/>
      <c r="U8" s="2221"/>
      <c r="V8" s="2221"/>
      <c r="W8" s="2221"/>
      <c r="X8" s="2221"/>
      <c r="Y8" s="2221"/>
      <c r="Z8" s="2221"/>
      <c r="AA8" s="2221"/>
      <c r="AB8" s="2221"/>
      <c r="AC8" s="2222"/>
      <c r="AD8" s="352">
        <f t="shared" si="0"/>
        <v>0</v>
      </c>
      <c r="AE8" s="353">
        <f t="shared" si="1"/>
        <v>0</v>
      </c>
    </row>
    <row r="9" spans="2:32" ht="38.25" customHeight="1">
      <c r="C9" s="2235" t="s">
        <v>587</v>
      </c>
      <c r="D9" s="2236"/>
      <c r="E9" s="2237"/>
      <c r="F9" s="2238"/>
      <c r="G9" s="2214"/>
      <c r="H9" s="2213"/>
      <c r="I9" s="2214"/>
      <c r="J9" s="2213"/>
      <c r="K9" s="2214"/>
      <c r="L9" s="2213"/>
      <c r="M9" s="2214"/>
      <c r="N9" s="2213"/>
      <c r="O9" s="2214"/>
      <c r="P9" s="2213"/>
      <c r="Q9" s="2214"/>
      <c r="R9" s="2213"/>
      <c r="S9" s="2214"/>
      <c r="T9" s="2213"/>
      <c r="U9" s="2214"/>
      <c r="V9" s="2213"/>
      <c r="W9" s="2214"/>
      <c r="X9" s="2213"/>
      <c r="Y9" s="2214"/>
      <c r="Z9" s="2213"/>
      <c r="AA9" s="2214"/>
      <c r="AB9" s="2213"/>
      <c r="AC9" s="2228"/>
      <c r="AD9" s="354">
        <f t="shared" si="0"/>
        <v>0</v>
      </c>
      <c r="AE9" s="355">
        <f t="shared" si="1"/>
        <v>0</v>
      </c>
    </row>
    <row r="10" spans="2:32" ht="27" customHeight="1">
      <c r="C10" s="2229" t="s">
        <v>588</v>
      </c>
      <c r="D10" s="2230"/>
      <c r="E10" s="2230"/>
      <c r="F10" s="2231"/>
      <c r="G10" s="2232"/>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4"/>
      <c r="AD10" s="356">
        <f t="shared" si="0"/>
        <v>0</v>
      </c>
      <c r="AE10" s="357">
        <f t="shared" si="1"/>
        <v>0</v>
      </c>
    </row>
    <row r="11" spans="2:32" ht="27" customHeight="1">
      <c r="C11" s="2246" t="s">
        <v>62</v>
      </c>
      <c r="D11" s="2247"/>
      <c r="E11" s="2247"/>
      <c r="F11" s="2248"/>
      <c r="G11" s="2249"/>
      <c r="H11" s="2227"/>
      <c r="I11" s="2227"/>
      <c r="J11" s="2227"/>
      <c r="K11" s="2227"/>
      <c r="L11" s="2227"/>
      <c r="M11" s="2227"/>
      <c r="N11" s="2227"/>
      <c r="O11" s="2227"/>
      <c r="P11" s="2227"/>
      <c r="Q11" s="2227"/>
      <c r="R11" s="2227"/>
      <c r="S11" s="2227"/>
      <c r="T11" s="2227"/>
      <c r="U11" s="2227"/>
      <c r="V11" s="2227"/>
      <c r="W11" s="2227"/>
      <c r="X11" s="2227"/>
      <c r="Y11" s="2227"/>
      <c r="Z11" s="2227"/>
      <c r="AA11" s="2227"/>
      <c r="AB11" s="2227"/>
      <c r="AC11" s="2239"/>
      <c r="AD11" s="161">
        <f t="shared" si="0"/>
        <v>0</v>
      </c>
      <c r="AE11" s="358">
        <f t="shared" si="1"/>
        <v>0</v>
      </c>
    </row>
    <row r="12" spans="2:32" ht="27" customHeight="1">
      <c r="C12" s="2240" t="s">
        <v>589</v>
      </c>
      <c r="D12" s="2241"/>
      <c r="E12" s="2241"/>
      <c r="F12" s="2242"/>
      <c r="G12" s="2243"/>
      <c r="H12" s="2244"/>
      <c r="I12" s="2244"/>
      <c r="J12" s="2244"/>
      <c r="K12" s="2244"/>
      <c r="L12" s="2244"/>
      <c r="M12" s="2244"/>
      <c r="N12" s="2244"/>
      <c r="O12" s="2244"/>
      <c r="P12" s="2244"/>
      <c r="Q12" s="2244"/>
      <c r="R12" s="2244"/>
      <c r="S12" s="2244"/>
      <c r="T12" s="2244"/>
      <c r="U12" s="2244"/>
      <c r="V12" s="2244"/>
      <c r="W12" s="2244"/>
      <c r="X12" s="2244"/>
      <c r="Y12" s="2244"/>
      <c r="Z12" s="2244"/>
      <c r="AA12" s="2244"/>
      <c r="AB12" s="2244"/>
      <c r="AC12" s="2245"/>
      <c r="AD12" s="146">
        <f t="shared" si="0"/>
        <v>0</v>
      </c>
      <c r="AE12" s="147">
        <f t="shared" si="1"/>
        <v>0</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202" t="s">
        <v>590</v>
      </c>
      <c r="D14" s="2203"/>
      <c r="E14" s="2203"/>
      <c r="F14" s="2203"/>
      <c r="G14" s="2203"/>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4" t="s">
        <v>119</v>
      </c>
      <c r="AE14" s="2206" t="s">
        <v>120</v>
      </c>
    </row>
    <row r="15" spans="2:32" ht="27" customHeight="1">
      <c r="C15" s="2208" t="s">
        <v>121</v>
      </c>
      <c r="D15" s="2209"/>
      <c r="E15" s="2209"/>
      <c r="F15" s="2210">
        <v>1</v>
      </c>
      <c r="G15" s="2211"/>
      <c r="H15" s="2211">
        <v>2</v>
      </c>
      <c r="I15" s="2211"/>
      <c r="J15" s="2211">
        <v>3</v>
      </c>
      <c r="K15" s="2211"/>
      <c r="L15" s="2211">
        <v>4</v>
      </c>
      <c r="M15" s="2211"/>
      <c r="N15" s="2211">
        <v>5</v>
      </c>
      <c r="O15" s="2211"/>
      <c r="P15" s="2211">
        <v>6</v>
      </c>
      <c r="Q15" s="2211"/>
      <c r="R15" s="2211">
        <v>7</v>
      </c>
      <c r="S15" s="2211"/>
      <c r="T15" s="2211">
        <v>8</v>
      </c>
      <c r="U15" s="2211"/>
      <c r="V15" s="2211">
        <v>9</v>
      </c>
      <c r="W15" s="2211"/>
      <c r="X15" s="2211">
        <v>10</v>
      </c>
      <c r="Y15" s="2211"/>
      <c r="Z15" s="2211">
        <v>11</v>
      </c>
      <c r="AA15" s="2211"/>
      <c r="AB15" s="2211">
        <v>12</v>
      </c>
      <c r="AC15" s="2212"/>
      <c r="AD15" s="2205"/>
      <c r="AE15" s="2207"/>
    </row>
    <row r="16" spans="2:32" ht="27" customHeight="1">
      <c r="C16" s="2223" t="s">
        <v>585</v>
      </c>
      <c r="D16" s="2224"/>
      <c r="E16" s="2224"/>
      <c r="F16" s="2225"/>
      <c r="G16" s="2226"/>
      <c r="H16" s="2200"/>
      <c r="I16" s="2200"/>
      <c r="J16" s="2200"/>
      <c r="K16" s="2200"/>
      <c r="L16" s="2200"/>
      <c r="M16" s="2200"/>
      <c r="N16" s="2200"/>
      <c r="O16" s="2200"/>
      <c r="P16" s="2200"/>
      <c r="Q16" s="2200"/>
      <c r="R16" s="2200"/>
      <c r="S16" s="2200"/>
      <c r="T16" s="2200"/>
      <c r="U16" s="2200"/>
      <c r="V16" s="2200"/>
      <c r="W16" s="2200"/>
      <c r="X16" s="2200"/>
      <c r="Y16" s="2200"/>
      <c r="Z16" s="2200"/>
      <c r="AA16" s="2200"/>
      <c r="AB16" s="2200"/>
      <c r="AC16" s="2215"/>
      <c r="AD16" s="350">
        <f t="shared" ref="AD16:AD21" si="2">SUM(F16:AC16)</f>
        <v>0</v>
      </c>
      <c r="AE16" s="351">
        <f t="shared" ref="AE16:AE21" si="3">SUM(AD16/12)</f>
        <v>0</v>
      </c>
    </row>
    <row r="17" spans="2:32" ht="39" customHeight="1">
      <c r="C17" s="2216" t="s">
        <v>586</v>
      </c>
      <c r="D17" s="2217"/>
      <c r="E17" s="2218"/>
      <c r="F17" s="2219"/>
      <c r="G17" s="2220"/>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2"/>
      <c r="AD17" s="352">
        <f>SUM(F17:AC17)</f>
        <v>0</v>
      </c>
      <c r="AE17" s="353">
        <f t="shared" si="3"/>
        <v>0</v>
      </c>
    </row>
    <row r="18" spans="2:32" ht="39" customHeight="1">
      <c r="C18" s="2235" t="s">
        <v>587</v>
      </c>
      <c r="D18" s="2236"/>
      <c r="E18" s="2237"/>
      <c r="F18" s="2238"/>
      <c r="G18" s="2214"/>
      <c r="H18" s="2213"/>
      <c r="I18" s="2214"/>
      <c r="J18" s="2213"/>
      <c r="K18" s="2214"/>
      <c r="L18" s="2213"/>
      <c r="M18" s="2214"/>
      <c r="N18" s="2213"/>
      <c r="O18" s="2214"/>
      <c r="P18" s="2213"/>
      <c r="Q18" s="2214"/>
      <c r="R18" s="2213"/>
      <c r="S18" s="2214"/>
      <c r="T18" s="2213"/>
      <c r="U18" s="2214"/>
      <c r="V18" s="2213"/>
      <c r="W18" s="2214"/>
      <c r="X18" s="2213"/>
      <c r="Y18" s="2214"/>
      <c r="Z18" s="2213"/>
      <c r="AA18" s="2214"/>
      <c r="AB18" s="2213"/>
      <c r="AC18" s="2228"/>
      <c r="AD18" s="354">
        <f>SUM(F18:AC18)</f>
        <v>0</v>
      </c>
      <c r="AE18" s="355">
        <f t="shared" si="3"/>
        <v>0</v>
      </c>
    </row>
    <row r="19" spans="2:32" ht="27" customHeight="1">
      <c r="C19" s="2223" t="s">
        <v>588</v>
      </c>
      <c r="D19" s="2224"/>
      <c r="E19" s="2224"/>
      <c r="F19" s="2225"/>
      <c r="G19" s="2226"/>
      <c r="H19" s="2200"/>
      <c r="I19" s="2200"/>
      <c r="J19" s="2200"/>
      <c r="K19" s="2200"/>
      <c r="L19" s="2200"/>
      <c r="M19" s="2200"/>
      <c r="N19" s="2200"/>
      <c r="O19" s="2200"/>
      <c r="P19" s="2200"/>
      <c r="Q19" s="2200"/>
      <c r="R19" s="2200"/>
      <c r="S19" s="2200"/>
      <c r="T19" s="2200"/>
      <c r="U19" s="2200"/>
      <c r="V19" s="2200"/>
      <c r="W19" s="2200"/>
      <c r="X19" s="2200"/>
      <c r="Y19" s="2200"/>
      <c r="Z19" s="2200"/>
      <c r="AA19" s="2200"/>
      <c r="AB19" s="2200"/>
      <c r="AC19" s="2215"/>
      <c r="AD19" s="350">
        <f>SUM(F19:AC19)</f>
        <v>0</v>
      </c>
      <c r="AE19" s="351">
        <f t="shared" si="3"/>
        <v>0</v>
      </c>
    </row>
    <row r="20" spans="2:32" ht="27" customHeight="1">
      <c r="C20" s="2216" t="s">
        <v>62</v>
      </c>
      <c r="D20" s="2252"/>
      <c r="E20" s="2252"/>
      <c r="F20" s="2219"/>
      <c r="G20" s="2220"/>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50"/>
      <c r="AD20" s="352">
        <f t="shared" si="2"/>
        <v>0</v>
      </c>
      <c r="AE20" s="353">
        <f t="shared" si="3"/>
        <v>0</v>
      </c>
    </row>
    <row r="21" spans="2:32" ht="27" customHeight="1">
      <c r="C21" s="2240" t="s">
        <v>589</v>
      </c>
      <c r="D21" s="2241"/>
      <c r="E21" s="2241"/>
      <c r="F21" s="2242"/>
      <c r="G21" s="2243"/>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51"/>
      <c r="AD21" s="146">
        <f t="shared" si="2"/>
        <v>0</v>
      </c>
      <c r="AE21" s="147">
        <f t="shared" si="3"/>
        <v>0</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591</v>
      </c>
      <c r="C23" s="76" t="s">
        <v>592</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53"/>
      <c r="D24" s="2254"/>
      <c r="E24" s="2255"/>
      <c r="F24" s="2256" t="s">
        <v>122</v>
      </c>
      <c r="G24" s="2257"/>
      <c r="H24" s="2257"/>
      <c r="I24" s="2257"/>
      <c r="J24" s="2257"/>
      <c r="K24" s="2257"/>
      <c r="L24" s="2257"/>
      <c r="M24" s="2257"/>
      <c r="N24" s="2257"/>
      <c r="O24" s="2257"/>
      <c r="P24" s="2257"/>
      <c r="Q24" s="2257"/>
      <c r="R24" s="2258" t="s">
        <v>593</v>
      </c>
      <c r="S24" s="2259"/>
      <c r="T24" s="2259"/>
      <c r="U24" s="2259"/>
      <c r="V24" s="2259"/>
      <c r="W24" s="2259"/>
      <c r="X24" s="2259"/>
      <c r="Y24" s="2259"/>
      <c r="Z24" s="2259"/>
      <c r="AA24" s="2259"/>
      <c r="AB24" s="2259"/>
      <c r="AC24" s="2260"/>
      <c r="AD24" s="64"/>
      <c r="AE24" s="64"/>
      <c r="AF24" s="64"/>
    </row>
    <row r="25" spans="2:32" ht="27" customHeight="1">
      <c r="B25" s="66"/>
      <c r="C25" s="2253" t="s">
        <v>594</v>
      </c>
      <c r="D25" s="2254"/>
      <c r="E25" s="2255"/>
      <c r="F25" s="2264" t="s">
        <v>595</v>
      </c>
      <c r="G25" s="2224"/>
      <c r="H25" s="2224"/>
      <c r="I25" s="2223" t="s">
        <v>596</v>
      </c>
      <c r="J25" s="2265"/>
      <c r="K25" s="2266"/>
      <c r="L25" s="2223" t="s">
        <v>597</v>
      </c>
      <c r="M25" s="2224"/>
      <c r="N25" s="2267"/>
      <c r="O25" s="2265" t="s">
        <v>588</v>
      </c>
      <c r="P25" s="2224"/>
      <c r="Q25" s="2224"/>
      <c r="R25" s="2223" t="s">
        <v>595</v>
      </c>
      <c r="S25" s="2224"/>
      <c r="T25" s="2224"/>
      <c r="U25" s="2223" t="s">
        <v>596</v>
      </c>
      <c r="V25" s="2265"/>
      <c r="W25" s="2266"/>
      <c r="X25" s="2223" t="s">
        <v>597</v>
      </c>
      <c r="Y25" s="2224"/>
      <c r="Z25" s="2267"/>
      <c r="AA25" s="2265" t="s">
        <v>588</v>
      </c>
      <c r="AB25" s="2224"/>
      <c r="AC25" s="2267"/>
      <c r="AD25" s="64"/>
      <c r="AE25" s="64"/>
      <c r="AF25" s="64"/>
    </row>
    <row r="26" spans="2:32" ht="27" customHeight="1">
      <c r="B26" s="66"/>
      <c r="C26" s="2261"/>
      <c r="D26" s="2262"/>
      <c r="E26" s="2263"/>
      <c r="F26" s="2268">
        <f>+SUM(F27:H33)</f>
        <v>0</v>
      </c>
      <c r="G26" s="2269"/>
      <c r="H26" s="2270"/>
      <c r="I26" s="2271">
        <f>+AD8</f>
        <v>0</v>
      </c>
      <c r="J26" s="2269"/>
      <c r="K26" s="2270"/>
      <c r="L26" s="2271">
        <f>+AD9</f>
        <v>0</v>
      </c>
      <c r="M26" s="2269"/>
      <c r="N26" s="2270"/>
      <c r="O26" s="2271">
        <f>+AD10</f>
        <v>0</v>
      </c>
      <c r="P26" s="2269"/>
      <c r="Q26" s="2269"/>
      <c r="R26" s="2272">
        <f>+SUM(R27:T33)</f>
        <v>0</v>
      </c>
      <c r="S26" s="2269"/>
      <c r="T26" s="2270"/>
      <c r="U26" s="2271">
        <f>+AD17</f>
        <v>0</v>
      </c>
      <c r="V26" s="2269"/>
      <c r="W26" s="2270"/>
      <c r="X26" s="2271">
        <f>+AD18</f>
        <v>0</v>
      </c>
      <c r="Y26" s="2269"/>
      <c r="Z26" s="2270"/>
      <c r="AA26" s="2271">
        <f>+AD19</f>
        <v>0</v>
      </c>
      <c r="AB26" s="2269"/>
      <c r="AC26" s="2270"/>
      <c r="AD26" s="64"/>
      <c r="AE26" s="64"/>
      <c r="AF26" s="64"/>
    </row>
    <row r="27" spans="2:32" ht="27" customHeight="1">
      <c r="B27" s="66"/>
      <c r="C27" s="2253" t="s">
        <v>599</v>
      </c>
      <c r="D27" s="2254"/>
      <c r="E27" s="2255"/>
      <c r="F27" s="2225"/>
      <c r="G27" s="2273"/>
      <c r="H27" s="2274"/>
      <c r="I27" s="2275"/>
      <c r="J27" s="2276"/>
      <c r="K27" s="2276"/>
      <c r="L27" s="2276"/>
      <c r="M27" s="2276"/>
      <c r="N27" s="2276"/>
      <c r="O27" s="2276"/>
      <c r="P27" s="2276"/>
      <c r="Q27" s="2277"/>
      <c r="R27" s="2284"/>
      <c r="S27" s="2285"/>
      <c r="T27" s="2286"/>
      <c r="U27" s="2287"/>
      <c r="V27" s="2288"/>
      <c r="W27" s="2288"/>
      <c r="X27" s="2288"/>
      <c r="Y27" s="2288"/>
      <c r="Z27" s="2288"/>
      <c r="AA27" s="2288"/>
      <c r="AB27" s="2288"/>
      <c r="AC27" s="2289"/>
      <c r="AD27" s="64"/>
      <c r="AE27" s="64"/>
      <c r="AF27" s="64"/>
    </row>
    <row r="28" spans="2:32" ht="27" customHeight="1">
      <c r="C28" s="2296" t="s">
        <v>600</v>
      </c>
      <c r="D28" s="2297"/>
      <c r="E28" s="2298"/>
      <c r="F28" s="2299"/>
      <c r="G28" s="2300"/>
      <c r="H28" s="2301"/>
      <c r="I28" s="2278"/>
      <c r="J28" s="2279"/>
      <c r="K28" s="2279"/>
      <c r="L28" s="2279"/>
      <c r="M28" s="2279"/>
      <c r="N28" s="2279"/>
      <c r="O28" s="2279"/>
      <c r="P28" s="2279"/>
      <c r="Q28" s="2280"/>
      <c r="R28" s="2302"/>
      <c r="S28" s="2303"/>
      <c r="T28" s="2304"/>
      <c r="U28" s="2290"/>
      <c r="V28" s="2291"/>
      <c r="W28" s="2291"/>
      <c r="X28" s="2291"/>
      <c r="Y28" s="2291"/>
      <c r="Z28" s="2291"/>
      <c r="AA28" s="2291"/>
      <c r="AB28" s="2291"/>
      <c r="AC28" s="2292"/>
      <c r="AD28" s="64"/>
      <c r="AE28" s="64"/>
      <c r="AF28" s="79"/>
    </row>
    <row r="29" spans="2:32" s="64" customFormat="1" ht="27" customHeight="1">
      <c r="C29" s="2296" t="s">
        <v>601</v>
      </c>
      <c r="D29" s="2297"/>
      <c r="E29" s="2298"/>
      <c r="F29" s="2299"/>
      <c r="G29" s="2300"/>
      <c r="H29" s="2301"/>
      <c r="I29" s="2278"/>
      <c r="J29" s="2279"/>
      <c r="K29" s="2279"/>
      <c r="L29" s="2279"/>
      <c r="M29" s="2279"/>
      <c r="N29" s="2279"/>
      <c r="O29" s="2279"/>
      <c r="P29" s="2279"/>
      <c r="Q29" s="2280"/>
      <c r="R29" s="2302"/>
      <c r="S29" s="2303"/>
      <c r="T29" s="2304"/>
      <c r="U29" s="2290"/>
      <c r="V29" s="2291"/>
      <c r="W29" s="2291"/>
      <c r="X29" s="2291"/>
      <c r="Y29" s="2291"/>
      <c r="Z29" s="2291"/>
      <c r="AA29" s="2291"/>
      <c r="AB29" s="2291"/>
      <c r="AC29" s="2292"/>
    </row>
    <row r="30" spans="2:32" s="64" customFormat="1" ht="27" customHeight="1">
      <c r="C30" s="2296" t="s">
        <v>123</v>
      </c>
      <c r="D30" s="2297"/>
      <c r="E30" s="2298"/>
      <c r="F30" s="2299"/>
      <c r="G30" s="2300"/>
      <c r="H30" s="2301"/>
      <c r="I30" s="2278"/>
      <c r="J30" s="2279"/>
      <c r="K30" s="2279"/>
      <c r="L30" s="2279"/>
      <c r="M30" s="2279"/>
      <c r="N30" s="2279"/>
      <c r="O30" s="2279"/>
      <c r="P30" s="2279"/>
      <c r="Q30" s="2280"/>
      <c r="R30" s="2302"/>
      <c r="S30" s="2303"/>
      <c r="T30" s="2304"/>
      <c r="U30" s="2290"/>
      <c r="V30" s="2291"/>
      <c r="W30" s="2291"/>
      <c r="X30" s="2291"/>
      <c r="Y30" s="2291"/>
      <c r="Z30" s="2291"/>
      <c r="AA30" s="2291"/>
      <c r="AB30" s="2291"/>
      <c r="AC30" s="2292"/>
    </row>
    <row r="31" spans="2:32" s="64" customFormat="1" ht="27" customHeight="1">
      <c r="C31" s="2296" t="s">
        <v>124</v>
      </c>
      <c r="D31" s="2297"/>
      <c r="E31" s="2298"/>
      <c r="F31" s="2299"/>
      <c r="G31" s="2300"/>
      <c r="H31" s="2301"/>
      <c r="I31" s="2278"/>
      <c r="J31" s="2279"/>
      <c r="K31" s="2279"/>
      <c r="L31" s="2279"/>
      <c r="M31" s="2279"/>
      <c r="N31" s="2279"/>
      <c r="O31" s="2279"/>
      <c r="P31" s="2279"/>
      <c r="Q31" s="2280"/>
      <c r="R31" s="2302"/>
      <c r="S31" s="2303"/>
      <c r="T31" s="2304"/>
      <c r="U31" s="2290"/>
      <c r="V31" s="2291"/>
      <c r="W31" s="2291"/>
      <c r="X31" s="2291"/>
      <c r="Y31" s="2291"/>
      <c r="Z31" s="2291"/>
      <c r="AA31" s="2291"/>
      <c r="AB31" s="2291"/>
      <c r="AC31" s="2292"/>
    </row>
    <row r="32" spans="2:32" s="64" customFormat="1" ht="27" customHeight="1">
      <c r="C32" s="2296" t="s">
        <v>125</v>
      </c>
      <c r="D32" s="2297"/>
      <c r="E32" s="2298"/>
      <c r="F32" s="2299"/>
      <c r="G32" s="2300"/>
      <c r="H32" s="2301"/>
      <c r="I32" s="2278"/>
      <c r="J32" s="2279"/>
      <c r="K32" s="2279"/>
      <c r="L32" s="2279"/>
      <c r="M32" s="2279"/>
      <c r="N32" s="2279"/>
      <c r="O32" s="2279"/>
      <c r="P32" s="2279"/>
      <c r="Q32" s="2280"/>
      <c r="R32" s="2302"/>
      <c r="S32" s="2303"/>
      <c r="T32" s="2304"/>
      <c r="U32" s="2290"/>
      <c r="V32" s="2291"/>
      <c r="W32" s="2291"/>
      <c r="X32" s="2291"/>
      <c r="Y32" s="2291"/>
      <c r="Z32" s="2291"/>
      <c r="AA32" s="2291"/>
      <c r="AB32" s="2291"/>
      <c r="AC32" s="2292"/>
    </row>
    <row r="33" spans="2:41" s="64" customFormat="1" ht="27" customHeight="1">
      <c r="C33" s="2305" t="s">
        <v>126</v>
      </c>
      <c r="D33" s="2306"/>
      <c r="E33" s="2307"/>
      <c r="F33" s="2308"/>
      <c r="G33" s="2309"/>
      <c r="H33" s="2310"/>
      <c r="I33" s="2281"/>
      <c r="J33" s="2282"/>
      <c r="K33" s="2282"/>
      <c r="L33" s="2282"/>
      <c r="M33" s="2282"/>
      <c r="N33" s="2282"/>
      <c r="O33" s="2282"/>
      <c r="P33" s="2282"/>
      <c r="Q33" s="2283"/>
      <c r="R33" s="2311"/>
      <c r="S33" s="2312"/>
      <c r="T33" s="2313"/>
      <c r="U33" s="2293"/>
      <c r="V33" s="2294"/>
      <c r="W33" s="2294"/>
      <c r="X33" s="2294"/>
      <c r="Y33" s="2294"/>
      <c r="Z33" s="2294"/>
      <c r="AA33" s="2294"/>
      <c r="AB33" s="2294"/>
      <c r="AC33" s="2295"/>
    </row>
    <row r="34" spans="2:41" ht="20.25" customHeight="1">
      <c r="B34" s="80" t="s">
        <v>529</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3"/>
    </row>
    <row r="35" spans="2:41" s="64" customFormat="1" ht="20.25" customHeight="1">
      <c r="B35" s="84" t="s">
        <v>602</v>
      </c>
      <c r="C35" s="64" t="s">
        <v>603</v>
      </c>
      <c r="P35" s="75"/>
      <c r="Q35" s="75"/>
      <c r="R35" s="75"/>
      <c r="S35" s="75"/>
      <c r="T35" s="75"/>
      <c r="U35" s="75"/>
      <c r="V35" s="75"/>
      <c r="AG35" s="64" t="s">
        <v>1129</v>
      </c>
    </row>
    <row r="36" spans="2:41" s="64" customFormat="1" ht="20.25" customHeight="1" thickBot="1">
      <c r="B36" s="63"/>
      <c r="C36" s="2314" t="s">
        <v>128</v>
      </c>
      <c r="D36" s="2317" t="s">
        <v>129</v>
      </c>
      <c r="E36" s="2318"/>
      <c r="F36" s="2318"/>
      <c r="G36" s="2318"/>
      <c r="H36" s="2318"/>
      <c r="I36" s="2318"/>
      <c r="J36" s="2318"/>
      <c r="K36" s="2319"/>
      <c r="L36" s="2320" t="s">
        <v>130</v>
      </c>
      <c r="M36" s="2321"/>
      <c r="N36" s="2321"/>
      <c r="O36" s="2322"/>
      <c r="P36" s="2317" t="s">
        <v>131</v>
      </c>
      <c r="Q36" s="2319"/>
      <c r="R36" s="2317" t="s">
        <v>604</v>
      </c>
      <c r="S36" s="2319"/>
      <c r="T36" s="2317" t="s">
        <v>605</v>
      </c>
      <c r="U36" s="2318"/>
      <c r="V36" s="2318"/>
      <c r="W36" s="2318"/>
      <c r="X36" s="2318"/>
      <c r="Y36" s="2317" t="s">
        <v>606</v>
      </c>
      <c r="Z36" s="2318"/>
      <c r="AA36" s="2318"/>
      <c r="AB36" s="2318"/>
      <c r="AC36" s="2318"/>
      <c r="AD36" s="2318"/>
      <c r="AE36" s="2319"/>
      <c r="AF36" s="79"/>
      <c r="AG36" s="85" t="s">
        <v>607</v>
      </c>
      <c r="AH36" s="86" t="s">
        <v>91</v>
      </c>
      <c r="AI36" s="86" t="s">
        <v>608</v>
      </c>
      <c r="AJ36" s="87" t="s">
        <v>130</v>
      </c>
    </row>
    <row r="37" spans="2:41" s="64" customFormat="1" ht="20.25" customHeight="1" thickTop="1">
      <c r="B37" s="63"/>
      <c r="C37" s="2315"/>
      <c r="D37" s="2349" t="s">
        <v>610</v>
      </c>
      <c r="E37" s="2351" t="s">
        <v>612</v>
      </c>
      <c r="F37" s="2352"/>
      <c r="G37" s="2352"/>
      <c r="H37" s="2352"/>
      <c r="I37" s="2352"/>
      <c r="J37" s="2352"/>
      <c r="K37" s="2353"/>
      <c r="L37" s="2354"/>
      <c r="M37" s="2355"/>
      <c r="N37" s="2355"/>
      <c r="O37" s="2356"/>
      <c r="P37" s="2357">
        <f>+F27</f>
        <v>0</v>
      </c>
      <c r="Q37" s="2358"/>
      <c r="R37" s="2347">
        <v>1</v>
      </c>
      <c r="S37" s="2348"/>
      <c r="T37" s="2359">
        <f>L37*P37*R37</f>
        <v>0</v>
      </c>
      <c r="U37" s="2360"/>
      <c r="V37" s="2360"/>
      <c r="W37" s="2360"/>
      <c r="X37" s="2360"/>
      <c r="Y37" s="2361"/>
      <c r="Z37" s="2362"/>
      <c r="AA37" s="2362"/>
      <c r="AB37" s="2362"/>
      <c r="AC37" s="2362"/>
      <c r="AD37" s="2362"/>
      <c r="AE37" s="2363"/>
      <c r="AF37" s="91"/>
      <c r="AG37" s="960">
        <v>3450</v>
      </c>
      <c r="AH37" s="961" t="s">
        <v>91</v>
      </c>
      <c r="AI37" s="962" t="s">
        <v>613</v>
      </c>
      <c r="AJ37" s="963">
        <f>ROUNDDOWN(AG37*AI37,0)</f>
        <v>37536</v>
      </c>
      <c r="AL37" s="64" t="s">
        <v>1130</v>
      </c>
    </row>
    <row r="38" spans="2:41" s="64" customFormat="1" ht="20.25" customHeight="1" thickBot="1">
      <c r="B38" s="63"/>
      <c r="C38" s="2315"/>
      <c r="D38" s="2350"/>
      <c r="E38" s="2328" t="s">
        <v>614</v>
      </c>
      <c r="F38" s="2329"/>
      <c r="G38" s="2329"/>
      <c r="H38" s="2329"/>
      <c r="I38" s="2329"/>
      <c r="J38" s="2329"/>
      <c r="K38" s="2330"/>
      <c r="L38" s="2364"/>
      <c r="M38" s="2365"/>
      <c r="N38" s="2365"/>
      <c r="O38" s="2366"/>
      <c r="P38" s="2323">
        <f t="shared" ref="P38:P43" si="4">+F28</f>
        <v>0</v>
      </c>
      <c r="Q38" s="2324"/>
      <c r="R38" s="2323">
        <v>1</v>
      </c>
      <c r="S38" s="2324"/>
      <c r="T38" s="2325">
        <f t="shared" ref="T38:T44" si="5">L38*P38*R38</f>
        <v>0</v>
      </c>
      <c r="U38" s="2326"/>
      <c r="V38" s="2326"/>
      <c r="W38" s="2326"/>
      <c r="X38" s="2327"/>
      <c r="Y38" s="2367"/>
      <c r="Z38" s="2368"/>
      <c r="AA38" s="2368"/>
      <c r="AB38" s="2368"/>
      <c r="AC38" s="2368"/>
      <c r="AD38" s="2368"/>
      <c r="AE38" s="2369"/>
      <c r="AF38" s="91"/>
      <c r="AG38" s="964">
        <v>6972</v>
      </c>
      <c r="AH38" s="965" t="s">
        <v>91</v>
      </c>
      <c r="AI38" s="966" t="s">
        <v>613</v>
      </c>
      <c r="AJ38" s="967">
        <f t="shared" ref="AJ38:AJ43" si="6">ROUNDDOWN(AG38*AI38,0)</f>
        <v>75855</v>
      </c>
      <c r="AL38" s="361" t="s">
        <v>607</v>
      </c>
      <c r="AM38" s="362" t="s">
        <v>91</v>
      </c>
      <c r="AN38" s="362" t="s">
        <v>608</v>
      </c>
      <c r="AO38" s="363" t="s">
        <v>130</v>
      </c>
    </row>
    <row r="39" spans="2:41" s="64" customFormat="1" ht="20.25" customHeight="1" thickTop="1">
      <c r="B39" s="63"/>
      <c r="C39" s="2315"/>
      <c r="D39" s="2350"/>
      <c r="E39" s="2328" t="s">
        <v>135</v>
      </c>
      <c r="F39" s="2329"/>
      <c r="G39" s="2329"/>
      <c r="H39" s="2329"/>
      <c r="I39" s="2329"/>
      <c r="J39" s="2329"/>
      <c r="K39" s="2330"/>
      <c r="L39" s="2364"/>
      <c r="M39" s="2365"/>
      <c r="N39" s="2365"/>
      <c r="O39" s="2366"/>
      <c r="P39" s="2323">
        <f t="shared" si="4"/>
        <v>0</v>
      </c>
      <c r="Q39" s="2324"/>
      <c r="R39" s="2323">
        <v>1</v>
      </c>
      <c r="S39" s="2324"/>
      <c r="T39" s="2325">
        <f t="shared" si="5"/>
        <v>0</v>
      </c>
      <c r="U39" s="2326"/>
      <c r="V39" s="2326"/>
      <c r="W39" s="2326"/>
      <c r="X39" s="2327"/>
      <c r="Y39" s="2367"/>
      <c r="Z39" s="2368"/>
      <c r="AA39" s="2368"/>
      <c r="AB39" s="2368"/>
      <c r="AC39" s="2368"/>
      <c r="AD39" s="2368"/>
      <c r="AE39" s="2369"/>
      <c r="AF39" s="91"/>
      <c r="AG39" s="753">
        <v>10458</v>
      </c>
      <c r="AH39" s="88" t="s">
        <v>91</v>
      </c>
      <c r="AI39" s="89" t="s">
        <v>613</v>
      </c>
      <c r="AJ39" s="756">
        <f t="shared" si="6"/>
        <v>113783</v>
      </c>
      <c r="AL39" s="753">
        <v>12447</v>
      </c>
      <c r="AM39" s="88" t="s">
        <v>91</v>
      </c>
      <c r="AN39" s="89" t="s">
        <v>613</v>
      </c>
      <c r="AO39" s="755">
        <f>ROUNDDOWN(AL39*AN39,0)</f>
        <v>135423</v>
      </c>
    </row>
    <row r="40" spans="2:41" s="64" customFormat="1" ht="20.25" customHeight="1">
      <c r="B40" s="63"/>
      <c r="C40" s="2315"/>
      <c r="D40" s="2350"/>
      <c r="E40" s="2328" t="s">
        <v>136</v>
      </c>
      <c r="F40" s="2329"/>
      <c r="G40" s="2329"/>
      <c r="H40" s="2329"/>
      <c r="I40" s="2329"/>
      <c r="J40" s="2329"/>
      <c r="K40" s="2330"/>
      <c r="L40" s="2364"/>
      <c r="M40" s="2365"/>
      <c r="N40" s="2365"/>
      <c r="O40" s="2366"/>
      <c r="P40" s="2323">
        <f t="shared" si="4"/>
        <v>0</v>
      </c>
      <c r="Q40" s="2324"/>
      <c r="R40" s="2323">
        <v>1</v>
      </c>
      <c r="S40" s="2324"/>
      <c r="T40" s="2325">
        <f t="shared" si="5"/>
        <v>0</v>
      </c>
      <c r="U40" s="2326"/>
      <c r="V40" s="2326"/>
      <c r="W40" s="2326"/>
      <c r="X40" s="2327"/>
      <c r="Y40" s="2367"/>
      <c r="Z40" s="2368"/>
      <c r="AA40" s="2368"/>
      <c r="AB40" s="2368"/>
      <c r="AC40" s="2368"/>
      <c r="AD40" s="2368"/>
      <c r="AE40" s="2369"/>
      <c r="AF40" s="91"/>
      <c r="AG40" s="753">
        <v>15370</v>
      </c>
      <c r="AH40" s="88" t="s">
        <v>91</v>
      </c>
      <c r="AI40" s="89" t="s">
        <v>613</v>
      </c>
      <c r="AJ40" s="756">
        <f t="shared" si="6"/>
        <v>167225</v>
      </c>
      <c r="AL40" s="753">
        <v>17415</v>
      </c>
      <c r="AM40" s="88" t="s">
        <v>91</v>
      </c>
      <c r="AN40" s="89" t="s">
        <v>613</v>
      </c>
      <c r="AO40" s="756">
        <f>ROUNDDOWN(AL40*AN40,0)</f>
        <v>189475</v>
      </c>
    </row>
    <row r="41" spans="2:41" s="64" customFormat="1" ht="20.25" customHeight="1">
      <c r="B41" s="63"/>
      <c r="C41" s="2315"/>
      <c r="D41" s="2350"/>
      <c r="E41" s="2328" t="s">
        <v>137</v>
      </c>
      <c r="F41" s="2329"/>
      <c r="G41" s="2329"/>
      <c r="H41" s="2329"/>
      <c r="I41" s="2329"/>
      <c r="J41" s="2329"/>
      <c r="K41" s="2330"/>
      <c r="L41" s="2364"/>
      <c r="M41" s="2365"/>
      <c r="N41" s="2365"/>
      <c r="O41" s="2366"/>
      <c r="P41" s="2323">
        <f t="shared" si="4"/>
        <v>0</v>
      </c>
      <c r="Q41" s="2324"/>
      <c r="R41" s="2323">
        <v>1</v>
      </c>
      <c r="S41" s="2324"/>
      <c r="T41" s="2325">
        <f t="shared" si="5"/>
        <v>0</v>
      </c>
      <c r="U41" s="2326"/>
      <c r="V41" s="2326"/>
      <c r="W41" s="2326"/>
      <c r="X41" s="2327"/>
      <c r="Y41" s="2367"/>
      <c r="Z41" s="2368"/>
      <c r="AA41" s="2368"/>
      <c r="AB41" s="2368"/>
      <c r="AC41" s="2368"/>
      <c r="AD41" s="2368"/>
      <c r="AE41" s="2369"/>
      <c r="AF41" s="91"/>
      <c r="AG41" s="753">
        <v>22359</v>
      </c>
      <c r="AH41" s="88" t="s">
        <v>91</v>
      </c>
      <c r="AI41" s="89" t="s">
        <v>613</v>
      </c>
      <c r="AJ41" s="756">
        <f t="shared" si="6"/>
        <v>243265</v>
      </c>
      <c r="AL41" s="753">
        <v>24481</v>
      </c>
      <c r="AM41" s="88" t="s">
        <v>91</v>
      </c>
      <c r="AN41" s="89" t="s">
        <v>613</v>
      </c>
      <c r="AO41" s="756">
        <f>ROUNDDOWN(AL41*AN41,0)</f>
        <v>266353</v>
      </c>
    </row>
    <row r="42" spans="2:41" s="64" customFormat="1" ht="20.25" customHeight="1">
      <c r="B42" s="63"/>
      <c r="C42" s="2315"/>
      <c r="D42" s="2350"/>
      <c r="E42" s="2328" t="s">
        <v>138</v>
      </c>
      <c r="F42" s="2329"/>
      <c r="G42" s="2329"/>
      <c r="H42" s="2329"/>
      <c r="I42" s="2329"/>
      <c r="J42" s="2329"/>
      <c r="K42" s="2330"/>
      <c r="L42" s="2364"/>
      <c r="M42" s="2365"/>
      <c r="N42" s="2365"/>
      <c r="O42" s="2366"/>
      <c r="P42" s="2323">
        <f t="shared" si="4"/>
        <v>0</v>
      </c>
      <c r="Q42" s="2324"/>
      <c r="R42" s="2323">
        <v>1</v>
      </c>
      <c r="S42" s="2324"/>
      <c r="T42" s="2325">
        <f t="shared" si="5"/>
        <v>0</v>
      </c>
      <c r="U42" s="2326"/>
      <c r="V42" s="2326"/>
      <c r="W42" s="2326"/>
      <c r="X42" s="2327"/>
      <c r="Y42" s="2367"/>
      <c r="Z42" s="2368"/>
      <c r="AA42" s="2368"/>
      <c r="AB42" s="2368"/>
      <c r="AC42" s="2368"/>
      <c r="AD42" s="2368"/>
      <c r="AE42" s="2369"/>
      <c r="AF42" s="91"/>
      <c r="AG42" s="753">
        <v>24677</v>
      </c>
      <c r="AH42" s="88" t="s">
        <v>91</v>
      </c>
      <c r="AI42" s="89" t="s">
        <v>613</v>
      </c>
      <c r="AJ42" s="756">
        <f t="shared" si="6"/>
        <v>268485</v>
      </c>
      <c r="AL42" s="753">
        <v>27766</v>
      </c>
      <c r="AM42" s="88" t="s">
        <v>91</v>
      </c>
      <c r="AN42" s="89" t="s">
        <v>613</v>
      </c>
      <c r="AO42" s="756">
        <f>ROUNDDOWN(AL42*AN42,0)</f>
        <v>302094</v>
      </c>
    </row>
    <row r="43" spans="2:41" s="64" customFormat="1" ht="20.25" customHeight="1">
      <c r="B43" s="63"/>
      <c r="C43" s="2315"/>
      <c r="D43" s="2350"/>
      <c r="E43" s="2328" t="s">
        <v>139</v>
      </c>
      <c r="F43" s="2329"/>
      <c r="G43" s="2329"/>
      <c r="H43" s="2329"/>
      <c r="I43" s="2329"/>
      <c r="J43" s="2329"/>
      <c r="K43" s="2330"/>
      <c r="L43" s="2364"/>
      <c r="M43" s="2365"/>
      <c r="N43" s="2365"/>
      <c r="O43" s="2366"/>
      <c r="P43" s="2323">
        <f t="shared" si="4"/>
        <v>0</v>
      </c>
      <c r="Q43" s="2324"/>
      <c r="R43" s="2323">
        <v>1</v>
      </c>
      <c r="S43" s="2324"/>
      <c r="T43" s="2325">
        <f t="shared" si="5"/>
        <v>0</v>
      </c>
      <c r="U43" s="2326"/>
      <c r="V43" s="2326"/>
      <c r="W43" s="2326"/>
      <c r="X43" s="2327"/>
      <c r="Y43" s="2367"/>
      <c r="Z43" s="2368"/>
      <c r="AA43" s="2368"/>
      <c r="AB43" s="2368"/>
      <c r="AC43" s="2368"/>
      <c r="AD43" s="2368"/>
      <c r="AE43" s="2369"/>
      <c r="AF43" s="91"/>
      <c r="AG43" s="754">
        <v>27209</v>
      </c>
      <c r="AH43" s="90" t="s">
        <v>91</v>
      </c>
      <c r="AI43" s="148" t="s">
        <v>613</v>
      </c>
      <c r="AJ43" s="757">
        <f t="shared" si="6"/>
        <v>296033</v>
      </c>
      <c r="AL43" s="754">
        <v>31408</v>
      </c>
      <c r="AM43" s="90" t="s">
        <v>91</v>
      </c>
      <c r="AN43" s="148" t="s">
        <v>613</v>
      </c>
      <c r="AO43" s="757">
        <f>ROUNDDOWN(AL43*AN43,0)</f>
        <v>341719</v>
      </c>
    </row>
    <row r="44" spans="2:41" ht="20.25" customHeight="1">
      <c r="C44" s="2315"/>
      <c r="D44" s="2350"/>
      <c r="E44" s="2331"/>
      <c r="F44" s="2332"/>
      <c r="G44" s="2332"/>
      <c r="H44" s="2332"/>
      <c r="I44" s="2329" t="s">
        <v>477</v>
      </c>
      <c r="J44" s="2329"/>
      <c r="K44" s="2330"/>
      <c r="L44" s="2333"/>
      <c r="M44" s="2334"/>
      <c r="N44" s="2334"/>
      <c r="O44" s="2335"/>
      <c r="P44" s="2336"/>
      <c r="Q44" s="2337"/>
      <c r="R44" s="2336"/>
      <c r="S44" s="2337"/>
      <c r="T44" s="2325">
        <f t="shared" si="5"/>
        <v>0</v>
      </c>
      <c r="U44" s="2326"/>
      <c r="V44" s="2326"/>
      <c r="W44" s="2326"/>
      <c r="X44" s="2327"/>
      <c r="Y44" s="2367"/>
      <c r="Z44" s="2368"/>
      <c r="AA44" s="2368"/>
      <c r="AB44" s="2368"/>
      <c r="AC44" s="2368"/>
      <c r="AD44" s="2368"/>
      <c r="AE44" s="2369"/>
      <c r="AF44" s="91"/>
      <c r="AG44" s="91"/>
    </row>
    <row r="45" spans="2:41" ht="20.25" customHeight="1">
      <c r="C45" s="2315"/>
      <c r="D45" s="364"/>
      <c r="E45" s="2331"/>
      <c r="F45" s="2332"/>
      <c r="G45" s="2332"/>
      <c r="H45" s="2332"/>
      <c r="I45" s="2329" t="s">
        <v>477</v>
      </c>
      <c r="J45" s="2329"/>
      <c r="K45" s="2330"/>
      <c r="L45" s="2333"/>
      <c r="M45" s="2334"/>
      <c r="N45" s="2334"/>
      <c r="O45" s="2335"/>
      <c r="P45" s="2336"/>
      <c r="Q45" s="2337"/>
      <c r="R45" s="2336"/>
      <c r="S45" s="2337"/>
      <c r="T45" s="2325">
        <f>L45*P45*R45</f>
        <v>0</v>
      </c>
      <c r="U45" s="2326"/>
      <c r="V45" s="2326"/>
      <c r="W45" s="2326"/>
      <c r="X45" s="2327"/>
      <c r="Y45" s="2367"/>
      <c r="Z45" s="2368"/>
      <c r="AA45" s="2368"/>
      <c r="AB45" s="2368"/>
      <c r="AC45" s="2368"/>
      <c r="AD45" s="2368"/>
      <c r="AE45" s="2369"/>
      <c r="AF45" s="91"/>
      <c r="AG45" s="91"/>
    </row>
    <row r="46" spans="2:41" ht="20.25" customHeight="1">
      <c r="C46" s="2315"/>
      <c r="D46" s="364"/>
      <c r="E46" s="2331"/>
      <c r="F46" s="2332"/>
      <c r="G46" s="2332"/>
      <c r="H46" s="2332"/>
      <c r="I46" s="2329" t="s">
        <v>477</v>
      </c>
      <c r="J46" s="2329"/>
      <c r="K46" s="2330"/>
      <c r="L46" s="2333"/>
      <c r="M46" s="2334"/>
      <c r="N46" s="2334"/>
      <c r="O46" s="2335"/>
      <c r="P46" s="2336"/>
      <c r="Q46" s="2337"/>
      <c r="R46" s="2336"/>
      <c r="S46" s="2337"/>
      <c r="T46" s="2325">
        <f>L46*P46*R46</f>
        <v>0</v>
      </c>
      <c r="U46" s="2326"/>
      <c r="V46" s="2326"/>
      <c r="W46" s="2326"/>
      <c r="X46" s="2327"/>
      <c r="Y46" s="2367"/>
      <c r="Z46" s="2368"/>
      <c r="AA46" s="2368"/>
      <c r="AB46" s="2368"/>
      <c r="AC46" s="2368"/>
      <c r="AD46" s="2368"/>
      <c r="AE46" s="2369"/>
      <c r="AF46" s="91"/>
      <c r="AG46" s="91"/>
    </row>
    <row r="47" spans="2:41" ht="20.25" customHeight="1">
      <c r="C47" s="2315"/>
      <c r="D47" s="2338" t="s">
        <v>140</v>
      </c>
      <c r="E47" s="2341" t="s">
        <v>141</v>
      </c>
      <c r="F47" s="2342"/>
      <c r="G47" s="2342"/>
      <c r="H47" s="2342"/>
      <c r="I47" s="2342"/>
      <c r="J47" s="2342"/>
      <c r="K47" s="2343"/>
      <c r="L47" s="2344"/>
      <c r="M47" s="2345"/>
      <c r="N47" s="2345"/>
      <c r="O47" s="2346"/>
      <c r="P47" s="2347">
        <f>+L26</f>
        <v>0</v>
      </c>
      <c r="Q47" s="2348"/>
      <c r="R47" s="2347">
        <v>1</v>
      </c>
      <c r="S47" s="2348"/>
      <c r="T47" s="2359">
        <f t="shared" ref="T47:T53" si="7">L47*P47*R47</f>
        <v>0</v>
      </c>
      <c r="U47" s="2360"/>
      <c r="V47" s="2360"/>
      <c r="W47" s="2360"/>
      <c r="X47" s="2360"/>
      <c r="Y47" s="2361"/>
      <c r="Z47" s="2362"/>
      <c r="AA47" s="2362"/>
      <c r="AB47" s="2362"/>
      <c r="AC47" s="2362"/>
      <c r="AD47" s="2362"/>
      <c r="AE47" s="2363"/>
      <c r="AF47" s="91"/>
      <c r="AG47" s="91"/>
    </row>
    <row r="48" spans="2:41" ht="20.25" customHeight="1">
      <c r="C48" s="2315"/>
      <c r="D48" s="2339"/>
      <c r="E48" s="2370" t="s">
        <v>142</v>
      </c>
      <c r="F48" s="2371"/>
      <c r="G48" s="2371"/>
      <c r="H48" s="2371"/>
      <c r="I48" s="2371"/>
      <c r="J48" s="2371"/>
      <c r="K48" s="2372"/>
      <c r="L48" s="2364"/>
      <c r="M48" s="2365"/>
      <c r="N48" s="2365"/>
      <c r="O48" s="2366"/>
      <c r="P48" s="2323">
        <f>+I26</f>
        <v>0</v>
      </c>
      <c r="Q48" s="2324"/>
      <c r="R48" s="2323">
        <v>1</v>
      </c>
      <c r="S48" s="2324"/>
      <c r="T48" s="2325">
        <f t="shared" si="7"/>
        <v>0</v>
      </c>
      <c r="U48" s="2326"/>
      <c r="V48" s="2326"/>
      <c r="W48" s="2326"/>
      <c r="X48" s="2327"/>
      <c r="Y48" s="2367"/>
      <c r="Z48" s="2368"/>
      <c r="AA48" s="2368"/>
      <c r="AB48" s="2368"/>
      <c r="AC48" s="2368"/>
      <c r="AD48" s="2368"/>
      <c r="AE48" s="2369"/>
      <c r="AF48" s="91"/>
      <c r="AG48" s="91"/>
    </row>
    <row r="49" spans="2:48" ht="20.25" customHeight="1">
      <c r="C49" s="2315"/>
      <c r="D49" s="2339"/>
      <c r="E49" s="2370" t="s">
        <v>143</v>
      </c>
      <c r="F49" s="2371"/>
      <c r="G49" s="2371"/>
      <c r="H49" s="2371"/>
      <c r="I49" s="2371"/>
      <c r="J49" s="2371"/>
      <c r="K49" s="2372"/>
      <c r="L49" s="2364"/>
      <c r="M49" s="2365"/>
      <c r="N49" s="2365"/>
      <c r="O49" s="2366"/>
      <c r="P49" s="2323">
        <f>+L26</f>
        <v>0</v>
      </c>
      <c r="Q49" s="2324"/>
      <c r="R49" s="2323">
        <v>1</v>
      </c>
      <c r="S49" s="2324"/>
      <c r="T49" s="2325">
        <f t="shared" si="7"/>
        <v>0</v>
      </c>
      <c r="U49" s="2326"/>
      <c r="V49" s="2326"/>
      <c r="W49" s="2326"/>
      <c r="X49" s="2327"/>
      <c r="Y49" s="2367"/>
      <c r="Z49" s="2368"/>
      <c r="AA49" s="2368"/>
      <c r="AB49" s="2368"/>
      <c r="AC49" s="2368"/>
      <c r="AD49" s="2368"/>
      <c r="AE49" s="2369"/>
      <c r="AF49" s="91"/>
      <c r="AG49" s="91"/>
    </row>
    <row r="50" spans="2:48" ht="20.25" customHeight="1">
      <c r="C50" s="2315"/>
      <c r="D50" s="2339"/>
      <c r="E50" s="2370" t="s">
        <v>615</v>
      </c>
      <c r="F50" s="2371"/>
      <c r="G50" s="2371"/>
      <c r="H50" s="2371"/>
      <c r="I50" s="2371"/>
      <c r="J50" s="2371"/>
      <c r="K50" s="2372"/>
      <c r="L50" s="2364"/>
      <c r="M50" s="2365"/>
      <c r="N50" s="2365"/>
      <c r="O50" s="2366"/>
      <c r="P50" s="2323">
        <f>+I26</f>
        <v>0</v>
      </c>
      <c r="Q50" s="2324"/>
      <c r="R50" s="2323">
        <v>1</v>
      </c>
      <c r="S50" s="2324"/>
      <c r="T50" s="2325">
        <f t="shared" si="7"/>
        <v>0</v>
      </c>
      <c r="U50" s="2326"/>
      <c r="V50" s="2326"/>
      <c r="W50" s="2326"/>
      <c r="X50" s="2327"/>
      <c r="Y50" s="2367"/>
      <c r="Z50" s="2368"/>
      <c r="AA50" s="2368"/>
      <c r="AB50" s="2368"/>
      <c r="AC50" s="2368"/>
      <c r="AD50" s="2368"/>
      <c r="AE50" s="2369"/>
      <c r="AF50" s="91"/>
      <c r="AG50" s="91"/>
    </row>
    <row r="51" spans="2:48" ht="20.25" customHeight="1">
      <c r="C51" s="2315"/>
      <c r="D51" s="2339"/>
      <c r="E51" s="2373" t="s">
        <v>616</v>
      </c>
      <c r="F51" s="2374"/>
      <c r="G51" s="2374"/>
      <c r="H51" s="2374"/>
      <c r="I51" s="2374"/>
      <c r="J51" s="2374"/>
      <c r="K51" s="2375"/>
      <c r="L51" s="2364"/>
      <c r="M51" s="2365"/>
      <c r="N51" s="2365"/>
      <c r="O51" s="2366"/>
      <c r="P51" s="2323">
        <f>+L26</f>
        <v>0</v>
      </c>
      <c r="Q51" s="2324"/>
      <c r="R51" s="2323">
        <v>1</v>
      </c>
      <c r="S51" s="2324"/>
      <c r="T51" s="2325">
        <f t="shared" si="7"/>
        <v>0</v>
      </c>
      <c r="U51" s="2326"/>
      <c r="V51" s="2326"/>
      <c r="W51" s="2326"/>
      <c r="X51" s="2327"/>
      <c r="Y51" s="2367"/>
      <c r="Z51" s="2368"/>
      <c r="AA51" s="2368"/>
      <c r="AB51" s="2368"/>
      <c r="AC51" s="2368"/>
      <c r="AD51" s="2368"/>
      <c r="AE51" s="2369"/>
      <c r="AF51" s="91"/>
      <c r="AG51" s="91"/>
    </row>
    <row r="52" spans="2:48" ht="20.25" customHeight="1">
      <c r="C52" s="2315"/>
      <c r="D52" s="2339"/>
      <c r="E52" s="2373" t="s">
        <v>933</v>
      </c>
      <c r="F52" s="2374"/>
      <c r="G52" s="2374"/>
      <c r="H52" s="2374"/>
      <c r="I52" s="2374"/>
      <c r="J52" s="2374"/>
      <c r="K52" s="2375"/>
      <c r="L52" s="2364"/>
      <c r="M52" s="2365"/>
      <c r="N52" s="2365"/>
      <c r="O52" s="2366"/>
      <c r="P52" s="2376"/>
      <c r="Q52" s="2377"/>
      <c r="R52" s="2376"/>
      <c r="S52" s="2377"/>
      <c r="T52" s="2325">
        <f t="shared" si="7"/>
        <v>0</v>
      </c>
      <c r="U52" s="2326"/>
      <c r="V52" s="2326"/>
      <c r="W52" s="2326"/>
      <c r="X52" s="2327"/>
      <c r="Y52" s="2367"/>
      <c r="Z52" s="2368"/>
      <c r="AA52" s="2368"/>
      <c r="AB52" s="2368"/>
      <c r="AC52" s="2368"/>
      <c r="AD52" s="2368"/>
      <c r="AE52" s="2369"/>
      <c r="AF52" s="91"/>
      <c r="AG52" s="91"/>
    </row>
    <row r="53" spans="2:48" ht="20.25" customHeight="1" thickBot="1">
      <c r="C53" s="2315"/>
      <c r="D53" s="2340"/>
      <c r="E53" s="2378"/>
      <c r="F53" s="2379"/>
      <c r="G53" s="2379"/>
      <c r="H53" s="2379"/>
      <c r="I53" s="2379"/>
      <c r="J53" s="2379"/>
      <c r="K53" s="2380"/>
      <c r="L53" s="2381"/>
      <c r="M53" s="2382"/>
      <c r="N53" s="2382"/>
      <c r="O53" s="2383"/>
      <c r="P53" s="2384"/>
      <c r="Q53" s="2385"/>
      <c r="R53" s="2384"/>
      <c r="S53" s="2385"/>
      <c r="T53" s="2386">
        <f t="shared" si="7"/>
        <v>0</v>
      </c>
      <c r="U53" s="2387"/>
      <c r="V53" s="2387"/>
      <c r="W53" s="2387"/>
      <c r="X53" s="2387"/>
      <c r="Y53" s="2388"/>
      <c r="Z53" s="2389"/>
      <c r="AA53" s="2389"/>
      <c r="AB53" s="2389"/>
      <c r="AC53" s="2389"/>
      <c r="AD53" s="2389"/>
      <c r="AE53" s="2390"/>
      <c r="AF53" s="91"/>
      <c r="AG53" s="91"/>
    </row>
    <row r="54" spans="2:48" ht="20.25" customHeight="1" thickTop="1">
      <c r="C54" s="2316"/>
      <c r="D54" s="2391" t="s">
        <v>20</v>
      </c>
      <c r="E54" s="2392"/>
      <c r="F54" s="2392"/>
      <c r="G54" s="2392"/>
      <c r="H54" s="2392"/>
      <c r="I54" s="2392"/>
      <c r="J54" s="2392"/>
      <c r="K54" s="2393"/>
      <c r="L54" s="2394"/>
      <c r="M54" s="2395"/>
      <c r="N54" s="2395"/>
      <c r="O54" s="2396"/>
      <c r="P54" s="2394"/>
      <c r="Q54" s="2396"/>
      <c r="R54" s="2394"/>
      <c r="S54" s="2396"/>
      <c r="T54" s="2397">
        <f>SUM(T37:X53)</f>
        <v>0</v>
      </c>
      <c r="U54" s="2398"/>
      <c r="V54" s="2398"/>
      <c r="W54" s="2398"/>
      <c r="X54" s="2398"/>
      <c r="Y54" s="2399"/>
      <c r="Z54" s="2400"/>
      <c r="AA54" s="2400"/>
      <c r="AB54" s="2400"/>
      <c r="AC54" s="2400"/>
      <c r="AD54" s="2400"/>
      <c r="AE54" s="2401"/>
      <c r="AF54" s="92"/>
      <c r="AG54" s="92"/>
    </row>
    <row r="55" spans="2:48" ht="20.25" customHeight="1">
      <c r="B55" s="75"/>
      <c r="C55" s="777" t="s">
        <v>931</v>
      </c>
      <c r="D55" s="75"/>
      <c r="E55" s="75"/>
      <c r="F55" s="75"/>
      <c r="G55" s="75"/>
      <c r="H55" s="75"/>
      <c r="I55" s="75"/>
      <c r="J55" s="75"/>
      <c r="K55" s="75"/>
      <c r="L55" s="74"/>
      <c r="M55" s="74"/>
      <c r="N55" s="74"/>
      <c r="O55" s="75"/>
      <c r="P55" s="74"/>
      <c r="Q55" s="74"/>
      <c r="R55" s="74"/>
      <c r="S55" s="74"/>
      <c r="AF55" s="95"/>
      <c r="AG55" s="71"/>
      <c r="AI55" s="74"/>
      <c r="AJ55" s="74"/>
      <c r="AK55" s="74"/>
      <c r="AL55" s="74"/>
      <c r="AM55" s="74"/>
      <c r="AN55" s="74"/>
      <c r="AO55" s="74"/>
      <c r="AP55" s="74"/>
      <c r="AQ55" s="74"/>
      <c r="AR55" s="74"/>
      <c r="AS55" s="74"/>
      <c r="AT55" s="74"/>
      <c r="AU55" s="74"/>
      <c r="AV55" s="74"/>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314" t="s">
        <v>144</v>
      </c>
      <c r="D57" s="2317" t="s">
        <v>129</v>
      </c>
      <c r="E57" s="2318"/>
      <c r="F57" s="2318"/>
      <c r="G57" s="2318"/>
      <c r="H57" s="2318"/>
      <c r="I57" s="2318"/>
      <c r="J57" s="2318"/>
      <c r="K57" s="2319"/>
      <c r="L57" s="2320" t="s">
        <v>130</v>
      </c>
      <c r="M57" s="2321"/>
      <c r="N57" s="2321"/>
      <c r="O57" s="2322"/>
      <c r="P57" s="2317" t="s">
        <v>131</v>
      </c>
      <c r="Q57" s="2319"/>
      <c r="R57" s="2317" t="s">
        <v>172</v>
      </c>
      <c r="S57" s="2319"/>
      <c r="T57" s="2320" t="s">
        <v>21</v>
      </c>
      <c r="U57" s="2321"/>
      <c r="V57" s="2321"/>
      <c r="W57" s="2321"/>
      <c r="X57" s="2322"/>
      <c r="Y57" s="2317" t="s">
        <v>617</v>
      </c>
      <c r="Z57" s="2318"/>
      <c r="AA57" s="2318"/>
      <c r="AB57" s="2318"/>
      <c r="AC57" s="2318"/>
      <c r="AD57" s="2318"/>
      <c r="AE57" s="2319"/>
      <c r="AF57" s="79"/>
      <c r="AG57" s="79"/>
    </row>
    <row r="58" spans="2:48" ht="20.25" customHeight="1">
      <c r="C58" s="2315"/>
      <c r="D58" s="2404" t="s">
        <v>145</v>
      </c>
      <c r="E58" s="2407" t="s">
        <v>146</v>
      </c>
      <c r="F58" s="2408"/>
      <c r="G58" s="2408"/>
      <c r="H58" s="2408"/>
      <c r="I58" s="2408"/>
      <c r="J58" s="2408"/>
      <c r="K58" s="2409"/>
      <c r="L58" s="2344"/>
      <c r="M58" s="2345"/>
      <c r="N58" s="2345"/>
      <c r="O58" s="2346"/>
      <c r="P58" s="2410"/>
      <c r="Q58" s="2411"/>
      <c r="R58" s="2410"/>
      <c r="S58" s="2411"/>
      <c r="T58" s="2359">
        <f>L58*P58*R58</f>
        <v>0</v>
      </c>
      <c r="U58" s="2360"/>
      <c r="V58" s="2360"/>
      <c r="W58" s="2360"/>
      <c r="X58" s="2360"/>
      <c r="Y58" s="2412"/>
      <c r="Z58" s="2413"/>
      <c r="AA58" s="2413"/>
      <c r="AB58" s="2413"/>
      <c r="AC58" s="2413"/>
      <c r="AD58" s="2413"/>
      <c r="AE58" s="2414"/>
      <c r="AF58" s="96"/>
      <c r="AG58" s="96"/>
    </row>
    <row r="59" spans="2:48" ht="20.25" customHeight="1">
      <c r="C59" s="2315"/>
      <c r="D59" s="2405"/>
      <c r="E59" s="2415" t="s">
        <v>147</v>
      </c>
      <c r="F59" s="2416"/>
      <c r="G59" s="2416"/>
      <c r="H59" s="2416"/>
      <c r="I59" s="2416"/>
      <c r="J59" s="2416"/>
      <c r="K59" s="2417"/>
      <c r="L59" s="2364"/>
      <c r="M59" s="2365"/>
      <c r="N59" s="2365"/>
      <c r="O59" s="2366"/>
      <c r="P59" s="2402"/>
      <c r="Q59" s="2403"/>
      <c r="R59" s="2402"/>
      <c r="S59" s="2403"/>
      <c r="T59" s="2325">
        <f t="shared" ref="T59:T70" si="8">L59*P59*R59</f>
        <v>0</v>
      </c>
      <c r="U59" s="2326"/>
      <c r="V59" s="2326"/>
      <c r="W59" s="2326"/>
      <c r="X59" s="2327"/>
      <c r="Y59" s="2418"/>
      <c r="Z59" s="2419"/>
      <c r="AA59" s="2419"/>
      <c r="AB59" s="2419"/>
      <c r="AC59" s="2419"/>
      <c r="AD59" s="2419"/>
      <c r="AE59" s="2420"/>
      <c r="AF59" s="97"/>
      <c r="AG59" s="97"/>
    </row>
    <row r="60" spans="2:48" ht="20.25" customHeight="1">
      <c r="C60" s="2315"/>
      <c r="D60" s="2405"/>
      <c r="E60" s="2415" t="s">
        <v>148</v>
      </c>
      <c r="F60" s="2416"/>
      <c r="G60" s="2416"/>
      <c r="H60" s="2416"/>
      <c r="I60" s="2416"/>
      <c r="J60" s="2416"/>
      <c r="K60" s="2417"/>
      <c r="L60" s="2364"/>
      <c r="M60" s="2365"/>
      <c r="N60" s="2365"/>
      <c r="O60" s="2366"/>
      <c r="P60" s="2402"/>
      <c r="Q60" s="2403"/>
      <c r="R60" s="2402"/>
      <c r="S60" s="2403"/>
      <c r="T60" s="2325">
        <f t="shared" si="8"/>
        <v>0</v>
      </c>
      <c r="U60" s="2326"/>
      <c r="V60" s="2326"/>
      <c r="W60" s="2326"/>
      <c r="X60" s="2327"/>
      <c r="Y60" s="2418"/>
      <c r="Z60" s="2419"/>
      <c r="AA60" s="2419"/>
      <c r="AB60" s="2419"/>
      <c r="AC60" s="2419"/>
      <c r="AD60" s="2419"/>
      <c r="AE60" s="2420"/>
      <c r="AF60" s="97"/>
      <c r="AG60" s="97"/>
    </row>
    <row r="61" spans="2:48" ht="20.25" customHeight="1">
      <c r="C61" s="2315"/>
      <c r="D61" s="2405"/>
      <c r="E61" s="2328" t="s">
        <v>67</v>
      </c>
      <c r="F61" s="2329"/>
      <c r="G61" s="2329"/>
      <c r="H61" s="2329"/>
      <c r="I61" s="2329"/>
      <c r="J61" s="2329"/>
      <c r="K61" s="2330"/>
      <c r="L61" s="2364"/>
      <c r="M61" s="2365"/>
      <c r="N61" s="2365"/>
      <c r="O61" s="2366"/>
      <c r="P61" s="2402"/>
      <c r="Q61" s="2403"/>
      <c r="R61" s="2402"/>
      <c r="S61" s="2403"/>
      <c r="T61" s="2325">
        <f t="shared" si="8"/>
        <v>0</v>
      </c>
      <c r="U61" s="2326"/>
      <c r="V61" s="2326"/>
      <c r="W61" s="2326"/>
      <c r="X61" s="2327"/>
      <c r="Y61" s="2418"/>
      <c r="Z61" s="2419"/>
      <c r="AA61" s="2419"/>
      <c r="AB61" s="2419"/>
      <c r="AC61" s="2419"/>
      <c r="AD61" s="2419"/>
      <c r="AE61" s="2420"/>
      <c r="AF61" s="97"/>
      <c r="AG61" s="97"/>
    </row>
    <row r="62" spans="2:48" s="64" customFormat="1" ht="20.25" customHeight="1">
      <c r="B62" s="63"/>
      <c r="C62" s="2315"/>
      <c r="D62" s="2405"/>
      <c r="E62" s="2415" t="s">
        <v>149</v>
      </c>
      <c r="F62" s="2416"/>
      <c r="G62" s="2416"/>
      <c r="H62" s="2416"/>
      <c r="I62" s="2416"/>
      <c r="J62" s="2416"/>
      <c r="K62" s="2417"/>
      <c r="L62" s="2364"/>
      <c r="M62" s="2365"/>
      <c r="N62" s="2365"/>
      <c r="O62" s="2366"/>
      <c r="P62" s="2402"/>
      <c r="Q62" s="2403"/>
      <c r="R62" s="2402"/>
      <c r="S62" s="2403"/>
      <c r="T62" s="2325">
        <f t="shared" si="8"/>
        <v>0</v>
      </c>
      <c r="U62" s="2326"/>
      <c r="V62" s="2326"/>
      <c r="W62" s="2326"/>
      <c r="X62" s="2327"/>
      <c r="Y62" s="2418"/>
      <c r="Z62" s="2419"/>
      <c r="AA62" s="2419"/>
      <c r="AB62" s="2419"/>
      <c r="AC62" s="2419"/>
      <c r="AD62" s="2419"/>
      <c r="AE62" s="2420"/>
      <c r="AF62" s="97"/>
      <c r="AG62" s="97"/>
    </row>
    <row r="63" spans="2:48" s="64" customFormat="1" ht="20.25" customHeight="1">
      <c r="B63" s="63"/>
      <c r="C63" s="2315"/>
      <c r="D63" s="2405"/>
      <c r="E63" s="2415" t="s">
        <v>150</v>
      </c>
      <c r="F63" s="2416"/>
      <c r="G63" s="2416"/>
      <c r="H63" s="2416"/>
      <c r="I63" s="2416"/>
      <c r="J63" s="2416"/>
      <c r="K63" s="2417"/>
      <c r="L63" s="2364"/>
      <c r="M63" s="2365"/>
      <c r="N63" s="2365"/>
      <c r="O63" s="2366"/>
      <c r="P63" s="2402"/>
      <c r="Q63" s="2403"/>
      <c r="R63" s="2402"/>
      <c r="S63" s="2403"/>
      <c r="T63" s="2325">
        <f t="shared" si="8"/>
        <v>0</v>
      </c>
      <c r="U63" s="2326"/>
      <c r="V63" s="2326"/>
      <c r="W63" s="2326"/>
      <c r="X63" s="2327"/>
      <c r="Y63" s="2418"/>
      <c r="Z63" s="2419"/>
      <c r="AA63" s="2419"/>
      <c r="AB63" s="2419"/>
      <c r="AC63" s="2419"/>
      <c r="AD63" s="2419"/>
      <c r="AE63" s="2420"/>
      <c r="AF63" s="97"/>
      <c r="AG63" s="97"/>
    </row>
    <row r="64" spans="2:48" ht="20.25" customHeight="1">
      <c r="C64" s="2315"/>
      <c r="D64" s="2406"/>
      <c r="E64" s="2421" t="s">
        <v>151</v>
      </c>
      <c r="F64" s="2422"/>
      <c r="G64" s="2422"/>
      <c r="H64" s="2422"/>
      <c r="I64" s="2422"/>
      <c r="J64" s="2422"/>
      <c r="K64" s="2423"/>
      <c r="L64" s="2333"/>
      <c r="M64" s="2334"/>
      <c r="N64" s="2334"/>
      <c r="O64" s="2335"/>
      <c r="P64" s="2424"/>
      <c r="Q64" s="2425"/>
      <c r="R64" s="2424"/>
      <c r="S64" s="2425"/>
      <c r="T64" s="2426">
        <f>L64*P64*R64</f>
        <v>0</v>
      </c>
      <c r="U64" s="2427"/>
      <c r="V64" s="2427"/>
      <c r="W64" s="2427"/>
      <c r="X64" s="2427"/>
      <c r="Y64" s="2428"/>
      <c r="Z64" s="2429"/>
      <c r="AA64" s="2429"/>
      <c r="AB64" s="2429"/>
      <c r="AC64" s="2429"/>
      <c r="AD64" s="2429"/>
      <c r="AE64" s="2430"/>
      <c r="AF64" s="97"/>
      <c r="AG64" s="97"/>
    </row>
    <row r="65" spans="1:47" ht="20.25" customHeight="1">
      <c r="C65" s="2315"/>
      <c r="D65" s="2446" t="s">
        <v>152</v>
      </c>
      <c r="E65" s="2407" t="s">
        <v>153</v>
      </c>
      <c r="F65" s="2408"/>
      <c r="G65" s="2408"/>
      <c r="H65" s="2408"/>
      <c r="I65" s="2408"/>
      <c r="J65" s="2408"/>
      <c r="K65" s="2409"/>
      <c r="L65" s="2344"/>
      <c r="M65" s="2345"/>
      <c r="N65" s="2345"/>
      <c r="O65" s="2346"/>
      <c r="P65" s="2410"/>
      <c r="Q65" s="2411"/>
      <c r="R65" s="2410"/>
      <c r="S65" s="2411"/>
      <c r="T65" s="2359">
        <f>L65*P65*R65</f>
        <v>0</v>
      </c>
      <c r="U65" s="2360"/>
      <c r="V65" s="2360"/>
      <c r="W65" s="2360"/>
      <c r="X65" s="2360"/>
      <c r="Y65" s="2431"/>
      <c r="Z65" s="2432"/>
      <c r="AA65" s="2432"/>
      <c r="AB65" s="2432"/>
      <c r="AC65" s="2432"/>
      <c r="AD65" s="2432"/>
      <c r="AE65" s="2433"/>
      <c r="AF65" s="97"/>
      <c r="AG65" s="97"/>
    </row>
    <row r="66" spans="1:47" ht="20.25" customHeight="1">
      <c r="C66" s="2315"/>
      <c r="D66" s="2447"/>
      <c r="E66" s="2415" t="s">
        <v>154</v>
      </c>
      <c r="F66" s="2416"/>
      <c r="G66" s="2416"/>
      <c r="H66" s="2416"/>
      <c r="I66" s="2416"/>
      <c r="J66" s="2416"/>
      <c r="K66" s="2417"/>
      <c r="L66" s="2364"/>
      <c r="M66" s="2365"/>
      <c r="N66" s="2365"/>
      <c r="O66" s="2366"/>
      <c r="P66" s="2402"/>
      <c r="Q66" s="2403"/>
      <c r="R66" s="2402"/>
      <c r="S66" s="2403"/>
      <c r="T66" s="2325">
        <f t="shared" si="8"/>
        <v>0</v>
      </c>
      <c r="U66" s="2326"/>
      <c r="V66" s="2326"/>
      <c r="W66" s="2326"/>
      <c r="X66" s="2327"/>
      <c r="Y66" s="2418"/>
      <c r="Z66" s="2419"/>
      <c r="AA66" s="2419"/>
      <c r="AB66" s="2419"/>
      <c r="AC66" s="2419"/>
      <c r="AD66" s="2419"/>
      <c r="AE66" s="2420"/>
      <c r="AF66" s="97"/>
      <c r="AG66" s="97"/>
    </row>
    <row r="67" spans="1:47" ht="20.25" customHeight="1">
      <c r="C67" s="2315"/>
      <c r="D67" s="2447"/>
      <c r="E67" s="2415" t="s">
        <v>155</v>
      </c>
      <c r="F67" s="2416"/>
      <c r="G67" s="2416"/>
      <c r="H67" s="2416"/>
      <c r="I67" s="2416"/>
      <c r="J67" s="2416"/>
      <c r="K67" s="2417"/>
      <c r="L67" s="2364"/>
      <c r="M67" s="2365"/>
      <c r="N67" s="2365"/>
      <c r="O67" s="2366"/>
      <c r="P67" s="2402"/>
      <c r="Q67" s="2403"/>
      <c r="R67" s="2402"/>
      <c r="S67" s="2403"/>
      <c r="T67" s="2325">
        <f t="shared" si="8"/>
        <v>0</v>
      </c>
      <c r="U67" s="2326"/>
      <c r="V67" s="2326"/>
      <c r="W67" s="2326"/>
      <c r="X67" s="2327"/>
      <c r="Y67" s="2418"/>
      <c r="Z67" s="2419"/>
      <c r="AA67" s="2419"/>
      <c r="AB67" s="2419"/>
      <c r="AC67" s="2419"/>
      <c r="AD67" s="2419"/>
      <c r="AE67" s="2420"/>
      <c r="AF67" s="97"/>
      <c r="AG67" s="97"/>
    </row>
    <row r="68" spans="1:47" ht="20.25" customHeight="1">
      <c r="C68" s="2315"/>
      <c r="D68" s="2447"/>
      <c r="E68" s="2415" t="s">
        <v>156</v>
      </c>
      <c r="F68" s="2416"/>
      <c r="G68" s="2416"/>
      <c r="H68" s="2416"/>
      <c r="I68" s="2416"/>
      <c r="J68" s="2416"/>
      <c r="K68" s="2417"/>
      <c r="L68" s="2364"/>
      <c r="M68" s="2365"/>
      <c r="N68" s="2365"/>
      <c r="O68" s="2366"/>
      <c r="P68" s="2402"/>
      <c r="Q68" s="2403"/>
      <c r="R68" s="2402"/>
      <c r="S68" s="2403"/>
      <c r="T68" s="2325">
        <f t="shared" si="8"/>
        <v>0</v>
      </c>
      <c r="U68" s="2326"/>
      <c r="V68" s="2326"/>
      <c r="W68" s="2326"/>
      <c r="X68" s="2327"/>
      <c r="Y68" s="2418"/>
      <c r="Z68" s="2419"/>
      <c r="AA68" s="2419"/>
      <c r="AB68" s="2419"/>
      <c r="AC68" s="2419"/>
      <c r="AD68" s="2419"/>
      <c r="AE68" s="2420"/>
      <c r="AF68" s="97"/>
      <c r="AG68" s="97"/>
    </row>
    <row r="69" spans="1:47" ht="20.25" customHeight="1">
      <c r="C69" s="2315"/>
      <c r="D69" s="2447"/>
      <c r="E69" s="2415" t="s">
        <v>157</v>
      </c>
      <c r="F69" s="2416"/>
      <c r="G69" s="2416"/>
      <c r="H69" s="2416"/>
      <c r="I69" s="2416"/>
      <c r="J69" s="2416"/>
      <c r="K69" s="2417"/>
      <c r="L69" s="2364"/>
      <c r="M69" s="2365"/>
      <c r="N69" s="2365"/>
      <c r="O69" s="2366"/>
      <c r="P69" s="2402"/>
      <c r="Q69" s="2403"/>
      <c r="R69" s="2402"/>
      <c r="S69" s="2403"/>
      <c r="T69" s="2325">
        <f t="shared" si="8"/>
        <v>0</v>
      </c>
      <c r="U69" s="2326"/>
      <c r="V69" s="2326"/>
      <c r="W69" s="2326"/>
      <c r="X69" s="2327"/>
      <c r="Y69" s="2418"/>
      <c r="Z69" s="2419"/>
      <c r="AA69" s="2419"/>
      <c r="AB69" s="2419"/>
      <c r="AC69" s="2419"/>
      <c r="AD69" s="2419"/>
      <c r="AE69" s="2420"/>
      <c r="AF69" s="97"/>
      <c r="AG69" s="97"/>
    </row>
    <row r="70" spans="1:47" ht="20.25" customHeight="1">
      <c r="C70" s="2315"/>
      <c r="D70" s="2447"/>
      <c r="E70" s="2415" t="s">
        <v>158</v>
      </c>
      <c r="F70" s="2416"/>
      <c r="G70" s="2416"/>
      <c r="H70" s="2416"/>
      <c r="I70" s="2416"/>
      <c r="J70" s="2416"/>
      <c r="K70" s="2417"/>
      <c r="L70" s="2364"/>
      <c r="M70" s="2365"/>
      <c r="N70" s="2365"/>
      <c r="O70" s="2366"/>
      <c r="P70" s="2402"/>
      <c r="Q70" s="2403"/>
      <c r="R70" s="2402"/>
      <c r="S70" s="2403"/>
      <c r="T70" s="2325">
        <f t="shared" si="8"/>
        <v>0</v>
      </c>
      <c r="U70" s="2326"/>
      <c r="V70" s="2326"/>
      <c r="W70" s="2326"/>
      <c r="X70" s="2327"/>
      <c r="Y70" s="2418"/>
      <c r="Z70" s="2419"/>
      <c r="AA70" s="2419"/>
      <c r="AB70" s="2419"/>
      <c r="AC70" s="2419"/>
      <c r="AD70" s="2419"/>
      <c r="AE70" s="2420"/>
      <c r="AF70" s="97"/>
      <c r="AG70" s="97"/>
    </row>
    <row r="71" spans="1:47" ht="20.25" customHeight="1">
      <c r="C71" s="2315"/>
      <c r="D71" s="2447"/>
      <c r="E71" s="2415" t="s">
        <v>159</v>
      </c>
      <c r="F71" s="2416"/>
      <c r="G71" s="2416"/>
      <c r="H71" s="2416"/>
      <c r="I71" s="2416"/>
      <c r="J71" s="2416"/>
      <c r="K71" s="2417"/>
      <c r="L71" s="2364"/>
      <c r="M71" s="2365"/>
      <c r="N71" s="2365"/>
      <c r="O71" s="2366"/>
      <c r="P71" s="2402"/>
      <c r="Q71" s="2403"/>
      <c r="R71" s="2402"/>
      <c r="S71" s="2403"/>
      <c r="T71" s="2325">
        <f>L71*P71*R71</f>
        <v>0</v>
      </c>
      <c r="U71" s="2326"/>
      <c r="V71" s="2326"/>
      <c r="W71" s="2326"/>
      <c r="X71" s="2327"/>
      <c r="Y71" s="2418"/>
      <c r="Z71" s="2419"/>
      <c r="AA71" s="2419"/>
      <c r="AB71" s="2419"/>
      <c r="AC71" s="2419"/>
      <c r="AD71" s="2419"/>
      <c r="AE71" s="2420"/>
      <c r="AF71" s="97"/>
      <c r="AG71" s="97"/>
    </row>
    <row r="72" spans="1:47" ht="20.25" customHeight="1" thickBot="1">
      <c r="C72" s="2315"/>
      <c r="D72" s="2448"/>
      <c r="E72" s="2434" t="s">
        <v>160</v>
      </c>
      <c r="F72" s="2435"/>
      <c r="G72" s="2435"/>
      <c r="H72" s="2435"/>
      <c r="I72" s="2435"/>
      <c r="J72" s="2435"/>
      <c r="K72" s="2436"/>
      <c r="L72" s="2333"/>
      <c r="M72" s="2334"/>
      <c r="N72" s="2334"/>
      <c r="O72" s="2335"/>
      <c r="P72" s="2424"/>
      <c r="Q72" s="2425"/>
      <c r="R72" s="2424"/>
      <c r="S72" s="2425"/>
      <c r="T72" s="2426">
        <f>L72*P72*R72</f>
        <v>0</v>
      </c>
      <c r="U72" s="2427"/>
      <c r="V72" s="2427"/>
      <c r="W72" s="2427"/>
      <c r="X72" s="2427"/>
      <c r="Y72" s="2437"/>
      <c r="Z72" s="2438"/>
      <c r="AA72" s="2438"/>
      <c r="AB72" s="2438"/>
      <c r="AC72" s="2438"/>
      <c r="AD72" s="2438"/>
      <c r="AE72" s="2439"/>
      <c r="AF72" s="97"/>
      <c r="AG72" s="97"/>
    </row>
    <row r="73" spans="1:47" ht="20.25" customHeight="1" thickTop="1" thickBot="1">
      <c r="C73" s="2316"/>
      <c r="D73" s="2391" t="s">
        <v>19</v>
      </c>
      <c r="E73" s="2392"/>
      <c r="F73" s="2392"/>
      <c r="G73" s="2392"/>
      <c r="H73" s="2392"/>
      <c r="I73" s="2392"/>
      <c r="J73" s="2392"/>
      <c r="K73" s="2393"/>
      <c r="L73" s="2394"/>
      <c r="M73" s="2395"/>
      <c r="N73" s="2395"/>
      <c r="O73" s="2396"/>
      <c r="P73" s="2394"/>
      <c r="Q73" s="2396"/>
      <c r="R73" s="2394"/>
      <c r="S73" s="2396"/>
      <c r="T73" s="2440">
        <f>SUM(T58:X72)</f>
        <v>0</v>
      </c>
      <c r="U73" s="2441"/>
      <c r="V73" s="2441"/>
      <c r="W73" s="2441"/>
      <c r="X73" s="2442"/>
      <c r="Y73" s="2443"/>
      <c r="Z73" s="2444"/>
      <c r="AA73" s="2444"/>
      <c r="AB73" s="2444"/>
      <c r="AC73" s="2444"/>
      <c r="AD73" s="2444"/>
      <c r="AE73" s="2445"/>
      <c r="AF73" s="98"/>
      <c r="AG73" s="98"/>
    </row>
    <row r="74" spans="1:47" ht="27" customHeight="1" thickTop="1" thickBot="1">
      <c r="B74" s="99"/>
      <c r="C74" s="99"/>
      <c r="D74" s="2449" t="s">
        <v>161</v>
      </c>
      <c r="E74" s="2449"/>
      <c r="F74" s="2449"/>
      <c r="G74" s="2449"/>
      <c r="H74" s="2449"/>
      <c r="I74" s="2449"/>
      <c r="J74" s="2449"/>
      <c r="K74" s="2449"/>
      <c r="L74" s="140"/>
      <c r="M74" s="140"/>
      <c r="N74" s="140"/>
      <c r="O74" s="141"/>
      <c r="P74" s="140"/>
      <c r="Q74" s="140"/>
      <c r="R74" s="71"/>
      <c r="S74" s="142"/>
      <c r="T74" s="2450">
        <f>T54-T73</f>
        <v>0</v>
      </c>
      <c r="U74" s="2451"/>
      <c r="V74" s="2451"/>
      <c r="W74" s="2451"/>
      <c r="X74" s="2452"/>
      <c r="AN74" s="99"/>
      <c r="AO74" s="100"/>
      <c r="AP74" s="100"/>
      <c r="AQ74" s="100"/>
      <c r="AR74" s="100"/>
      <c r="AS74" s="100"/>
      <c r="AT74" s="100"/>
      <c r="AU74" s="100"/>
    </row>
    <row r="75" spans="1:47" ht="20.25" customHeight="1" thickTop="1">
      <c r="J75" s="101"/>
      <c r="K75" s="101"/>
      <c r="L75" s="101"/>
      <c r="M75" s="101"/>
      <c r="N75" s="101"/>
      <c r="O75" s="101"/>
      <c r="P75" s="101"/>
      <c r="Q75" s="101"/>
      <c r="R75" s="101"/>
      <c r="S75" s="101"/>
      <c r="T75" s="102"/>
      <c r="U75" s="102"/>
      <c r="V75" s="102"/>
      <c r="W75" s="102"/>
      <c r="X75" s="103"/>
      <c r="Y75" s="103"/>
      <c r="Z75" s="103"/>
      <c r="AA75" s="103"/>
      <c r="AB75" s="103"/>
      <c r="AC75" s="103"/>
      <c r="AD75" s="103"/>
    </row>
    <row r="76" spans="1:47" ht="20.25" customHeight="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A77" s="64"/>
      <c r="B77" s="84" t="s">
        <v>618</v>
      </c>
      <c r="C77" s="64" t="s">
        <v>619</v>
      </c>
      <c r="D77" s="64"/>
      <c r="E77" s="64"/>
      <c r="F77" s="64"/>
      <c r="G77" s="64"/>
      <c r="H77" s="64"/>
      <c r="I77" s="64"/>
      <c r="J77" s="64"/>
      <c r="K77" s="64"/>
      <c r="L77" s="64"/>
      <c r="M77" s="64"/>
      <c r="N77" s="64"/>
      <c r="O77" s="64"/>
      <c r="P77" s="75"/>
      <c r="Q77" s="75"/>
      <c r="R77" s="75"/>
      <c r="S77" s="75"/>
      <c r="T77" s="75"/>
      <c r="U77" s="75"/>
      <c r="V77" s="75"/>
      <c r="W77" s="64"/>
      <c r="X77" s="64"/>
      <c r="Y77" s="64"/>
      <c r="Z77" s="64"/>
      <c r="AA77" s="64"/>
      <c r="AB77" s="64"/>
      <c r="AC77" s="64"/>
      <c r="AD77" s="64"/>
      <c r="AE77" s="64"/>
      <c r="AG77" s="440"/>
    </row>
    <row r="78" spans="1:47" ht="20.25" customHeight="1">
      <c r="A78" s="64"/>
      <c r="C78" s="2314" t="s">
        <v>128</v>
      </c>
      <c r="D78" s="2317" t="s">
        <v>129</v>
      </c>
      <c r="E78" s="2318"/>
      <c r="F78" s="2318"/>
      <c r="G78" s="2318"/>
      <c r="H78" s="2318"/>
      <c r="I78" s="2318"/>
      <c r="J78" s="2318"/>
      <c r="K78" s="2319"/>
      <c r="L78" s="2320" t="s">
        <v>130</v>
      </c>
      <c r="M78" s="2321"/>
      <c r="N78" s="2321"/>
      <c r="O78" s="2322"/>
      <c r="P78" s="2317" t="s">
        <v>131</v>
      </c>
      <c r="Q78" s="2319"/>
      <c r="R78" s="2317" t="s">
        <v>172</v>
      </c>
      <c r="S78" s="2319"/>
      <c r="T78" s="2320" t="s">
        <v>620</v>
      </c>
      <c r="U78" s="2321"/>
      <c r="V78" s="2321"/>
      <c r="W78" s="2321"/>
      <c r="X78" s="2322"/>
      <c r="Y78" s="2317" t="s">
        <v>617</v>
      </c>
      <c r="Z78" s="2318"/>
      <c r="AA78" s="2318"/>
      <c r="AB78" s="2318"/>
      <c r="AC78" s="2318"/>
      <c r="AD78" s="2318"/>
      <c r="AE78" s="2319"/>
      <c r="AG78" s="64" t="str">
        <f>AG35</f>
        <v>【参考】Ｒ７.９小規模多機能型居宅介護事業所</v>
      </c>
      <c r="AH78" s="64"/>
      <c r="AI78" s="64"/>
      <c r="AJ78" s="64"/>
      <c r="AK78" s="64"/>
      <c r="AL78" s="64"/>
      <c r="AM78" s="64"/>
      <c r="AN78" s="64"/>
      <c r="AO78" s="64"/>
      <c r="AP78" s="64"/>
      <c r="AQ78" s="64"/>
    </row>
    <row r="79" spans="1:47" ht="20.25" customHeight="1" thickBot="1">
      <c r="A79" s="64"/>
      <c r="C79" s="2315"/>
      <c r="D79" s="2349" t="s">
        <v>621</v>
      </c>
      <c r="E79" s="2351" t="s">
        <v>622</v>
      </c>
      <c r="F79" s="2352"/>
      <c r="G79" s="2352"/>
      <c r="H79" s="2352"/>
      <c r="I79" s="2352"/>
      <c r="J79" s="2352"/>
      <c r="K79" s="2353"/>
      <c r="L79" s="2354"/>
      <c r="M79" s="2355"/>
      <c r="N79" s="2355"/>
      <c r="O79" s="2356"/>
      <c r="P79" s="2357">
        <f>+R27</f>
        <v>0</v>
      </c>
      <c r="Q79" s="2358"/>
      <c r="R79" s="2357">
        <v>1</v>
      </c>
      <c r="S79" s="2358"/>
      <c r="T79" s="2359">
        <f>L79*P79*R79</f>
        <v>0</v>
      </c>
      <c r="U79" s="2360"/>
      <c r="V79" s="2360"/>
      <c r="W79" s="2360"/>
      <c r="X79" s="2360"/>
      <c r="Y79" s="2361"/>
      <c r="Z79" s="2362"/>
      <c r="AA79" s="2362"/>
      <c r="AB79" s="2362"/>
      <c r="AC79" s="2362"/>
      <c r="AD79" s="2362"/>
      <c r="AE79" s="2363"/>
      <c r="AG79" s="85" t="s">
        <v>607</v>
      </c>
      <c r="AH79" s="86" t="s">
        <v>91</v>
      </c>
      <c r="AI79" s="86" t="s">
        <v>608</v>
      </c>
      <c r="AJ79" s="87" t="s">
        <v>130</v>
      </c>
      <c r="AK79" s="64"/>
      <c r="AL79" s="64"/>
      <c r="AM79" s="64"/>
      <c r="AN79" s="64"/>
      <c r="AO79" s="64"/>
      <c r="AP79" s="64"/>
      <c r="AQ79" s="64"/>
    </row>
    <row r="80" spans="1:47" s="99" customFormat="1" ht="20.25" customHeight="1" thickTop="1">
      <c r="A80" s="64"/>
      <c r="B80" s="63"/>
      <c r="C80" s="2315"/>
      <c r="D80" s="2350"/>
      <c r="E80" s="2328" t="s">
        <v>623</v>
      </c>
      <c r="F80" s="2329"/>
      <c r="G80" s="2329"/>
      <c r="H80" s="2329"/>
      <c r="I80" s="2329"/>
      <c r="J80" s="2329"/>
      <c r="K80" s="2330"/>
      <c r="L80" s="2364"/>
      <c r="M80" s="2365"/>
      <c r="N80" s="2365"/>
      <c r="O80" s="2366"/>
      <c r="P80" s="2323">
        <f t="shared" ref="P80:P85" si="9">+R28</f>
        <v>0</v>
      </c>
      <c r="Q80" s="2324"/>
      <c r="R80" s="2323">
        <v>1</v>
      </c>
      <c r="S80" s="2324"/>
      <c r="T80" s="2325">
        <f>L80*P80*R80</f>
        <v>0</v>
      </c>
      <c r="U80" s="2326"/>
      <c r="V80" s="2326"/>
      <c r="W80" s="2326"/>
      <c r="X80" s="2327"/>
      <c r="Y80" s="2367"/>
      <c r="Z80" s="2368"/>
      <c r="AA80" s="2368"/>
      <c r="AB80" s="2368"/>
      <c r="AC80" s="2368"/>
      <c r="AD80" s="2368"/>
      <c r="AE80" s="2369"/>
      <c r="AF80" s="100"/>
      <c r="AG80" s="752">
        <f>AG37</f>
        <v>3450</v>
      </c>
      <c r="AH80" s="359" t="s">
        <v>91</v>
      </c>
      <c r="AI80" s="360" t="s">
        <v>613</v>
      </c>
      <c r="AJ80" s="755">
        <f>ROUNDDOWN(AG80*AI80,0)</f>
        <v>37536</v>
      </c>
      <c r="AK80" s="64"/>
      <c r="AL80" s="64" t="str">
        <f>AL37</f>
        <v>【参考】Ｒ７.９看護小規模多機能型居宅介護事業所</v>
      </c>
      <c r="AM80" s="64"/>
      <c r="AN80" s="64"/>
      <c r="AO80" s="64"/>
      <c r="AP80" s="64"/>
      <c r="AQ80" s="64"/>
    </row>
    <row r="81" spans="1:43" ht="20.25" customHeight="1" thickBot="1">
      <c r="A81" s="64"/>
      <c r="C81" s="2315"/>
      <c r="D81" s="2350"/>
      <c r="E81" s="2328" t="s">
        <v>135</v>
      </c>
      <c r="F81" s="2329"/>
      <c r="G81" s="2329"/>
      <c r="H81" s="2329"/>
      <c r="I81" s="2329"/>
      <c r="J81" s="2329"/>
      <c r="K81" s="2330"/>
      <c r="L81" s="2364"/>
      <c r="M81" s="2365"/>
      <c r="N81" s="2365"/>
      <c r="O81" s="2366"/>
      <c r="P81" s="2323">
        <f t="shared" si="9"/>
        <v>0</v>
      </c>
      <c r="Q81" s="2324"/>
      <c r="R81" s="2323">
        <v>1</v>
      </c>
      <c r="S81" s="2324"/>
      <c r="T81" s="2325">
        <f t="shared" ref="T81:T86" si="10">L81*P81*R81</f>
        <v>0</v>
      </c>
      <c r="U81" s="2326"/>
      <c r="V81" s="2326"/>
      <c r="W81" s="2326"/>
      <c r="X81" s="2327"/>
      <c r="Y81" s="2367"/>
      <c r="Z81" s="2368"/>
      <c r="AA81" s="2368"/>
      <c r="AB81" s="2368"/>
      <c r="AC81" s="2368"/>
      <c r="AD81" s="2368"/>
      <c r="AE81" s="2369"/>
      <c r="AF81" s="103"/>
      <c r="AG81" s="753">
        <f t="shared" ref="AG81:AG86" si="11">AG38</f>
        <v>6972</v>
      </c>
      <c r="AH81" s="88" t="s">
        <v>91</v>
      </c>
      <c r="AI81" s="89" t="s">
        <v>613</v>
      </c>
      <c r="AJ81" s="756">
        <f t="shared" ref="AJ81:AJ86" si="12">ROUNDDOWN(AG81*AI81,0)</f>
        <v>75855</v>
      </c>
      <c r="AK81" s="64"/>
      <c r="AL81" s="361" t="s">
        <v>607</v>
      </c>
      <c r="AM81" s="362" t="s">
        <v>91</v>
      </c>
      <c r="AN81" s="362" t="s">
        <v>608</v>
      </c>
      <c r="AO81" s="363" t="s">
        <v>130</v>
      </c>
      <c r="AP81" s="64"/>
      <c r="AQ81" s="64"/>
    </row>
    <row r="82" spans="1:43" ht="20.25" customHeight="1" thickTop="1">
      <c r="A82" s="64"/>
      <c r="C82" s="2315"/>
      <c r="D82" s="2350"/>
      <c r="E82" s="2328" t="s">
        <v>136</v>
      </c>
      <c r="F82" s="2329"/>
      <c r="G82" s="2329"/>
      <c r="H82" s="2329"/>
      <c r="I82" s="2329"/>
      <c r="J82" s="2329"/>
      <c r="K82" s="2330"/>
      <c r="L82" s="2364"/>
      <c r="M82" s="2365"/>
      <c r="N82" s="2365"/>
      <c r="O82" s="2366"/>
      <c r="P82" s="2323">
        <f t="shared" si="9"/>
        <v>0</v>
      </c>
      <c r="Q82" s="2324"/>
      <c r="R82" s="2323">
        <v>1</v>
      </c>
      <c r="S82" s="2324"/>
      <c r="T82" s="2325">
        <f t="shared" si="10"/>
        <v>0</v>
      </c>
      <c r="U82" s="2326"/>
      <c r="V82" s="2326"/>
      <c r="W82" s="2326"/>
      <c r="X82" s="2327"/>
      <c r="Y82" s="2367"/>
      <c r="Z82" s="2368"/>
      <c r="AA82" s="2368"/>
      <c r="AB82" s="2368"/>
      <c r="AC82" s="2368"/>
      <c r="AD82" s="2368"/>
      <c r="AE82" s="2369"/>
      <c r="AF82" s="103"/>
      <c r="AG82" s="753">
        <f t="shared" si="11"/>
        <v>10458</v>
      </c>
      <c r="AH82" s="88" t="s">
        <v>91</v>
      </c>
      <c r="AI82" s="89" t="s">
        <v>613</v>
      </c>
      <c r="AJ82" s="756">
        <f t="shared" si="12"/>
        <v>113783</v>
      </c>
      <c r="AK82" s="64"/>
      <c r="AL82" s="753">
        <f>AL39</f>
        <v>12447</v>
      </c>
      <c r="AM82" s="88" t="s">
        <v>91</v>
      </c>
      <c r="AN82" s="89" t="s">
        <v>613</v>
      </c>
      <c r="AO82" s="755">
        <f>ROUNDDOWN(AL82*AN82,0)</f>
        <v>135423</v>
      </c>
      <c r="AP82" s="64"/>
      <c r="AQ82" s="64"/>
    </row>
    <row r="83" spans="1:43" ht="20.25" customHeight="1">
      <c r="A83" s="64"/>
      <c r="C83" s="2315"/>
      <c r="D83" s="2350"/>
      <c r="E83" s="2328" t="s">
        <v>137</v>
      </c>
      <c r="F83" s="2329"/>
      <c r="G83" s="2329"/>
      <c r="H83" s="2329"/>
      <c r="I83" s="2329"/>
      <c r="J83" s="2329"/>
      <c r="K83" s="2330"/>
      <c r="L83" s="2364"/>
      <c r="M83" s="2365"/>
      <c r="N83" s="2365"/>
      <c r="O83" s="2366"/>
      <c r="P83" s="2323">
        <f t="shared" si="9"/>
        <v>0</v>
      </c>
      <c r="Q83" s="2324"/>
      <c r="R83" s="2323">
        <v>1</v>
      </c>
      <c r="S83" s="2324"/>
      <c r="T83" s="2325">
        <f t="shared" si="10"/>
        <v>0</v>
      </c>
      <c r="U83" s="2326"/>
      <c r="V83" s="2326"/>
      <c r="W83" s="2326"/>
      <c r="X83" s="2327"/>
      <c r="Y83" s="2367"/>
      <c r="Z83" s="2368"/>
      <c r="AA83" s="2368"/>
      <c r="AB83" s="2368"/>
      <c r="AC83" s="2368"/>
      <c r="AD83" s="2368"/>
      <c r="AE83" s="2369"/>
      <c r="AF83" s="103"/>
      <c r="AG83" s="753">
        <f t="shared" si="11"/>
        <v>15370</v>
      </c>
      <c r="AH83" s="88" t="s">
        <v>91</v>
      </c>
      <c r="AI83" s="89" t="s">
        <v>613</v>
      </c>
      <c r="AJ83" s="756">
        <f t="shared" si="12"/>
        <v>167225</v>
      </c>
      <c r="AK83" s="64"/>
      <c r="AL83" s="753">
        <f>AL40</f>
        <v>17415</v>
      </c>
      <c r="AM83" s="88" t="s">
        <v>91</v>
      </c>
      <c r="AN83" s="89" t="s">
        <v>613</v>
      </c>
      <c r="AO83" s="756">
        <f>ROUNDDOWN(AL83*AN83,0)</f>
        <v>189475</v>
      </c>
      <c r="AP83" s="64"/>
      <c r="AQ83" s="64"/>
    </row>
    <row r="84" spans="1:43" ht="20.25" customHeight="1">
      <c r="A84" s="64"/>
      <c r="C84" s="2315"/>
      <c r="D84" s="2350"/>
      <c r="E84" s="2328" t="s">
        <v>138</v>
      </c>
      <c r="F84" s="2329"/>
      <c r="G84" s="2329"/>
      <c r="H84" s="2329"/>
      <c r="I84" s="2329"/>
      <c r="J84" s="2329"/>
      <c r="K84" s="2330"/>
      <c r="L84" s="2364"/>
      <c r="M84" s="2365"/>
      <c r="N84" s="2365"/>
      <c r="O84" s="2366"/>
      <c r="P84" s="2323">
        <f t="shared" si="9"/>
        <v>0</v>
      </c>
      <c r="Q84" s="2324"/>
      <c r="R84" s="2323">
        <v>1</v>
      </c>
      <c r="S84" s="2324"/>
      <c r="T84" s="2325">
        <f t="shared" si="10"/>
        <v>0</v>
      </c>
      <c r="U84" s="2326"/>
      <c r="V84" s="2326"/>
      <c r="W84" s="2326"/>
      <c r="X84" s="2327"/>
      <c r="Y84" s="2367"/>
      <c r="Z84" s="2368"/>
      <c r="AA84" s="2368"/>
      <c r="AB84" s="2368"/>
      <c r="AC84" s="2368"/>
      <c r="AD84" s="2368"/>
      <c r="AE84" s="2369"/>
      <c r="AF84" s="103"/>
      <c r="AG84" s="753">
        <f t="shared" si="11"/>
        <v>22359</v>
      </c>
      <c r="AH84" s="88" t="s">
        <v>91</v>
      </c>
      <c r="AI84" s="89" t="s">
        <v>613</v>
      </c>
      <c r="AJ84" s="756">
        <f t="shared" si="12"/>
        <v>243265</v>
      </c>
      <c r="AK84" s="64"/>
      <c r="AL84" s="753">
        <f>AL41</f>
        <v>24481</v>
      </c>
      <c r="AM84" s="88" t="s">
        <v>91</v>
      </c>
      <c r="AN84" s="89" t="s">
        <v>613</v>
      </c>
      <c r="AO84" s="756">
        <f>ROUNDDOWN(AL84*AN84,0)</f>
        <v>266353</v>
      </c>
      <c r="AP84" s="64"/>
      <c r="AQ84" s="64"/>
    </row>
    <row r="85" spans="1:43" ht="20.25" customHeight="1">
      <c r="A85" s="64"/>
      <c r="C85" s="2315"/>
      <c r="D85" s="2350"/>
      <c r="E85" s="2328" t="s">
        <v>139</v>
      </c>
      <c r="F85" s="2329"/>
      <c r="G85" s="2329"/>
      <c r="H85" s="2329"/>
      <c r="I85" s="2329"/>
      <c r="J85" s="2329"/>
      <c r="K85" s="2330"/>
      <c r="L85" s="2364"/>
      <c r="M85" s="2365"/>
      <c r="N85" s="2365"/>
      <c r="O85" s="2366"/>
      <c r="P85" s="2323">
        <f t="shared" si="9"/>
        <v>0</v>
      </c>
      <c r="Q85" s="2324"/>
      <c r="R85" s="2323">
        <v>1</v>
      </c>
      <c r="S85" s="2324"/>
      <c r="T85" s="2325">
        <f t="shared" si="10"/>
        <v>0</v>
      </c>
      <c r="U85" s="2326"/>
      <c r="V85" s="2326"/>
      <c r="W85" s="2326"/>
      <c r="X85" s="2327"/>
      <c r="Y85" s="2367"/>
      <c r="Z85" s="2368"/>
      <c r="AA85" s="2368"/>
      <c r="AB85" s="2368"/>
      <c r="AC85" s="2368"/>
      <c r="AD85" s="2368"/>
      <c r="AE85" s="2369"/>
      <c r="AF85" s="103"/>
      <c r="AG85" s="753">
        <f t="shared" si="11"/>
        <v>24677</v>
      </c>
      <c r="AH85" s="88" t="s">
        <v>91</v>
      </c>
      <c r="AI85" s="89" t="s">
        <v>613</v>
      </c>
      <c r="AJ85" s="756">
        <f t="shared" si="12"/>
        <v>268485</v>
      </c>
      <c r="AK85" s="64"/>
      <c r="AL85" s="753">
        <f>AL42</f>
        <v>27766</v>
      </c>
      <c r="AM85" s="88" t="s">
        <v>91</v>
      </c>
      <c r="AN85" s="89" t="s">
        <v>613</v>
      </c>
      <c r="AO85" s="756">
        <f>ROUNDDOWN(AL85*AN85,0)</f>
        <v>302094</v>
      </c>
      <c r="AP85" s="64"/>
      <c r="AQ85" s="64"/>
    </row>
    <row r="86" spans="1:43" ht="20.25" customHeight="1">
      <c r="C86" s="2315"/>
      <c r="D86" s="2350"/>
      <c r="E86" s="2331"/>
      <c r="F86" s="2332"/>
      <c r="G86" s="2332"/>
      <c r="H86" s="2332"/>
      <c r="I86" s="2329" t="s">
        <v>477</v>
      </c>
      <c r="J86" s="2329"/>
      <c r="K86" s="2330"/>
      <c r="L86" s="2333"/>
      <c r="M86" s="2334"/>
      <c r="N86" s="2334"/>
      <c r="O86" s="2335"/>
      <c r="P86" s="2336"/>
      <c r="Q86" s="2337"/>
      <c r="R86" s="2336"/>
      <c r="S86" s="2337"/>
      <c r="T86" s="2325">
        <f t="shared" si="10"/>
        <v>0</v>
      </c>
      <c r="U86" s="2326"/>
      <c r="V86" s="2326"/>
      <c r="W86" s="2326"/>
      <c r="X86" s="2327"/>
      <c r="Y86" s="2367"/>
      <c r="Z86" s="2368"/>
      <c r="AA86" s="2368"/>
      <c r="AB86" s="2368"/>
      <c r="AC86" s="2368"/>
      <c r="AD86" s="2368"/>
      <c r="AE86" s="2369"/>
      <c r="AG86" s="754">
        <f t="shared" si="11"/>
        <v>27209</v>
      </c>
      <c r="AH86" s="90" t="s">
        <v>91</v>
      </c>
      <c r="AI86" s="148" t="s">
        <v>613</v>
      </c>
      <c r="AJ86" s="757">
        <f t="shared" si="12"/>
        <v>296033</v>
      </c>
      <c r="AK86" s="64"/>
      <c r="AL86" s="754">
        <f>AL43</f>
        <v>31408</v>
      </c>
      <c r="AM86" s="90" t="s">
        <v>91</v>
      </c>
      <c r="AN86" s="148" t="s">
        <v>613</v>
      </c>
      <c r="AO86" s="757">
        <f>ROUNDDOWN(AL86*AN86,0)</f>
        <v>341719</v>
      </c>
      <c r="AP86" s="64"/>
      <c r="AQ86" s="64"/>
    </row>
    <row r="87" spans="1:43" ht="20.25" customHeight="1">
      <c r="C87" s="2315"/>
      <c r="D87" s="364"/>
      <c r="E87" s="2331"/>
      <c r="F87" s="2332"/>
      <c r="G87" s="2332"/>
      <c r="H87" s="2332"/>
      <c r="I87" s="2329" t="s">
        <v>477</v>
      </c>
      <c r="J87" s="2329"/>
      <c r="K87" s="2330"/>
      <c r="L87" s="2333"/>
      <c r="M87" s="2334"/>
      <c r="N87" s="2334"/>
      <c r="O87" s="2335"/>
      <c r="P87" s="2336"/>
      <c r="Q87" s="2337"/>
      <c r="R87" s="2336"/>
      <c r="S87" s="2337"/>
      <c r="T87" s="2325">
        <f>L87*P87*R87</f>
        <v>0</v>
      </c>
      <c r="U87" s="2326"/>
      <c r="V87" s="2326"/>
      <c r="W87" s="2326"/>
      <c r="X87" s="2327"/>
      <c r="Y87" s="2367"/>
      <c r="Z87" s="2368"/>
      <c r="AA87" s="2368"/>
      <c r="AB87" s="2368"/>
      <c r="AC87" s="2368"/>
      <c r="AD87" s="2368"/>
      <c r="AE87" s="2369"/>
      <c r="AG87" s="91"/>
    </row>
    <row r="88" spans="1:43" ht="20.25" customHeight="1">
      <c r="C88" s="2315"/>
      <c r="D88" s="364"/>
      <c r="E88" s="2331"/>
      <c r="F88" s="2332"/>
      <c r="G88" s="2332"/>
      <c r="H88" s="2332"/>
      <c r="I88" s="2329" t="s">
        <v>477</v>
      </c>
      <c r="J88" s="2329"/>
      <c r="K88" s="2330"/>
      <c r="L88" s="2333"/>
      <c r="M88" s="2334"/>
      <c r="N88" s="2334"/>
      <c r="O88" s="2335"/>
      <c r="P88" s="2336"/>
      <c r="Q88" s="2337"/>
      <c r="R88" s="2336"/>
      <c r="S88" s="2337"/>
      <c r="T88" s="2325">
        <f>L88*P88*R88</f>
        <v>0</v>
      </c>
      <c r="U88" s="2326"/>
      <c r="V88" s="2326"/>
      <c r="W88" s="2326"/>
      <c r="X88" s="2327"/>
      <c r="Y88" s="2367"/>
      <c r="Z88" s="2368"/>
      <c r="AA88" s="2368"/>
      <c r="AB88" s="2368"/>
      <c r="AC88" s="2368"/>
      <c r="AD88" s="2368"/>
      <c r="AE88" s="2369"/>
      <c r="AG88" s="91"/>
    </row>
    <row r="89" spans="1:43" ht="20.25" customHeight="1">
      <c r="C89" s="2315"/>
      <c r="D89" s="2338" t="s">
        <v>140</v>
      </c>
      <c r="E89" s="2341" t="s">
        <v>141</v>
      </c>
      <c r="F89" s="2342"/>
      <c r="G89" s="2342"/>
      <c r="H89" s="2342"/>
      <c r="I89" s="2342"/>
      <c r="J89" s="2342"/>
      <c r="K89" s="2343"/>
      <c r="L89" s="2344"/>
      <c r="M89" s="2345"/>
      <c r="N89" s="2345"/>
      <c r="O89" s="2346"/>
      <c r="P89" s="2347">
        <f>+X26</f>
        <v>0</v>
      </c>
      <c r="Q89" s="2348"/>
      <c r="R89" s="2347">
        <v>1</v>
      </c>
      <c r="S89" s="2348"/>
      <c r="T89" s="2359">
        <f t="shared" ref="T89:T95" si="13">L89*P89*R89</f>
        <v>0</v>
      </c>
      <c r="U89" s="2360"/>
      <c r="V89" s="2360"/>
      <c r="W89" s="2360"/>
      <c r="X89" s="2360"/>
      <c r="Y89" s="2361"/>
      <c r="Z89" s="2362"/>
      <c r="AA89" s="2362"/>
      <c r="AB89" s="2362"/>
      <c r="AC89" s="2362"/>
      <c r="AD89" s="2362"/>
      <c r="AE89" s="2363"/>
    </row>
    <row r="90" spans="1:43" ht="20.25" customHeight="1">
      <c r="C90" s="2315"/>
      <c r="D90" s="2339"/>
      <c r="E90" s="2370" t="s">
        <v>142</v>
      </c>
      <c r="F90" s="2371"/>
      <c r="G90" s="2371"/>
      <c r="H90" s="2371"/>
      <c r="I90" s="2371"/>
      <c r="J90" s="2371"/>
      <c r="K90" s="2372"/>
      <c r="L90" s="2364"/>
      <c r="M90" s="2365"/>
      <c r="N90" s="2365"/>
      <c r="O90" s="2366"/>
      <c r="P90" s="2323">
        <f>+U26</f>
        <v>0</v>
      </c>
      <c r="Q90" s="2324"/>
      <c r="R90" s="2323">
        <v>1</v>
      </c>
      <c r="S90" s="2324"/>
      <c r="T90" s="2325">
        <f t="shared" si="13"/>
        <v>0</v>
      </c>
      <c r="U90" s="2326"/>
      <c r="V90" s="2326"/>
      <c r="W90" s="2326"/>
      <c r="X90" s="2327"/>
      <c r="Y90" s="2367"/>
      <c r="Z90" s="2368"/>
      <c r="AA90" s="2368"/>
      <c r="AB90" s="2368"/>
      <c r="AC90" s="2368"/>
      <c r="AD90" s="2368"/>
      <c r="AE90" s="2369"/>
    </row>
    <row r="91" spans="1:43" ht="20.25" customHeight="1">
      <c r="C91" s="2315"/>
      <c r="D91" s="2339"/>
      <c r="E91" s="2370" t="s">
        <v>143</v>
      </c>
      <c r="F91" s="2371"/>
      <c r="G91" s="2371"/>
      <c r="H91" s="2371"/>
      <c r="I91" s="2371"/>
      <c r="J91" s="2371"/>
      <c r="K91" s="2372"/>
      <c r="L91" s="2364"/>
      <c r="M91" s="2365"/>
      <c r="N91" s="2365"/>
      <c r="O91" s="2366"/>
      <c r="P91" s="2323">
        <f>+X26</f>
        <v>0</v>
      </c>
      <c r="Q91" s="2324"/>
      <c r="R91" s="2323">
        <v>1</v>
      </c>
      <c r="S91" s="2324"/>
      <c r="T91" s="2325">
        <f t="shared" si="13"/>
        <v>0</v>
      </c>
      <c r="U91" s="2326"/>
      <c r="V91" s="2326"/>
      <c r="W91" s="2326"/>
      <c r="X91" s="2327"/>
      <c r="Y91" s="2367"/>
      <c r="Z91" s="2368"/>
      <c r="AA91" s="2368"/>
      <c r="AB91" s="2368"/>
      <c r="AC91" s="2368"/>
      <c r="AD91" s="2368"/>
      <c r="AE91" s="2369"/>
    </row>
    <row r="92" spans="1:43" ht="20.25" customHeight="1">
      <c r="C92" s="2315"/>
      <c r="D92" s="2339"/>
      <c r="E92" s="2370" t="s">
        <v>615</v>
      </c>
      <c r="F92" s="2371"/>
      <c r="G92" s="2371"/>
      <c r="H92" s="2371"/>
      <c r="I92" s="2371"/>
      <c r="J92" s="2371"/>
      <c r="K92" s="2372"/>
      <c r="L92" s="2364"/>
      <c r="M92" s="2365"/>
      <c r="N92" s="2365"/>
      <c r="O92" s="2366"/>
      <c r="P92" s="2323">
        <f>+U26</f>
        <v>0</v>
      </c>
      <c r="Q92" s="2324"/>
      <c r="R92" s="2323">
        <v>1</v>
      </c>
      <c r="S92" s="2324"/>
      <c r="T92" s="2325">
        <f t="shared" si="13"/>
        <v>0</v>
      </c>
      <c r="U92" s="2326"/>
      <c r="V92" s="2326"/>
      <c r="W92" s="2326"/>
      <c r="X92" s="2327"/>
      <c r="Y92" s="2367"/>
      <c r="Z92" s="2368"/>
      <c r="AA92" s="2368"/>
      <c r="AB92" s="2368"/>
      <c r="AC92" s="2368"/>
      <c r="AD92" s="2368"/>
      <c r="AE92" s="2369"/>
    </row>
    <row r="93" spans="1:43" ht="20.25" customHeight="1">
      <c r="C93" s="2315"/>
      <c r="D93" s="2339"/>
      <c r="E93" s="2373" t="s">
        <v>616</v>
      </c>
      <c r="F93" s="2374"/>
      <c r="G93" s="2374"/>
      <c r="H93" s="2374"/>
      <c r="I93" s="2374"/>
      <c r="J93" s="2374"/>
      <c r="K93" s="2375"/>
      <c r="L93" s="2364"/>
      <c r="M93" s="2365"/>
      <c r="N93" s="2365"/>
      <c r="O93" s="2366"/>
      <c r="P93" s="2323">
        <f>+X26</f>
        <v>0</v>
      </c>
      <c r="Q93" s="2324"/>
      <c r="R93" s="2323">
        <v>1</v>
      </c>
      <c r="S93" s="2324"/>
      <c r="T93" s="2325">
        <f t="shared" si="13"/>
        <v>0</v>
      </c>
      <c r="U93" s="2326"/>
      <c r="V93" s="2326"/>
      <c r="W93" s="2326"/>
      <c r="X93" s="2327"/>
      <c r="Y93" s="2367"/>
      <c r="Z93" s="2368"/>
      <c r="AA93" s="2368"/>
      <c r="AB93" s="2368"/>
      <c r="AC93" s="2368"/>
      <c r="AD93" s="2368"/>
      <c r="AE93" s="2369"/>
    </row>
    <row r="94" spans="1:43" ht="20.25" customHeight="1">
      <c r="C94" s="2315"/>
      <c r="D94" s="2339"/>
      <c r="E94" s="2373" t="s">
        <v>933</v>
      </c>
      <c r="F94" s="2374"/>
      <c r="G94" s="2374"/>
      <c r="H94" s="2374"/>
      <c r="I94" s="2374"/>
      <c r="J94" s="2374"/>
      <c r="K94" s="2375"/>
      <c r="L94" s="2364"/>
      <c r="M94" s="2365"/>
      <c r="N94" s="2365"/>
      <c r="O94" s="2366"/>
      <c r="P94" s="2376"/>
      <c r="Q94" s="2377"/>
      <c r="R94" s="2376"/>
      <c r="S94" s="2377"/>
      <c r="T94" s="2325">
        <f t="shared" si="13"/>
        <v>0</v>
      </c>
      <c r="U94" s="2326"/>
      <c r="V94" s="2326"/>
      <c r="W94" s="2326"/>
      <c r="X94" s="2327"/>
      <c r="Y94" s="2367"/>
      <c r="Z94" s="2368"/>
      <c r="AA94" s="2368"/>
      <c r="AB94" s="2368"/>
      <c r="AC94" s="2368"/>
      <c r="AD94" s="2368"/>
      <c r="AE94" s="2369"/>
    </row>
    <row r="95" spans="1:43" ht="20.25" customHeight="1" thickBot="1">
      <c r="C95" s="2315"/>
      <c r="D95" s="2340"/>
      <c r="E95" s="2378"/>
      <c r="F95" s="2379"/>
      <c r="G95" s="2379"/>
      <c r="H95" s="2379"/>
      <c r="I95" s="2379"/>
      <c r="J95" s="2379"/>
      <c r="K95" s="2380"/>
      <c r="L95" s="2381"/>
      <c r="M95" s="2382"/>
      <c r="N95" s="2382"/>
      <c r="O95" s="2383"/>
      <c r="P95" s="2384"/>
      <c r="Q95" s="2385"/>
      <c r="R95" s="2384"/>
      <c r="S95" s="2385"/>
      <c r="T95" s="2386">
        <f t="shared" si="13"/>
        <v>0</v>
      </c>
      <c r="U95" s="2387"/>
      <c r="V95" s="2387"/>
      <c r="W95" s="2387"/>
      <c r="X95" s="2387"/>
      <c r="Y95" s="2388"/>
      <c r="Z95" s="2389"/>
      <c r="AA95" s="2389"/>
      <c r="AB95" s="2389"/>
      <c r="AC95" s="2389"/>
      <c r="AD95" s="2389"/>
      <c r="AE95" s="2390"/>
    </row>
    <row r="96" spans="1:43" ht="20.25" customHeight="1" thickTop="1">
      <c r="C96" s="2316"/>
      <c r="D96" s="2391" t="s">
        <v>16</v>
      </c>
      <c r="E96" s="2392"/>
      <c r="F96" s="2392"/>
      <c r="G96" s="2392"/>
      <c r="H96" s="2392"/>
      <c r="I96" s="2392"/>
      <c r="J96" s="2392"/>
      <c r="K96" s="2393"/>
      <c r="L96" s="2394"/>
      <c r="M96" s="2395"/>
      <c r="N96" s="2395"/>
      <c r="O96" s="2396"/>
      <c r="P96" s="2394"/>
      <c r="Q96" s="2396"/>
      <c r="R96" s="2394"/>
      <c r="S96" s="2396"/>
      <c r="T96" s="2397">
        <f>SUM(T79:X95)</f>
        <v>0</v>
      </c>
      <c r="U96" s="2398"/>
      <c r="V96" s="2398"/>
      <c r="W96" s="2398"/>
      <c r="X96" s="2398"/>
      <c r="Y96" s="2399"/>
      <c r="Z96" s="2400"/>
      <c r="AA96" s="2400"/>
      <c r="AB96" s="2400"/>
      <c r="AC96" s="2400"/>
      <c r="AD96" s="2400"/>
      <c r="AE96" s="2401"/>
    </row>
    <row r="97" spans="1:48" s="775" customFormat="1" ht="20.25" customHeight="1">
      <c r="B97" s="776"/>
      <c r="C97" s="777" t="s">
        <v>931</v>
      </c>
      <c r="D97" s="776"/>
      <c r="E97" s="776"/>
      <c r="F97" s="776"/>
      <c r="G97" s="776"/>
      <c r="H97" s="776"/>
      <c r="I97" s="776"/>
      <c r="J97" s="776"/>
      <c r="K97" s="776"/>
      <c r="L97" s="778"/>
      <c r="M97" s="778"/>
      <c r="N97" s="778"/>
      <c r="O97" s="776"/>
      <c r="P97" s="778"/>
      <c r="Q97" s="778"/>
      <c r="R97" s="778"/>
      <c r="S97" s="778"/>
      <c r="AF97" s="779"/>
      <c r="AG97" s="780"/>
      <c r="AI97" s="778"/>
      <c r="AJ97" s="778"/>
      <c r="AK97" s="778"/>
      <c r="AL97" s="778"/>
      <c r="AM97" s="778"/>
      <c r="AN97" s="778"/>
      <c r="AO97" s="778"/>
      <c r="AP97" s="778"/>
      <c r="AQ97" s="778"/>
      <c r="AR97" s="778"/>
      <c r="AS97" s="778"/>
      <c r="AT97" s="778"/>
      <c r="AU97" s="778"/>
      <c r="AV97" s="778"/>
    </row>
    <row r="98" spans="1:48" ht="20.25" customHeight="1">
      <c r="B98" s="75"/>
      <c r="C98" s="75"/>
      <c r="D98" s="75"/>
      <c r="E98" s="75"/>
      <c r="F98" s="75"/>
      <c r="G98" s="75"/>
      <c r="H98" s="75"/>
      <c r="I98" s="75"/>
      <c r="J98" s="75"/>
      <c r="K98" s="75"/>
      <c r="L98" s="94"/>
      <c r="M98" s="94"/>
      <c r="N98" s="94"/>
      <c r="O98" s="75"/>
      <c r="P98" s="94"/>
      <c r="Q98" s="74"/>
      <c r="R98" s="94"/>
      <c r="S98" s="74"/>
    </row>
    <row r="99" spans="1:48" ht="20.25" customHeight="1">
      <c r="C99" s="2314" t="s">
        <v>144</v>
      </c>
      <c r="D99" s="2317" t="s">
        <v>129</v>
      </c>
      <c r="E99" s="2318"/>
      <c r="F99" s="2318"/>
      <c r="G99" s="2318"/>
      <c r="H99" s="2318"/>
      <c r="I99" s="2318"/>
      <c r="J99" s="2318"/>
      <c r="K99" s="2319"/>
      <c r="L99" s="2320" t="s">
        <v>130</v>
      </c>
      <c r="M99" s="2321"/>
      <c r="N99" s="2321"/>
      <c r="O99" s="2322"/>
      <c r="P99" s="2317" t="s">
        <v>131</v>
      </c>
      <c r="Q99" s="2319"/>
      <c r="R99" s="2317" t="s">
        <v>172</v>
      </c>
      <c r="S99" s="2319"/>
      <c r="T99" s="2320" t="s">
        <v>21</v>
      </c>
      <c r="U99" s="2321"/>
      <c r="V99" s="2321"/>
      <c r="W99" s="2321"/>
      <c r="X99" s="2322"/>
      <c r="Y99" s="2317" t="s">
        <v>617</v>
      </c>
      <c r="Z99" s="2318"/>
      <c r="AA99" s="2318"/>
      <c r="AB99" s="2318"/>
      <c r="AC99" s="2318"/>
      <c r="AD99" s="2318"/>
      <c r="AE99" s="2319"/>
    </row>
    <row r="100" spans="1:48" ht="20.25" customHeight="1">
      <c r="C100" s="2315"/>
      <c r="D100" s="2404" t="s">
        <v>145</v>
      </c>
      <c r="E100" s="2407" t="s">
        <v>146</v>
      </c>
      <c r="F100" s="2408"/>
      <c r="G100" s="2408"/>
      <c r="H100" s="2408"/>
      <c r="I100" s="2408"/>
      <c r="J100" s="2408"/>
      <c r="K100" s="2409"/>
      <c r="L100" s="2344"/>
      <c r="M100" s="2345"/>
      <c r="N100" s="2345"/>
      <c r="O100" s="2346"/>
      <c r="P100" s="2410"/>
      <c r="Q100" s="2411"/>
      <c r="R100" s="2410"/>
      <c r="S100" s="2411"/>
      <c r="T100" s="2359">
        <f t="shared" ref="T100:T114" si="14">L100*P100*R100</f>
        <v>0</v>
      </c>
      <c r="U100" s="2360"/>
      <c r="V100" s="2360"/>
      <c r="W100" s="2360"/>
      <c r="X100" s="2360"/>
      <c r="Y100" s="2412"/>
      <c r="Z100" s="2413"/>
      <c r="AA100" s="2413"/>
      <c r="AB100" s="2413"/>
      <c r="AC100" s="2413"/>
      <c r="AD100" s="2413"/>
      <c r="AE100" s="2414"/>
    </row>
    <row r="101" spans="1:48" ht="20.25" customHeight="1">
      <c r="C101" s="2315"/>
      <c r="D101" s="2405"/>
      <c r="E101" s="2415" t="s">
        <v>147</v>
      </c>
      <c r="F101" s="2416"/>
      <c r="G101" s="2416"/>
      <c r="H101" s="2416"/>
      <c r="I101" s="2416"/>
      <c r="J101" s="2416"/>
      <c r="K101" s="2417"/>
      <c r="L101" s="2364"/>
      <c r="M101" s="2365"/>
      <c r="N101" s="2365"/>
      <c r="O101" s="2366"/>
      <c r="P101" s="2402"/>
      <c r="Q101" s="2403"/>
      <c r="R101" s="2402"/>
      <c r="S101" s="2403"/>
      <c r="T101" s="2325">
        <f t="shared" si="14"/>
        <v>0</v>
      </c>
      <c r="U101" s="2326"/>
      <c r="V101" s="2326"/>
      <c r="W101" s="2326"/>
      <c r="X101" s="2327"/>
      <c r="Y101" s="2418"/>
      <c r="Z101" s="2419"/>
      <c r="AA101" s="2419"/>
      <c r="AB101" s="2419"/>
      <c r="AC101" s="2419"/>
      <c r="AD101" s="2419"/>
      <c r="AE101" s="2420"/>
    </row>
    <row r="102" spans="1:48" ht="20.25" customHeight="1">
      <c r="C102" s="2315"/>
      <c r="D102" s="2405"/>
      <c r="E102" s="2415" t="s">
        <v>148</v>
      </c>
      <c r="F102" s="2416"/>
      <c r="G102" s="2416"/>
      <c r="H102" s="2416"/>
      <c r="I102" s="2416"/>
      <c r="J102" s="2416"/>
      <c r="K102" s="2417"/>
      <c r="L102" s="2364"/>
      <c r="M102" s="2365"/>
      <c r="N102" s="2365"/>
      <c r="O102" s="2366"/>
      <c r="P102" s="2402"/>
      <c r="Q102" s="2403"/>
      <c r="R102" s="2402"/>
      <c r="S102" s="2403"/>
      <c r="T102" s="2325">
        <f t="shared" si="14"/>
        <v>0</v>
      </c>
      <c r="U102" s="2326"/>
      <c r="V102" s="2326"/>
      <c r="W102" s="2326"/>
      <c r="X102" s="2327"/>
      <c r="Y102" s="2418"/>
      <c r="Z102" s="2419"/>
      <c r="AA102" s="2419"/>
      <c r="AB102" s="2419"/>
      <c r="AC102" s="2419"/>
      <c r="AD102" s="2419"/>
      <c r="AE102" s="2420"/>
    </row>
    <row r="103" spans="1:48" ht="20.25" customHeight="1">
      <c r="C103" s="2315"/>
      <c r="D103" s="2405"/>
      <c r="E103" s="2328" t="s">
        <v>67</v>
      </c>
      <c r="F103" s="2329"/>
      <c r="G103" s="2329"/>
      <c r="H103" s="2329"/>
      <c r="I103" s="2329"/>
      <c r="J103" s="2329"/>
      <c r="K103" s="2330"/>
      <c r="L103" s="2364"/>
      <c r="M103" s="2365"/>
      <c r="N103" s="2365"/>
      <c r="O103" s="2366"/>
      <c r="P103" s="2402"/>
      <c r="Q103" s="2403"/>
      <c r="R103" s="2402"/>
      <c r="S103" s="2403"/>
      <c r="T103" s="2325">
        <f t="shared" si="14"/>
        <v>0</v>
      </c>
      <c r="U103" s="2326"/>
      <c r="V103" s="2326"/>
      <c r="W103" s="2326"/>
      <c r="X103" s="2327"/>
      <c r="Y103" s="2418"/>
      <c r="Z103" s="2419"/>
      <c r="AA103" s="2419"/>
      <c r="AB103" s="2419"/>
      <c r="AC103" s="2419"/>
      <c r="AD103" s="2419"/>
      <c r="AE103" s="2420"/>
    </row>
    <row r="104" spans="1:48" ht="20.25" customHeight="1">
      <c r="A104" s="64"/>
      <c r="C104" s="2315"/>
      <c r="D104" s="2405"/>
      <c r="E104" s="2415" t="s">
        <v>149</v>
      </c>
      <c r="F104" s="2416"/>
      <c r="G104" s="2416"/>
      <c r="H104" s="2416"/>
      <c r="I104" s="2416"/>
      <c r="J104" s="2416"/>
      <c r="K104" s="2417"/>
      <c r="L104" s="2364"/>
      <c r="M104" s="2365"/>
      <c r="N104" s="2365"/>
      <c r="O104" s="2366"/>
      <c r="P104" s="2402"/>
      <c r="Q104" s="2403"/>
      <c r="R104" s="2402"/>
      <c r="S104" s="2403"/>
      <c r="T104" s="2325">
        <f t="shared" si="14"/>
        <v>0</v>
      </c>
      <c r="U104" s="2326"/>
      <c r="V104" s="2326"/>
      <c r="W104" s="2326"/>
      <c r="X104" s="2327"/>
      <c r="Y104" s="2418"/>
      <c r="Z104" s="2419"/>
      <c r="AA104" s="2419"/>
      <c r="AB104" s="2419"/>
      <c r="AC104" s="2419"/>
      <c r="AD104" s="2419"/>
      <c r="AE104" s="2420"/>
    </row>
    <row r="105" spans="1:48" ht="20.25" customHeight="1">
      <c r="A105" s="64"/>
      <c r="C105" s="2315"/>
      <c r="D105" s="2405"/>
      <c r="E105" s="2415" t="s">
        <v>150</v>
      </c>
      <c r="F105" s="2416"/>
      <c r="G105" s="2416"/>
      <c r="H105" s="2416"/>
      <c r="I105" s="2416"/>
      <c r="J105" s="2416"/>
      <c r="K105" s="2417"/>
      <c r="L105" s="2364"/>
      <c r="M105" s="2365"/>
      <c r="N105" s="2365"/>
      <c r="O105" s="2366"/>
      <c r="P105" s="2402"/>
      <c r="Q105" s="2403"/>
      <c r="R105" s="2402"/>
      <c r="S105" s="2403"/>
      <c r="T105" s="2325">
        <f t="shared" si="14"/>
        <v>0</v>
      </c>
      <c r="U105" s="2326"/>
      <c r="V105" s="2326"/>
      <c r="W105" s="2326"/>
      <c r="X105" s="2327"/>
      <c r="Y105" s="2418"/>
      <c r="Z105" s="2419"/>
      <c r="AA105" s="2419"/>
      <c r="AB105" s="2419"/>
      <c r="AC105" s="2419"/>
      <c r="AD105" s="2419"/>
      <c r="AE105" s="2420"/>
    </row>
    <row r="106" spans="1:48" ht="20.25" customHeight="1">
      <c r="C106" s="2315"/>
      <c r="D106" s="2406"/>
      <c r="E106" s="2421" t="s">
        <v>151</v>
      </c>
      <c r="F106" s="2422"/>
      <c r="G106" s="2422"/>
      <c r="H106" s="2422"/>
      <c r="I106" s="2422"/>
      <c r="J106" s="2422"/>
      <c r="K106" s="2423"/>
      <c r="L106" s="2333"/>
      <c r="M106" s="2334"/>
      <c r="N106" s="2334"/>
      <c r="O106" s="2335"/>
      <c r="P106" s="2424"/>
      <c r="Q106" s="2425"/>
      <c r="R106" s="2424"/>
      <c r="S106" s="2425"/>
      <c r="T106" s="2426">
        <f t="shared" si="14"/>
        <v>0</v>
      </c>
      <c r="U106" s="2427"/>
      <c r="V106" s="2427"/>
      <c r="W106" s="2427"/>
      <c r="X106" s="2427"/>
      <c r="Y106" s="2428"/>
      <c r="Z106" s="2429"/>
      <c r="AA106" s="2429"/>
      <c r="AB106" s="2429"/>
      <c r="AC106" s="2429"/>
      <c r="AD106" s="2429"/>
      <c r="AE106" s="2430"/>
    </row>
    <row r="107" spans="1:48" ht="20.25" customHeight="1">
      <c r="C107" s="2315"/>
      <c r="D107" s="2446" t="s">
        <v>152</v>
      </c>
      <c r="E107" s="2407" t="s">
        <v>153</v>
      </c>
      <c r="F107" s="2408"/>
      <c r="G107" s="2408"/>
      <c r="H107" s="2408"/>
      <c r="I107" s="2408"/>
      <c r="J107" s="2408"/>
      <c r="K107" s="2409"/>
      <c r="L107" s="2344"/>
      <c r="M107" s="2345"/>
      <c r="N107" s="2345"/>
      <c r="O107" s="2346"/>
      <c r="P107" s="2410"/>
      <c r="Q107" s="2411"/>
      <c r="R107" s="2410"/>
      <c r="S107" s="2411"/>
      <c r="T107" s="2359">
        <f t="shared" si="14"/>
        <v>0</v>
      </c>
      <c r="U107" s="2360"/>
      <c r="V107" s="2360"/>
      <c r="W107" s="2360"/>
      <c r="X107" s="2360"/>
      <c r="Y107" s="2431"/>
      <c r="Z107" s="2432"/>
      <c r="AA107" s="2432"/>
      <c r="AB107" s="2432"/>
      <c r="AC107" s="2432"/>
      <c r="AD107" s="2432"/>
      <c r="AE107" s="2433"/>
    </row>
    <row r="108" spans="1:48" ht="20.25" customHeight="1">
      <c r="C108" s="2315"/>
      <c r="D108" s="2447"/>
      <c r="E108" s="2415" t="s">
        <v>154</v>
      </c>
      <c r="F108" s="2416"/>
      <c r="G108" s="2416"/>
      <c r="H108" s="2416"/>
      <c r="I108" s="2416"/>
      <c r="J108" s="2416"/>
      <c r="K108" s="2417"/>
      <c r="L108" s="2364"/>
      <c r="M108" s="2365"/>
      <c r="N108" s="2365"/>
      <c r="O108" s="2366"/>
      <c r="P108" s="2402"/>
      <c r="Q108" s="2403"/>
      <c r="R108" s="2402"/>
      <c r="S108" s="2403"/>
      <c r="T108" s="2325">
        <f t="shared" si="14"/>
        <v>0</v>
      </c>
      <c r="U108" s="2326"/>
      <c r="V108" s="2326"/>
      <c r="W108" s="2326"/>
      <c r="X108" s="2327"/>
      <c r="Y108" s="2418"/>
      <c r="Z108" s="2419"/>
      <c r="AA108" s="2419"/>
      <c r="AB108" s="2419"/>
      <c r="AC108" s="2419"/>
      <c r="AD108" s="2419"/>
      <c r="AE108" s="2420"/>
    </row>
    <row r="109" spans="1:48" ht="20.25" customHeight="1">
      <c r="C109" s="2315"/>
      <c r="D109" s="2447"/>
      <c r="E109" s="2415" t="s">
        <v>155</v>
      </c>
      <c r="F109" s="2416"/>
      <c r="G109" s="2416"/>
      <c r="H109" s="2416"/>
      <c r="I109" s="2416"/>
      <c r="J109" s="2416"/>
      <c r="K109" s="2417"/>
      <c r="L109" s="2364"/>
      <c r="M109" s="2365"/>
      <c r="N109" s="2365"/>
      <c r="O109" s="2366"/>
      <c r="P109" s="2402"/>
      <c r="Q109" s="2403"/>
      <c r="R109" s="2402"/>
      <c r="S109" s="2403"/>
      <c r="T109" s="2325">
        <f t="shared" si="14"/>
        <v>0</v>
      </c>
      <c r="U109" s="2326"/>
      <c r="V109" s="2326"/>
      <c r="W109" s="2326"/>
      <c r="X109" s="2327"/>
      <c r="Y109" s="2418"/>
      <c r="Z109" s="2419"/>
      <c r="AA109" s="2419"/>
      <c r="AB109" s="2419"/>
      <c r="AC109" s="2419"/>
      <c r="AD109" s="2419"/>
      <c r="AE109" s="2420"/>
    </row>
    <row r="110" spans="1:48" ht="20.25" customHeight="1">
      <c r="C110" s="2315"/>
      <c r="D110" s="2447"/>
      <c r="E110" s="2415" t="s">
        <v>156</v>
      </c>
      <c r="F110" s="2416"/>
      <c r="G110" s="2416"/>
      <c r="H110" s="2416"/>
      <c r="I110" s="2416"/>
      <c r="J110" s="2416"/>
      <c r="K110" s="2417"/>
      <c r="L110" s="2364"/>
      <c r="M110" s="2365"/>
      <c r="N110" s="2365"/>
      <c r="O110" s="2366"/>
      <c r="P110" s="2402"/>
      <c r="Q110" s="2403"/>
      <c r="R110" s="2402"/>
      <c r="S110" s="2403"/>
      <c r="T110" s="2325">
        <f t="shared" si="14"/>
        <v>0</v>
      </c>
      <c r="U110" s="2326"/>
      <c r="V110" s="2326"/>
      <c r="W110" s="2326"/>
      <c r="X110" s="2327"/>
      <c r="Y110" s="2418"/>
      <c r="Z110" s="2419"/>
      <c r="AA110" s="2419"/>
      <c r="AB110" s="2419"/>
      <c r="AC110" s="2419"/>
      <c r="AD110" s="2419"/>
      <c r="AE110" s="2420"/>
    </row>
    <row r="111" spans="1:48" ht="20.25" customHeight="1">
      <c r="C111" s="2315"/>
      <c r="D111" s="2447"/>
      <c r="E111" s="2415" t="s">
        <v>157</v>
      </c>
      <c r="F111" s="2416"/>
      <c r="G111" s="2416"/>
      <c r="H111" s="2416"/>
      <c r="I111" s="2416"/>
      <c r="J111" s="2416"/>
      <c r="K111" s="2417"/>
      <c r="L111" s="2364"/>
      <c r="M111" s="2365"/>
      <c r="N111" s="2365"/>
      <c r="O111" s="2366"/>
      <c r="P111" s="2402"/>
      <c r="Q111" s="2403"/>
      <c r="R111" s="2402"/>
      <c r="S111" s="2403"/>
      <c r="T111" s="2325">
        <f t="shared" si="14"/>
        <v>0</v>
      </c>
      <c r="U111" s="2326"/>
      <c r="V111" s="2326"/>
      <c r="W111" s="2326"/>
      <c r="X111" s="2327"/>
      <c r="Y111" s="2418"/>
      <c r="Z111" s="2419"/>
      <c r="AA111" s="2419"/>
      <c r="AB111" s="2419"/>
      <c r="AC111" s="2419"/>
      <c r="AD111" s="2419"/>
      <c r="AE111" s="2420"/>
    </row>
    <row r="112" spans="1:48" ht="20.25" customHeight="1">
      <c r="C112" s="2315"/>
      <c r="D112" s="2447"/>
      <c r="E112" s="2415" t="s">
        <v>158</v>
      </c>
      <c r="F112" s="2416"/>
      <c r="G112" s="2416"/>
      <c r="H112" s="2416"/>
      <c r="I112" s="2416"/>
      <c r="J112" s="2416"/>
      <c r="K112" s="2417"/>
      <c r="L112" s="2364"/>
      <c r="M112" s="2365"/>
      <c r="N112" s="2365"/>
      <c r="O112" s="2366"/>
      <c r="P112" s="2402"/>
      <c r="Q112" s="2403"/>
      <c r="R112" s="2402"/>
      <c r="S112" s="2403"/>
      <c r="T112" s="2325">
        <f t="shared" si="14"/>
        <v>0</v>
      </c>
      <c r="U112" s="2326"/>
      <c r="V112" s="2326"/>
      <c r="W112" s="2326"/>
      <c r="X112" s="2327"/>
      <c r="Y112" s="2418"/>
      <c r="Z112" s="2419"/>
      <c r="AA112" s="2419"/>
      <c r="AB112" s="2419"/>
      <c r="AC112" s="2419"/>
      <c r="AD112" s="2419"/>
      <c r="AE112" s="2420"/>
    </row>
    <row r="113" spans="2:31" ht="20.25" customHeight="1">
      <c r="C113" s="2315"/>
      <c r="D113" s="2447"/>
      <c r="E113" s="2415" t="s">
        <v>159</v>
      </c>
      <c r="F113" s="2416"/>
      <c r="G113" s="2416"/>
      <c r="H113" s="2416"/>
      <c r="I113" s="2416"/>
      <c r="J113" s="2416"/>
      <c r="K113" s="2417"/>
      <c r="L113" s="2364"/>
      <c r="M113" s="2365"/>
      <c r="N113" s="2365"/>
      <c r="O113" s="2366"/>
      <c r="P113" s="2402"/>
      <c r="Q113" s="2403"/>
      <c r="R113" s="2402"/>
      <c r="S113" s="2403"/>
      <c r="T113" s="2325">
        <f t="shared" si="14"/>
        <v>0</v>
      </c>
      <c r="U113" s="2326"/>
      <c r="V113" s="2326"/>
      <c r="W113" s="2326"/>
      <c r="X113" s="2327"/>
      <c r="Y113" s="2418"/>
      <c r="Z113" s="2419"/>
      <c r="AA113" s="2419"/>
      <c r="AB113" s="2419"/>
      <c r="AC113" s="2419"/>
      <c r="AD113" s="2419"/>
      <c r="AE113" s="2420"/>
    </row>
    <row r="114" spans="2:31" ht="20.25" customHeight="1" thickBot="1">
      <c r="C114" s="2315"/>
      <c r="D114" s="2448"/>
      <c r="E114" s="2434" t="s">
        <v>160</v>
      </c>
      <c r="F114" s="2435"/>
      <c r="G114" s="2435"/>
      <c r="H114" s="2435"/>
      <c r="I114" s="2435"/>
      <c r="J114" s="2435"/>
      <c r="K114" s="2436"/>
      <c r="L114" s="2333"/>
      <c r="M114" s="2334"/>
      <c r="N114" s="2334"/>
      <c r="O114" s="2335"/>
      <c r="P114" s="2424"/>
      <c r="Q114" s="2425"/>
      <c r="R114" s="2424"/>
      <c r="S114" s="2425"/>
      <c r="T114" s="2426">
        <f t="shared" si="14"/>
        <v>0</v>
      </c>
      <c r="U114" s="2427"/>
      <c r="V114" s="2427"/>
      <c r="W114" s="2427"/>
      <c r="X114" s="2427"/>
      <c r="Y114" s="2437"/>
      <c r="Z114" s="2438"/>
      <c r="AA114" s="2438"/>
      <c r="AB114" s="2438"/>
      <c r="AC114" s="2438"/>
      <c r="AD114" s="2438"/>
      <c r="AE114" s="2439"/>
    </row>
    <row r="115" spans="2:31" ht="20.25" customHeight="1" thickTop="1" thickBot="1">
      <c r="C115" s="2316"/>
      <c r="D115" s="2391" t="s">
        <v>18</v>
      </c>
      <c r="E115" s="2392"/>
      <c r="F115" s="2392"/>
      <c r="G115" s="2392"/>
      <c r="H115" s="2392"/>
      <c r="I115" s="2392"/>
      <c r="J115" s="2392"/>
      <c r="K115" s="2393"/>
      <c r="L115" s="2394"/>
      <c r="M115" s="2395"/>
      <c r="N115" s="2395"/>
      <c r="O115" s="2396"/>
      <c r="P115" s="2394"/>
      <c r="Q115" s="2396"/>
      <c r="R115" s="2394"/>
      <c r="S115" s="2396"/>
      <c r="T115" s="2440">
        <f>SUM(T100:X114)</f>
        <v>0</v>
      </c>
      <c r="U115" s="2441"/>
      <c r="V115" s="2441"/>
      <c r="W115" s="2441"/>
      <c r="X115" s="2442"/>
      <c r="Y115" s="2443"/>
      <c r="Z115" s="2444"/>
      <c r="AA115" s="2444"/>
      <c r="AB115" s="2444"/>
      <c r="AC115" s="2444"/>
      <c r="AD115" s="2444"/>
      <c r="AE115" s="2445"/>
    </row>
    <row r="116" spans="2:31" ht="27" customHeight="1" thickTop="1" thickBot="1">
      <c r="B116" s="99"/>
      <c r="C116" s="99"/>
      <c r="D116" s="2449" t="s">
        <v>17</v>
      </c>
      <c r="E116" s="2449"/>
      <c r="F116" s="2449"/>
      <c r="G116" s="2449"/>
      <c r="H116" s="2449"/>
      <c r="I116" s="2449"/>
      <c r="J116" s="2449"/>
      <c r="K116" s="2449"/>
      <c r="L116" s="140"/>
      <c r="M116" s="140"/>
      <c r="N116" s="140"/>
      <c r="O116" s="141"/>
      <c r="P116" s="140"/>
      <c r="Q116" s="140"/>
      <c r="R116" s="71"/>
      <c r="S116" s="142"/>
      <c r="T116" s="2450">
        <f>T96-T115</f>
        <v>0</v>
      </c>
      <c r="U116" s="2451"/>
      <c r="V116" s="2451"/>
      <c r="W116" s="2451"/>
      <c r="X116" s="2452"/>
    </row>
    <row r="117" spans="2:31" ht="20.25" customHeight="1" thickTop="1">
      <c r="J117" s="101"/>
      <c r="K117" s="101"/>
      <c r="L117" s="101"/>
      <c r="M117" s="101"/>
      <c r="N117" s="101"/>
      <c r="O117" s="101"/>
      <c r="P117" s="101"/>
      <c r="Q117" s="101"/>
      <c r="R117" s="101"/>
      <c r="S117" s="101"/>
      <c r="T117" s="102"/>
      <c r="U117" s="102"/>
      <c r="V117" s="102"/>
      <c r="W117" s="102"/>
      <c r="X117" s="103"/>
      <c r="Y117" s="103"/>
      <c r="Z117" s="103"/>
      <c r="AA117" s="103"/>
      <c r="AB117" s="103"/>
      <c r="AC117" s="103"/>
      <c r="AD117" s="103"/>
    </row>
    <row r="118" spans="2:31" ht="20.25" customHeight="1">
      <c r="J118" s="101"/>
      <c r="K118" s="101"/>
      <c r="L118" s="101"/>
      <c r="M118" s="101"/>
      <c r="N118" s="101"/>
      <c r="O118" s="101"/>
      <c r="P118" s="101"/>
      <c r="Q118" s="101"/>
      <c r="R118" s="101"/>
      <c r="S118" s="101"/>
      <c r="T118" s="102"/>
      <c r="U118" s="102"/>
      <c r="V118" s="102"/>
      <c r="W118" s="102"/>
      <c r="X118" s="103"/>
      <c r="Y118" s="103"/>
      <c r="Z118" s="103"/>
      <c r="AA118" s="103"/>
      <c r="AB118" s="103"/>
      <c r="AC118" s="103"/>
      <c r="AD118" s="103"/>
    </row>
    <row r="119" spans="2:31" ht="20.25" customHeight="1">
      <c r="J119" s="101"/>
      <c r="K119" s="101"/>
      <c r="L119" s="101"/>
      <c r="M119" s="101"/>
      <c r="N119" s="101"/>
      <c r="O119" s="101"/>
      <c r="P119" s="101"/>
      <c r="Q119" s="101"/>
      <c r="R119" s="101"/>
      <c r="S119" s="101"/>
      <c r="T119" s="101"/>
      <c r="U119" s="102"/>
      <c r="V119" s="102"/>
      <c r="W119" s="102"/>
      <c r="X119" s="102"/>
      <c r="Y119" s="103"/>
      <c r="Z119" s="103"/>
      <c r="AA119" s="103"/>
      <c r="AB119" s="103"/>
      <c r="AC119" s="103"/>
      <c r="AD119" s="103"/>
    </row>
  </sheetData>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pageMargins left="0" right="0" top="0" bottom="0" header="0" footer="0"/>
  <pageSetup paperSize="9" scale="99"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zoomScale="70" zoomScaleNormal="100" zoomScaleSheetLayoutView="70" workbookViewId="0">
      <selection activeCell="V17" sqref="V17:W17"/>
    </sheetView>
  </sheetViews>
  <sheetFormatPr defaultColWidth="4.75" defaultRowHeight="15.75" customHeight="1"/>
  <cols>
    <col min="1" max="5" width="3.375" style="63" customWidth="1"/>
    <col min="6" max="11" width="3" style="63" customWidth="1"/>
    <col min="12" max="13" width="3.25" style="63" customWidth="1"/>
    <col min="14" max="15" width="3" style="63" customWidth="1"/>
    <col min="16" max="17" width="3.375" style="63" customWidth="1"/>
    <col min="18" max="29" width="3" style="63" customWidth="1"/>
    <col min="30" max="30" width="6" style="63" customWidth="1"/>
    <col min="31"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9" t="s">
        <v>680</v>
      </c>
    </row>
    <row r="2" spans="2:32" ht="20.25" customHeight="1">
      <c r="B2" s="2201" t="s">
        <v>792</v>
      </c>
      <c r="C2" s="2201"/>
      <c r="D2" s="2201"/>
      <c r="E2" s="2201"/>
      <c r="F2" s="2201"/>
      <c r="G2" s="2201"/>
      <c r="H2" s="2201"/>
      <c r="I2" s="2201"/>
      <c r="J2" s="2201"/>
      <c r="K2" s="2201"/>
      <c r="L2" s="2201"/>
      <c r="M2" s="2201"/>
      <c r="N2" s="2201"/>
      <c r="O2" s="2201"/>
      <c r="P2" s="2201"/>
      <c r="Q2" s="2201"/>
      <c r="R2" s="2201"/>
      <c r="S2" s="2201"/>
      <c r="T2" s="2201"/>
      <c r="U2" s="2201"/>
      <c r="V2" s="2201"/>
      <c r="W2" s="2201"/>
      <c r="X2" s="2201"/>
      <c r="Y2" s="2201"/>
      <c r="Z2" s="2201"/>
      <c r="AA2" s="2201"/>
      <c r="AB2" s="2201"/>
      <c r="AC2" s="2201"/>
      <c r="AD2" s="2201"/>
      <c r="AE2" s="2201"/>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624</v>
      </c>
      <c r="C4" s="67" t="s">
        <v>118</v>
      </c>
      <c r="E4" s="67"/>
      <c r="F4" s="67"/>
      <c r="G4" s="67"/>
      <c r="H4" s="67"/>
      <c r="I4" s="67"/>
      <c r="J4" s="67"/>
      <c r="K4" s="68"/>
      <c r="L4" s="68"/>
      <c r="M4" s="68"/>
      <c r="N4" s="68"/>
      <c r="O4" s="68"/>
      <c r="P4" s="68"/>
      <c r="Q4" s="68"/>
      <c r="R4" s="69"/>
      <c r="S4" s="69"/>
      <c r="T4" s="69"/>
      <c r="U4" s="70"/>
      <c r="V4" s="70"/>
      <c r="W4" s="67"/>
    </row>
    <row r="5" spans="2:32" ht="27" customHeight="1">
      <c r="C5" s="2202" t="s">
        <v>625</v>
      </c>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4" t="s">
        <v>119</v>
      </c>
      <c r="AE5" s="2206" t="s">
        <v>120</v>
      </c>
    </row>
    <row r="6" spans="2:32" ht="27" customHeight="1">
      <c r="C6" s="2208" t="s">
        <v>121</v>
      </c>
      <c r="D6" s="2209"/>
      <c r="E6" s="2209"/>
      <c r="F6" s="2210">
        <v>1</v>
      </c>
      <c r="G6" s="2211"/>
      <c r="H6" s="2211">
        <v>2</v>
      </c>
      <c r="I6" s="2211"/>
      <c r="J6" s="2211">
        <v>3</v>
      </c>
      <c r="K6" s="2211"/>
      <c r="L6" s="2211">
        <v>4</v>
      </c>
      <c r="M6" s="2211"/>
      <c r="N6" s="2211">
        <v>5</v>
      </c>
      <c r="O6" s="2211"/>
      <c r="P6" s="2211">
        <v>6</v>
      </c>
      <c r="Q6" s="2211"/>
      <c r="R6" s="2211">
        <v>7</v>
      </c>
      <c r="S6" s="2211"/>
      <c r="T6" s="2211">
        <v>8</v>
      </c>
      <c r="U6" s="2211"/>
      <c r="V6" s="2211">
        <v>9</v>
      </c>
      <c r="W6" s="2211"/>
      <c r="X6" s="2211">
        <v>10</v>
      </c>
      <c r="Y6" s="2211"/>
      <c r="Z6" s="2211">
        <v>11</v>
      </c>
      <c r="AA6" s="2211"/>
      <c r="AB6" s="2211">
        <v>12</v>
      </c>
      <c r="AC6" s="2212"/>
      <c r="AD6" s="2205"/>
      <c r="AE6" s="2207"/>
    </row>
    <row r="7" spans="2:32" ht="27" customHeight="1">
      <c r="C7" s="2223" t="s">
        <v>585</v>
      </c>
      <c r="D7" s="2224"/>
      <c r="E7" s="2224"/>
      <c r="F7" s="2459">
        <v>10</v>
      </c>
      <c r="G7" s="2460"/>
      <c r="H7" s="2453">
        <v>12</v>
      </c>
      <c r="I7" s="2453"/>
      <c r="J7" s="2453">
        <v>14</v>
      </c>
      <c r="K7" s="2453"/>
      <c r="L7" s="2453">
        <v>16</v>
      </c>
      <c r="M7" s="2453"/>
      <c r="N7" s="2453">
        <v>17</v>
      </c>
      <c r="O7" s="2453"/>
      <c r="P7" s="2453">
        <v>18</v>
      </c>
      <c r="Q7" s="2453"/>
      <c r="R7" s="2453">
        <v>19</v>
      </c>
      <c r="S7" s="2453"/>
      <c r="T7" s="2453">
        <v>20</v>
      </c>
      <c r="U7" s="2453"/>
      <c r="V7" s="2453">
        <v>20</v>
      </c>
      <c r="W7" s="2453"/>
      <c r="X7" s="2453">
        <v>20</v>
      </c>
      <c r="Y7" s="2453"/>
      <c r="Z7" s="2453">
        <v>21</v>
      </c>
      <c r="AA7" s="2453"/>
      <c r="AB7" s="2453">
        <v>22</v>
      </c>
      <c r="AC7" s="2454"/>
      <c r="AD7" s="350">
        <f t="shared" ref="AD7:AD12" si="0">SUM(F7:AC7)</f>
        <v>209</v>
      </c>
      <c r="AE7" s="351">
        <f t="shared" ref="AE7:AE12" si="1">SUM(AD7/12)</f>
        <v>17.416666666666668</v>
      </c>
    </row>
    <row r="8" spans="2:32" ht="39" customHeight="1">
      <c r="C8" s="2216" t="s">
        <v>586</v>
      </c>
      <c r="D8" s="2217"/>
      <c r="E8" s="2218"/>
      <c r="F8" s="2455">
        <v>120</v>
      </c>
      <c r="G8" s="2456"/>
      <c r="H8" s="2457">
        <v>120</v>
      </c>
      <c r="I8" s="2457"/>
      <c r="J8" s="2457">
        <v>150</v>
      </c>
      <c r="K8" s="2457"/>
      <c r="L8" s="2457">
        <v>150</v>
      </c>
      <c r="M8" s="2457"/>
      <c r="N8" s="2457">
        <v>180</v>
      </c>
      <c r="O8" s="2457"/>
      <c r="P8" s="2457">
        <v>180</v>
      </c>
      <c r="Q8" s="2457"/>
      <c r="R8" s="2457">
        <v>210</v>
      </c>
      <c r="S8" s="2457"/>
      <c r="T8" s="2457">
        <v>210</v>
      </c>
      <c r="U8" s="2457"/>
      <c r="V8" s="2457">
        <v>240</v>
      </c>
      <c r="W8" s="2457"/>
      <c r="X8" s="2457">
        <v>240</v>
      </c>
      <c r="Y8" s="2457"/>
      <c r="Z8" s="2457">
        <v>270</v>
      </c>
      <c r="AA8" s="2457"/>
      <c r="AB8" s="2457">
        <v>270</v>
      </c>
      <c r="AC8" s="2458"/>
      <c r="AD8" s="352">
        <f t="shared" si="0"/>
        <v>2340</v>
      </c>
      <c r="AE8" s="353">
        <f t="shared" si="1"/>
        <v>195</v>
      </c>
    </row>
    <row r="9" spans="2:32" ht="38.25" customHeight="1">
      <c r="C9" s="2235" t="s">
        <v>587</v>
      </c>
      <c r="D9" s="2236"/>
      <c r="E9" s="2237"/>
      <c r="F9" s="2469">
        <v>120</v>
      </c>
      <c r="G9" s="2462"/>
      <c r="H9" s="2461">
        <v>150</v>
      </c>
      <c r="I9" s="2462"/>
      <c r="J9" s="2461">
        <v>150</v>
      </c>
      <c r="K9" s="2462"/>
      <c r="L9" s="2461">
        <v>180</v>
      </c>
      <c r="M9" s="2462"/>
      <c r="N9" s="2461">
        <v>180</v>
      </c>
      <c r="O9" s="2462"/>
      <c r="P9" s="2461">
        <v>180</v>
      </c>
      <c r="Q9" s="2462"/>
      <c r="R9" s="2461">
        <v>210</v>
      </c>
      <c r="S9" s="2462"/>
      <c r="T9" s="2461">
        <v>210</v>
      </c>
      <c r="U9" s="2462"/>
      <c r="V9" s="2461">
        <v>210</v>
      </c>
      <c r="W9" s="2462"/>
      <c r="X9" s="2461">
        <v>210</v>
      </c>
      <c r="Y9" s="2462"/>
      <c r="Z9" s="2461">
        <v>210</v>
      </c>
      <c r="AA9" s="2462"/>
      <c r="AB9" s="2461">
        <v>210</v>
      </c>
      <c r="AC9" s="2464"/>
      <c r="AD9" s="354">
        <f t="shared" si="0"/>
        <v>2220</v>
      </c>
      <c r="AE9" s="355">
        <f t="shared" si="1"/>
        <v>185</v>
      </c>
    </row>
    <row r="10" spans="2:32" ht="27" customHeight="1">
      <c r="C10" s="2229" t="s">
        <v>588</v>
      </c>
      <c r="D10" s="2230"/>
      <c r="E10" s="2230"/>
      <c r="F10" s="2465">
        <v>15</v>
      </c>
      <c r="G10" s="2466"/>
      <c r="H10" s="2467">
        <v>15</v>
      </c>
      <c r="I10" s="2467"/>
      <c r="J10" s="2467">
        <v>15</v>
      </c>
      <c r="K10" s="2467"/>
      <c r="L10" s="2467">
        <v>15</v>
      </c>
      <c r="M10" s="2467"/>
      <c r="N10" s="2467">
        <v>15</v>
      </c>
      <c r="O10" s="2467"/>
      <c r="P10" s="2467">
        <v>15</v>
      </c>
      <c r="Q10" s="2467"/>
      <c r="R10" s="2467">
        <v>15</v>
      </c>
      <c r="S10" s="2467"/>
      <c r="T10" s="2467">
        <v>15</v>
      </c>
      <c r="U10" s="2467"/>
      <c r="V10" s="2467">
        <v>15</v>
      </c>
      <c r="W10" s="2467"/>
      <c r="X10" s="2467">
        <v>15</v>
      </c>
      <c r="Y10" s="2467"/>
      <c r="Z10" s="2467">
        <v>15</v>
      </c>
      <c r="AA10" s="2467"/>
      <c r="AB10" s="2467">
        <v>15</v>
      </c>
      <c r="AC10" s="2468"/>
      <c r="AD10" s="356">
        <f t="shared" si="0"/>
        <v>180</v>
      </c>
      <c r="AE10" s="357">
        <f t="shared" si="1"/>
        <v>15</v>
      </c>
    </row>
    <row r="11" spans="2:32" ht="27" customHeight="1">
      <c r="C11" s="2246" t="s">
        <v>62</v>
      </c>
      <c r="D11" s="2247"/>
      <c r="E11" s="2247"/>
      <c r="F11" s="2475">
        <v>6</v>
      </c>
      <c r="G11" s="2476"/>
      <c r="H11" s="2463">
        <v>6</v>
      </c>
      <c r="I11" s="2463"/>
      <c r="J11" s="2463">
        <v>6</v>
      </c>
      <c r="K11" s="2463"/>
      <c r="L11" s="2463">
        <v>6</v>
      </c>
      <c r="M11" s="2463"/>
      <c r="N11" s="2463">
        <v>6</v>
      </c>
      <c r="O11" s="2463"/>
      <c r="P11" s="2463">
        <v>6</v>
      </c>
      <c r="Q11" s="2463"/>
      <c r="R11" s="2463">
        <v>6</v>
      </c>
      <c r="S11" s="2463"/>
      <c r="T11" s="2463">
        <v>6</v>
      </c>
      <c r="U11" s="2463"/>
      <c r="V11" s="2463">
        <v>6</v>
      </c>
      <c r="W11" s="2463"/>
      <c r="X11" s="2463">
        <v>6</v>
      </c>
      <c r="Y11" s="2463"/>
      <c r="Z11" s="2463">
        <v>6</v>
      </c>
      <c r="AA11" s="2463"/>
      <c r="AB11" s="2463">
        <v>6</v>
      </c>
      <c r="AC11" s="2470"/>
      <c r="AD11" s="161">
        <f t="shared" si="0"/>
        <v>72</v>
      </c>
      <c r="AE11" s="358">
        <f t="shared" si="1"/>
        <v>6</v>
      </c>
    </row>
    <row r="12" spans="2:32" ht="27" customHeight="1">
      <c r="C12" s="2240" t="s">
        <v>589</v>
      </c>
      <c r="D12" s="2241"/>
      <c r="E12" s="2241"/>
      <c r="F12" s="2471">
        <v>1</v>
      </c>
      <c r="G12" s="2472"/>
      <c r="H12" s="2473">
        <v>1</v>
      </c>
      <c r="I12" s="2473"/>
      <c r="J12" s="2473">
        <v>1</v>
      </c>
      <c r="K12" s="2473"/>
      <c r="L12" s="2473">
        <v>1</v>
      </c>
      <c r="M12" s="2473"/>
      <c r="N12" s="2473">
        <v>1</v>
      </c>
      <c r="O12" s="2473"/>
      <c r="P12" s="2473">
        <v>1</v>
      </c>
      <c r="Q12" s="2473"/>
      <c r="R12" s="2473">
        <v>1</v>
      </c>
      <c r="S12" s="2473"/>
      <c r="T12" s="2473">
        <v>1</v>
      </c>
      <c r="U12" s="2473"/>
      <c r="V12" s="2473">
        <v>1</v>
      </c>
      <c r="W12" s="2473"/>
      <c r="X12" s="2473">
        <v>1</v>
      </c>
      <c r="Y12" s="2473"/>
      <c r="Z12" s="2473">
        <v>1</v>
      </c>
      <c r="AA12" s="2473"/>
      <c r="AB12" s="2473">
        <v>1</v>
      </c>
      <c r="AC12" s="2474"/>
      <c r="AD12" s="146">
        <f t="shared" si="0"/>
        <v>12</v>
      </c>
      <c r="AE12" s="147">
        <f t="shared" si="1"/>
        <v>1</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202" t="s">
        <v>82</v>
      </c>
      <c r="D14" s="2203"/>
      <c r="E14" s="2203"/>
      <c r="F14" s="2203"/>
      <c r="G14" s="2203"/>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4" t="s">
        <v>119</v>
      </c>
      <c r="AE14" s="2206" t="s">
        <v>120</v>
      </c>
    </row>
    <row r="15" spans="2:32" ht="27" customHeight="1">
      <c r="C15" s="2208" t="s">
        <v>121</v>
      </c>
      <c r="D15" s="2209"/>
      <c r="E15" s="2209"/>
      <c r="F15" s="2210">
        <v>1</v>
      </c>
      <c r="G15" s="2211"/>
      <c r="H15" s="2211">
        <v>2</v>
      </c>
      <c r="I15" s="2211"/>
      <c r="J15" s="2211">
        <v>3</v>
      </c>
      <c r="K15" s="2211"/>
      <c r="L15" s="2211">
        <v>4</v>
      </c>
      <c r="M15" s="2211"/>
      <c r="N15" s="2211">
        <v>5</v>
      </c>
      <c r="O15" s="2211"/>
      <c r="P15" s="2211">
        <v>6</v>
      </c>
      <c r="Q15" s="2211"/>
      <c r="R15" s="2211">
        <v>7</v>
      </c>
      <c r="S15" s="2211"/>
      <c r="T15" s="2211">
        <v>8</v>
      </c>
      <c r="U15" s="2211"/>
      <c r="V15" s="2211">
        <v>9</v>
      </c>
      <c r="W15" s="2211"/>
      <c r="X15" s="2211">
        <v>10</v>
      </c>
      <c r="Y15" s="2211"/>
      <c r="Z15" s="2211">
        <v>11</v>
      </c>
      <c r="AA15" s="2211"/>
      <c r="AB15" s="2211">
        <v>12</v>
      </c>
      <c r="AC15" s="2212"/>
      <c r="AD15" s="2205"/>
      <c r="AE15" s="2207"/>
    </row>
    <row r="16" spans="2:32" ht="27" customHeight="1">
      <c r="C16" s="2223" t="s">
        <v>585</v>
      </c>
      <c r="D16" s="2224"/>
      <c r="E16" s="2224"/>
      <c r="F16" s="2459">
        <v>24</v>
      </c>
      <c r="G16" s="2460"/>
      <c r="H16" s="2453">
        <v>24</v>
      </c>
      <c r="I16" s="2453"/>
      <c r="J16" s="2453">
        <v>24</v>
      </c>
      <c r="K16" s="2453"/>
      <c r="L16" s="2453">
        <v>25</v>
      </c>
      <c r="M16" s="2453"/>
      <c r="N16" s="2453">
        <v>25</v>
      </c>
      <c r="O16" s="2453"/>
      <c r="P16" s="2453">
        <v>25</v>
      </c>
      <c r="Q16" s="2453"/>
      <c r="R16" s="2453">
        <v>26</v>
      </c>
      <c r="S16" s="2453"/>
      <c r="T16" s="2453">
        <v>26</v>
      </c>
      <c r="U16" s="2453"/>
      <c r="V16" s="2453">
        <v>26</v>
      </c>
      <c r="W16" s="2453"/>
      <c r="X16" s="2453">
        <v>27</v>
      </c>
      <c r="Y16" s="2453"/>
      <c r="Z16" s="2453">
        <v>28</v>
      </c>
      <c r="AA16" s="2453"/>
      <c r="AB16" s="2453">
        <v>29</v>
      </c>
      <c r="AC16" s="2454"/>
      <c r="AD16" s="350">
        <f t="shared" ref="AD16:AD21" si="2">SUM(F16:AC16)</f>
        <v>309</v>
      </c>
      <c r="AE16" s="351">
        <f t="shared" ref="AE16:AE21" si="3">SUM(AD16/12)</f>
        <v>25.75</v>
      </c>
    </row>
    <row r="17" spans="2:32" ht="39" customHeight="1">
      <c r="C17" s="2216" t="s">
        <v>586</v>
      </c>
      <c r="D17" s="2217"/>
      <c r="E17" s="2218"/>
      <c r="F17" s="2455">
        <f>10*30</f>
        <v>300</v>
      </c>
      <c r="G17" s="2456"/>
      <c r="H17" s="2457">
        <f>12*30</f>
        <v>360</v>
      </c>
      <c r="I17" s="2457"/>
      <c r="J17" s="2457">
        <v>360</v>
      </c>
      <c r="K17" s="2457"/>
      <c r="L17" s="2457">
        <v>450</v>
      </c>
      <c r="M17" s="2457"/>
      <c r="N17" s="2457">
        <v>450</v>
      </c>
      <c r="O17" s="2457"/>
      <c r="P17" s="2457">
        <v>480</v>
      </c>
      <c r="Q17" s="2457"/>
      <c r="R17" s="2457">
        <v>480</v>
      </c>
      <c r="S17" s="2457"/>
      <c r="T17" s="2457">
        <v>450</v>
      </c>
      <c r="U17" s="2457"/>
      <c r="V17" s="2457">
        <v>450</v>
      </c>
      <c r="W17" s="2457"/>
      <c r="X17" s="2457">
        <v>480</v>
      </c>
      <c r="Y17" s="2457"/>
      <c r="Z17" s="2457">
        <v>480</v>
      </c>
      <c r="AA17" s="2457"/>
      <c r="AB17" s="2457">
        <v>510</v>
      </c>
      <c r="AC17" s="2458"/>
      <c r="AD17" s="352">
        <f>SUM(F17:AC17)</f>
        <v>5250</v>
      </c>
      <c r="AE17" s="353">
        <f t="shared" si="3"/>
        <v>437.5</v>
      </c>
    </row>
    <row r="18" spans="2:32" ht="39" customHeight="1">
      <c r="C18" s="2235" t="s">
        <v>587</v>
      </c>
      <c r="D18" s="2236"/>
      <c r="E18" s="2237"/>
      <c r="F18" s="2469">
        <v>210</v>
      </c>
      <c r="G18" s="2462"/>
      <c r="H18" s="2461">
        <v>210</v>
      </c>
      <c r="I18" s="2462"/>
      <c r="J18" s="2461">
        <v>240</v>
      </c>
      <c r="K18" s="2462"/>
      <c r="L18" s="2461">
        <v>240</v>
      </c>
      <c r="M18" s="2462"/>
      <c r="N18" s="2461">
        <v>240</v>
      </c>
      <c r="O18" s="2462"/>
      <c r="P18" s="2461">
        <v>240</v>
      </c>
      <c r="Q18" s="2462"/>
      <c r="R18" s="2461">
        <v>240</v>
      </c>
      <c r="S18" s="2462"/>
      <c r="T18" s="2461">
        <v>240</v>
      </c>
      <c r="U18" s="2462"/>
      <c r="V18" s="2461">
        <v>270</v>
      </c>
      <c r="W18" s="2462"/>
      <c r="X18" s="2461">
        <v>270</v>
      </c>
      <c r="Y18" s="2462"/>
      <c r="Z18" s="2461">
        <v>270</v>
      </c>
      <c r="AA18" s="2462"/>
      <c r="AB18" s="2461">
        <v>270</v>
      </c>
      <c r="AC18" s="2464"/>
      <c r="AD18" s="354">
        <f>SUM(F18:AC18)</f>
        <v>2940</v>
      </c>
      <c r="AE18" s="355">
        <f t="shared" si="3"/>
        <v>245</v>
      </c>
    </row>
    <row r="19" spans="2:32" ht="27" customHeight="1">
      <c r="C19" s="2223" t="s">
        <v>588</v>
      </c>
      <c r="D19" s="2224"/>
      <c r="E19" s="2224"/>
      <c r="F19" s="2459">
        <v>15</v>
      </c>
      <c r="G19" s="2460"/>
      <c r="H19" s="2453">
        <v>15</v>
      </c>
      <c r="I19" s="2453"/>
      <c r="J19" s="2453">
        <v>15</v>
      </c>
      <c r="K19" s="2453"/>
      <c r="L19" s="2453">
        <v>15</v>
      </c>
      <c r="M19" s="2453"/>
      <c r="N19" s="2453">
        <v>15</v>
      </c>
      <c r="O19" s="2453"/>
      <c r="P19" s="2453">
        <v>15</v>
      </c>
      <c r="Q19" s="2453"/>
      <c r="R19" s="2453">
        <v>15</v>
      </c>
      <c r="S19" s="2453"/>
      <c r="T19" s="2453">
        <v>15</v>
      </c>
      <c r="U19" s="2453"/>
      <c r="V19" s="2453">
        <v>15</v>
      </c>
      <c r="W19" s="2453"/>
      <c r="X19" s="2453">
        <v>15</v>
      </c>
      <c r="Y19" s="2453"/>
      <c r="Z19" s="2453">
        <v>15</v>
      </c>
      <c r="AA19" s="2453"/>
      <c r="AB19" s="2453">
        <v>15</v>
      </c>
      <c r="AC19" s="2454"/>
      <c r="AD19" s="350">
        <f>SUM(F19:AC19)</f>
        <v>180</v>
      </c>
      <c r="AE19" s="351">
        <f t="shared" si="3"/>
        <v>15</v>
      </c>
    </row>
    <row r="20" spans="2:32" ht="27" customHeight="1">
      <c r="C20" s="2216" t="s">
        <v>62</v>
      </c>
      <c r="D20" s="2252"/>
      <c r="E20" s="2252"/>
      <c r="F20" s="2455">
        <v>8</v>
      </c>
      <c r="G20" s="2456"/>
      <c r="H20" s="2457">
        <v>8</v>
      </c>
      <c r="I20" s="2457"/>
      <c r="J20" s="2457">
        <v>8</v>
      </c>
      <c r="K20" s="2457"/>
      <c r="L20" s="2457">
        <v>8</v>
      </c>
      <c r="M20" s="2457"/>
      <c r="N20" s="2457">
        <v>8</v>
      </c>
      <c r="O20" s="2457"/>
      <c r="P20" s="2457">
        <v>8</v>
      </c>
      <c r="Q20" s="2457"/>
      <c r="R20" s="2457">
        <v>8</v>
      </c>
      <c r="S20" s="2457"/>
      <c r="T20" s="2457">
        <v>8</v>
      </c>
      <c r="U20" s="2457"/>
      <c r="V20" s="2457">
        <v>8</v>
      </c>
      <c r="W20" s="2457"/>
      <c r="X20" s="2457">
        <v>8</v>
      </c>
      <c r="Y20" s="2457"/>
      <c r="Z20" s="2457">
        <v>8</v>
      </c>
      <c r="AA20" s="2457"/>
      <c r="AB20" s="2457">
        <v>8</v>
      </c>
      <c r="AC20" s="2477"/>
      <c r="AD20" s="352">
        <f t="shared" si="2"/>
        <v>96</v>
      </c>
      <c r="AE20" s="353">
        <f t="shared" si="3"/>
        <v>8</v>
      </c>
    </row>
    <row r="21" spans="2:32" ht="27" customHeight="1">
      <c r="C21" s="2240" t="s">
        <v>589</v>
      </c>
      <c r="D21" s="2241"/>
      <c r="E21" s="2241"/>
      <c r="F21" s="2471">
        <v>1</v>
      </c>
      <c r="G21" s="2472"/>
      <c r="H21" s="2473">
        <v>1</v>
      </c>
      <c r="I21" s="2473"/>
      <c r="J21" s="2473">
        <v>1</v>
      </c>
      <c r="K21" s="2473"/>
      <c r="L21" s="2473">
        <v>1</v>
      </c>
      <c r="M21" s="2473"/>
      <c r="N21" s="2473">
        <v>1</v>
      </c>
      <c r="O21" s="2473"/>
      <c r="P21" s="2473">
        <v>1</v>
      </c>
      <c r="Q21" s="2473"/>
      <c r="R21" s="2473">
        <v>1</v>
      </c>
      <c r="S21" s="2473"/>
      <c r="T21" s="2473">
        <v>1</v>
      </c>
      <c r="U21" s="2473"/>
      <c r="V21" s="2473">
        <v>1</v>
      </c>
      <c r="W21" s="2473"/>
      <c r="X21" s="2473">
        <v>1</v>
      </c>
      <c r="Y21" s="2473"/>
      <c r="Z21" s="2473">
        <v>1</v>
      </c>
      <c r="AA21" s="2473"/>
      <c r="AB21" s="2473">
        <v>1</v>
      </c>
      <c r="AC21" s="2478"/>
      <c r="AD21" s="146">
        <f t="shared" si="2"/>
        <v>12</v>
      </c>
      <c r="AE21" s="147">
        <f t="shared" si="3"/>
        <v>1</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56</v>
      </c>
      <c r="C23" s="76" t="s">
        <v>592</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53"/>
      <c r="D24" s="2254"/>
      <c r="E24" s="2255"/>
      <c r="F24" s="2256" t="s">
        <v>122</v>
      </c>
      <c r="G24" s="2257"/>
      <c r="H24" s="2257"/>
      <c r="I24" s="2257"/>
      <c r="J24" s="2257"/>
      <c r="K24" s="2257"/>
      <c r="L24" s="2257"/>
      <c r="M24" s="2257"/>
      <c r="N24" s="2257"/>
      <c r="O24" s="2257"/>
      <c r="P24" s="2257"/>
      <c r="Q24" s="2257"/>
      <c r="R24" s="2258" t="s">
        <v>593</v>
      </c>
      <c r="S24" s="2259"/>
      <c r="T24" s="2259"/>
      <c r="U24" s="2259"/>
      <c r="V24" s="2259"/>
      <c r="W24" s="2259"/>
      <c r="X24" s="2259"/>
      <c r="Y24" s="2259"/>
      <c r="Z24" s="2259"/>
      <c r="AA24" s="2259"/>
      <c r="AB24" s="2259"/>
      <c r="AC24" s="2260"/>
      <c r="AD24" s="64"/>
      <c r="AE24" s="64"/>
      <c r="AF24" s="64"/>
    </row>
    <row r="25" spans="2:32" ht="27" customHeight="1">
      <c r="B25" s="66"/>
      <c r="C25" s="2253" t="s">
        <v>594</v>
      </c>
      <c r="D25" s="2254"/>
      <c r="E25" s="2255"/>
      <c r="F25" s="2264" t="s">
        <v>595</v>
      </c>
      <c r="G25" s="2224"/>
      <c r="H25" s="2224"/>
      <c r="I25" s="2223" t="s">
        <v>596</v>
      </c>
      <c r="J25" s="2265"/>
      <c r="K25" s="2266"/>
      <c r="L25" s="2223" t="s">
        <v>597</v>
      </c>
      <c r="M25" s="2224"/>
      <c r="N25" s="2267"/>
      <c r="O25" s="2265" t="s">
        <v>588</v>
      </c>
      <c r="P25" s="2224"/>
      <c r="Q25" s="2224"/>
      <c r="R25" s="2223" t="s">
        <v>595</v>
      </c>
      <c r="S25" s="2224"/>
      <c r="T25" s="2224"/>
      <c r="U25" s="2223" t="s">
        <v>596</v>
      </c>
      <c r="V25" s="2265"/>
      <c r="W25" s="2266"/>
      <c r="X25" s="2223" t="s">
        <v>597</v>
      </c>
      <c r="Y25" s="2224"/>
      <c r="Z25" s="2267"/>
      <c r="AA25" s="2265" t="s">
        <v>588</v>
      </c>
      <c r="AB25" s="2224"/>
      <c r="AC25" s="2267"/>
      <c r="AD25" s="64"/>
      <c r="AE25" s="64"/>
      <c r="AF25" s="64"/>
    </row>
    <row r="26" spans="2:32" ht="30.75" customHeight="1">
      <c r="B26" s="66"/>
      <c r="C26" s="2261"/>
      <c r="D26" s="2262"/>
      <c r="E26" s="2263"/>
      <c r="F26" s="2268">
        <f>+SUM(F27:H33)</f>
        <v>209</v>
      </c>
      <c r="G26" s="2269"/>
      <c r="H26" s="2270"/>
      <c r="I26" s="2271">
        <f>+AD8</f>
        <v>2340</v>
      </c>
      <c r="J26" s="2269"/>
      <c r="K26" s="2270"/>
      <c r="L26" s="2271">
        <f>+AD9</f>
        <v>2220</v>
      </c>
      <c r="M26" s="2269"/>
      <c r="N26" s="2270"/>
      <c r="O26" s="2271">
        <f>SUM(F10:AC10)</f>
        <v>180</v>
      </c>
      <c r="P26" s="2269"/>
      <c r="Q26" s="2269"/>
      <c r="R26" s="2272">
        <f>+SUM(R27:T33)</f>
        <v>309</v>
      </c>
      <c r="S26" s="2269"/>
      <c r="T26" s="2270"/>
      <c r="U26" s="2271">
        <f>+AD17</f>
        <v>5250</v>
      </c>
      <c r="V26" s="2269"/>
      <c r="W26" s="2270"/>
      <c r="X26" s="2271">
        <f>+AD18</f>
        <v>2940</v>
      </c>
      <c r="Y26" s="2269"/>
      <c r="Z26" s="2270"/>
      <c r="AA26" s="2271">
        <f>+AD19</f>
        <v>180</v>
      </c>
      <c r="AB26" s="2269"/>
      <c r="AC26" s="2270"/>
      <c r="AD26" s="64"/>
      <c r="AE26" s="64"/>
      <c r="AF26" s="64"/>
    </row>
    <row r="27" spans="2:32" ht="27" customHeight="1">
      <c r="B27" s="66"/>
      <c r="C27" s="2253" t="s">
        <v>598</v>
      </c>
      <c r="D27" s="2254"/>
      <c r="E27" s="2255"/>
      <c r="F27" s="2459">
        <v>20</v>
      </c>
      <c r="G27" s="2479"/>
      <c r="H27" s="2480"/>
      <c r="I27" s="2275"/>
      <c r="J27" s="2276"/>
      <c r="K27" s="2276"/>
      <c r="L27" s="2276"/>
      <c r="M27" s="2276"/>
      <c r="N27" s="2276"/>
      <c r="O27" s="2276"/>
      <c r="P27" s="2276"/>
      <c r="Q27" s="2277"/>
      <c r="R27" s="2481" t="s">
        <v>452</v>
      </c>
      <c r="S27" s="2482"/>
      <c r="T27" s="2483"/>
      <c r="U27" s="2287"/>
      <c r="V27" s="2288"/>
      <c r="W27" s="2288"/>
      <c r="X27" s="2288"/>
      <c r="Y27" s="2288"/>
      <c r="Z27" s="2288"/>
      <c r="AA27" s="2288"/>
      <c r="AB27" s="2288"/>
      <c r="AC27" s="2289"/>
      <c r="AD27" s="64"/>
      <c r="AE27" s="64"/>
      <c r="AF27" s="64"/>
    </row>
    <row r="28" spans="2:32" ht="27" customHeight="1">
      <c r="C28" s="2296" t="s">
        <v>63</v>
      </c>
      <c r="D28" s="2297"/>
      <c r="E28" s="2298"/>
      <c r="F28" s="2484">
        <v>20</v>
      </c>
      <c r="G28" s="2485"/>
      <c r="H28" s="2486"/>
      <c r="I28" s="2278"/>
      <c r="J28" s="2279"/>
      <c r="K28" s="2279"/>
      <c r="L28" s="2279"/>
      <c r="M28" s="2279"/>
      <c r="N28" s="2279"/>
      <c r="O28" s="2279"/>
      <c r="P28" s="2279"/>
      <c r="Q28" s="2280"/>
      <c r="R28" s="2487">
        <v>37</v>
      </c>
      <c r="S28" s="2488"/>
      <c r="T28" s="2489"/>
      <c r="U28" s="2290"/>
      <c r="V28" s="2291"/>
      <c r="W28" s="2291"/>
      <c r="X28" s="2291"/>
      <c r="Y28" s="2291"/>
      <c r="Z28" s="2291"/>
      <c r="AA28" s="2291"/>
      <c r="AB28" s="2291"/>
      <c r="AC28" s="2292"/>
      <c r="AD28" s="64"/>
      <c r="AE28" s="64"/>
      <c r="AF28" s="79"/>
    </row>
    <row r="29" spans="2:32" s="64" customFormat="1" ht="27" customHeight="1">
      <c r="C29" s="2296" t="s">
        <v>64</v>
      </c>
      <c r="D29" s="2297"/>
      <c r="E29" s="2298"/>
      <c r="F29" s="2484">
        <v>44</v>
      </c>
      <c r="G29" s="2485"/>
      <c r="H29" s="2486"/>
      <c r="I29" s="2278"/>
      <c r="J29" s="2279"/>
      <c r="K29" s="2279"/>
      <c r="L29" s="2279"/>
      <c r="M29" s="2279"/>
      <c r="N29" s="2279"/>
      <c r="O29" s="2279"/>
      <c r="P29" s="2279"/>
      <c r="Q29" s="2280"/>
      <c r="R29" s="2487">
        <v>46</v>
      </c>
      <c r="S29" s="2488"/>
      <c r="T29" s="2489"/>
      <c r="U29" s="2290"/>
      <c r="V29" s="2291"/>
      <c r="W29" s="2291"/>
      <c r="X29" s="2291"/>
      <c r="Y29" s="2291"/>
      <c r="Z29" s="2291"/>
      <c r="AA29" s="2291"/>
      <c r="AB29" s="2291"/>
      <c r="AC29" s="2292"/>
    </row>
    <row r="30" spans="2:32" s="64" customFormat="1" ht="27" customHeight="1">
      <c r="C30" s="2296" t="s">
        <v>123</v>
      </c>
      <c r="D30" s="2297"/>
      <c r="E30" s="2298"/>
      <c r="F30" s="2484">
        <v>44</v>
      </c>
      <c r="G30" s="2485"/>
      <c r="H30" s="2486"/>
      <c r="I30" s="2278"/>
      <c r="J30" s="2279"/>
      <c r="K30" s="2279"/>
      <c r="L30" s="2279"/>
      <c r="M30" s="2279"/>
      <c r="N30" s="2279"/>
      <c r="O30" s="2279"/>
      <c r="P30" s="2279"/>
      <c r="Q30" s="2280"/>
      <c r="R30" s="2487">
        <v>65</v>
      </c>
      <c r="S30" s="2488"/>
      <c r="T30" s="2489"/>
      <c r="U30" s="2290"/>
      <c r="V30" s="2291"/>
      <c r="W30" s="2291"/>
      <c r="X30" s="2291"/>
      <c r="Y30" s="2291"/>
      <c r="Z30" s="2291"/>
      <c r="AA30" s="2291"/>
      <c r="AB30" s="2291"/>
      <c r="AC30" s="2292"/>
    </row>
    <row r="31" spans="2:32" s="64" customFormat="1" ht="27" customHeight="1">
      <c r="C31" s="2296" t="s">
        <v>124</v>
      </c>
      <c r="D31" s="2297"/>
      <c r="E31" s="2298"/>
      <c r="F31" s="2484">
        <v>41</v>
      </c>
      <c r="G31" s="2485"/>
      <c r="H31" s="2486"/>
      <c r="I31" s="2278"/>
      <c r="J31" s="2279"/>
      <c r="K31" s="2279"/>
      <c r="L31" s="2279"/>
      <c r="M31" s="2279"/>
      <c r="N31" s="2279"/>
      <c r="O31" s="2279"/>
      <c r="P31" s="2279"/>
      <c r="Q31" s="2280"/>
      <c r="R31" s="2487">
        <v>64</v>
      </c>
      <c r="S31" s="2488"/>
      <c r="T31" s="2489"/>
      <c r="U31" s="2290"/>
      <c r="V31" s="2291"/>
      <c r="W31" s="2291"/>
      <c r="X31" s="2291"/>
      <c r="Y31" s="2291"/>
      <c r="Z31" s="2291"/>
      <c r="AA31" s="2291"/>
      <c r="AB31" s="2291"/>
      <c r="AC31" s="2292"/>
    </row>
    <row r="32" spans="2:32" s="64" customFormat="1" ht="27" customHeight="1">
      <c r="C32" s="2296" t="s">
        <v>125</v>
      </c>
      <c r="D32" s="2297"/>
      <c r="E32" s="2298"/>
      <c r="F32" s="2484">
        <v>20</v>
      </c>
      <c r="G32" s="2485"/>
      <c r="H32" s="2486"/>
      <c r="I32" s="2278"/>
      <c r="J32" s="2279"/>
      <c r="K32" s="2279"/>
      <c r="L32" s="2279"/>
      <c r="M32" s="2279"/>
      <c r="N32" s="2279"/>
      <c r="O32" s="2279"/>
      <c r="P32" s="2279"/>
      <c r="Q32" s="2280"/>
      <c r="R32" s="2487">
        <v>57</v>
      </c>
      <c r="S32" s="2488"/>
      <c r="T32" s="2489"/>
      <c r="U32" s="2290"/>
      <c r="V32" s="2291"/>
      <c r="W32" s="2291"/>
      <c r="X32" s="2291"/>
      <c r="Y32" s="2291"/>
      <c r="Z32" s="2291"/>
      <c r="AA32" s="2291"/>
      <c r="AB32" s="2291"/>
      <c r="AC32" s="2292"/>
    </row>
    <row r="33" spans="2:41" s="64" customFormat="1" ht="27" customHeight="1">
      <c r="C33" s="2305" t="s">
        <v>126</v>
      </c>
      <c r="D33" s="2306"/>
      <c r="E33" s="2307"/>
      <c r="F33" s="2490">
        <v>20</v>
      </c>
      <c r="G33" s="2491"/>
      <c r="H33" s="2492"/>
      <c r="I33" s="2281"/>
      <c r="J33" s="2282"/>
      <c r="K33" s="2282"/>
      <c r="L33" s="2282"/>
      <c r="M33" s="2282"/>
      <c r="N33" s="2282"/>
      <c r="O33" s="2282"/>
      <c r="P33" s="2282"/>
      <c r="Q33" s="2283"/>
      <c r="R33" s="2493">
        <v>40</v>
      </c>
      <c r="S33" s="2494"/>
      <c r="T33" s="2495"/>
      <c r="U33" s="2293"/>
      <c r="V33" s="2294"/>
      <c r="W33" s="2294"/>
      <c r="X33" s="2294"/>
      <c r="Y33" s="2294"/>
      <c r="Z33" s="2294"/>
      <c r="AA33" s="2294"/>
      <c r="AB33" s="2294"/>
      <c r="AC33" s="2295"/>
    </row>
    <row r="34" spans="2:41" ht="20.25" customHeight="1">
      <c r="B34" s="80" t="s">
        <v>52</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3"/>
    </row>
    <row r="35" spans="2:41" s="64" customFormat="1" ht="20.25" customHeight="1">
      <c r="B35" s="84" t="s">
        <v>77</v>
      </c>
      <c r="C35" s="64" t="s">
        <v>89</v>
      </c>
      <c r="P35" s="75"/>
      <c r="Q35" s="75"/>
      <c r="R35" s="75"/>
      <c r="S35" s="75"/>
      <c r="T35" s="75"/>
      <c r="U35" s="75"/>
      <c r="V35" s="75"/>
      <c r="AG35" s="64" t="s">
        <v>1129</v>
      </c>
    </row>
    <row r="36" spans="2:41" s="64" customFormat="1" ht="20.25" customHeight="1" thickBot="1">
      <c r="B36" s="63"/>
      <c r="C36" s="2496"/>
      <c r="D36" s="2317" t="s">
        <v>129</v>
      </c>
      <c r="E36" s="2318"/>
      <c r="F36" s="2318"/>
      <c r="G36" s="2318"/>
      <c r="H36" s="2318"/>
      <c r="I36" s="2318"/>
      <c r="J36" s="2318"/>
      <c r="K36" s="2319"/>
      <c r="L36" s="2320" t="s">
        <v>130</v>
      </c>
      <c r="M36" s="2321"/>
      <c r="N36" s="2321"/>
      <c r="O36" s="2322"/>
      <c r="P36" s="2317" t="s">
        <v>131</v>
      </c>
      <c r="Q36" s="2319"/>
      <c r="R36" s="2317" t="s">
        <v>604</v>
      </c>
      <c r="S36" s="2319"/>
      <c r="T36" s="2317" t="s">
        <v>90</v>
      </c>
      <c r="U36" s="2318"/>
      <c r="V36" s="2318"/>
      <c r="W36" s="2318"/>
      <c r="X36" s="2318"/>
      <c r="Y36" s="2317" t="s">
        <v>66</v>
      </c>
      <c r="Z36" s="2318"/>
      <c r="AA36" s="2318"/>
      <c r="AB36" s="2318"/>
      <c r="AC36" s="2318"/>
      <c r="AD36" s="2318"/>
      <c r="AE36" s="2319"/>
      <c r="AF36" s="79"/>
      <c r="AG36" s="85" t="s">
        <v>607</v>
      </c>
      <c r="AH36" s="86" t="s">
        <v>91</v>
      </c>
      <c r="AI36" s="86" t="s">
        <v>608</v>
      </c>
      <c r="AJ36" s="87" t="s">
        <v>130</v>
      </c>
    </row>
    <row r="37" spans="2:41" s="64" customFormat="1" ht="20.25" customHeight="1" thickTop="1">
      <c r="B37" s="63"/>
      <c r="C37" s="2497"/>
      <c r="D37" s="2349" t="s">
        <v>609</v>
      </c>
      <c r="E37" s="2351" t="s">
        <v>611</v>
      </c>
      <c r="F37" s="2352"/>
      <c r="G37" s="2352"/>
      <c r="H37" s="2352"/>
      <c r="I37" s="2352"/>
      <c r="J37" s="2352"/>
      <c r="K37" s="2353"/>
      <c r="L37" s="2511">
        <v>37536</v>
      </c>
      <c r="M37" s="2512"/>
      <c r="N37" s="2512"/>
      <c r="O37" s="2513"/>
      <c r="P37" s="2509">
        <f>+F27</f>
        <v>20</v>
      </c>
      <c r="Q37" s="2510"/>
      <c r="R37" s="2347">
        <v>1</v>
      </c>
      <c r="S37" s="2348"/>
      <c r="T37" s="2359">
        <f>L37*P37*R37</f>
        <v>750720</v>
      </c>
      <c r="U37" s="2360"/>
      <c r="V37" s="2360"/>
      <c r="W37" s="2360"/>
      <c r="X37" s="2360"/>
      <c r="Y37" s="2361"/>
      <c r="Z37" s="2362"/>
      <c r="AA37" s="2362"/>
      <c r="AB37" s="2362"/>
      <c r="AC37" s="2362"/>
      <c r="AD37" s="2362"/>
      <c r="AE37" s="2363"/>
      <c r="AF37" s="91"/>
      <c r="AG37" s="960">
        <v>3450</v>
      </c>
      <c r="AH37" s="961" t="s">
        <v>91</v>
      </c>
      <c r="AI37" s="962" t="s">
        <v>613</v>
      </c>
      <c r="AJ37" s="963">
        <f>ROUNDDOWN(AG37*AI37,0)</f>
        <v>37536</v>
      </c>
      <c r="AL37" s="64" t="s">
        <v>1130</v>
      </c>
    </row>
    <row r="38" spans="2:41" s="64" customFormat="1" ht="20.25" customHeight="1" thickBot="1">
      <c r="B38" s="63"/>
      <c r="C38" s="2497"/>
      <c r="D38" s="2350"/>
      <c r="E38" s="2328" t="s">
        <v>92</v>
      </c>
      <c r="F38" s="2329"/>
      <c r="G38" s="2329"/>
      <c r="H38" s="2329"/>
      <c r="I38" s="2329"/>
      <c r="J38" s="2329"/>
      <c r="K38" s="2330"/>
      <c r="L38" s="2514">
        <v>75855</v>
      </c>
      <c r="M38" s="2515"/>
      <c r="N38" s="2515"/>
      <c r="O38" s="2516"/>
      <c r="P38" s="2499">
        <f t="shared" ref="P38:P43" si="4">+F28</f>
        <v>20</v>
      </c>
      <c r="Q38" s="2500"/>
      <c r="R38" s="2323">
        <v>1</v>
      </c>
      <c r="S38" s="2324"/>
      <c r="T38" s="2325">
        <f t="shared" ref="T38:T44" si="5">L38*P38*R38</f>
        <v>1517100</v>
      </c>
      <c r="U38" s="2326"/>
      <c r="V38" s="2326"/>
      <c r="W38" s="2326"/>
      <c r="X38" s="2327"/>
      <c r="Y38" s="2367"/>
      <c r="Z38" s="2368"/>
      <c r="AA38" s="2368"/>
      <c r="AB38" s="2368"/>
      <c r="AC38" s="2368"/>
      <c r="AD38" s="2368"/>
      <c r="AE38" s="2369"/>
      <c r="AF38" s="91"/>
      <c r="AG38" s="964">
        <v>6972</v>
      </c>
      <c r="AH38" s="965" t="s">
        <v>91</v>
      </c>
      <c r="AI38" s="966" t="s">
        <v>613</v>
      </c>
      <c r="AJ38" s="967">
        <f t="shared" ref="AJ38:AJ43" si="6">ROUNDDOWN(AG38*AI38,0)</f>
        <v>75855</v>
      </c>
      <c r="AL38" s="361" t="s">
        <v>607</v>
      </c>
      <c r="AM38" s="362" t="s">
        <v>91</v>
      </c>
      <c r="AN38" s="362" t="s">
        <v>608</v>
      </c>
      <c r="AO38" s="363" t="s">
        <v>130</v>
      </c>
    </row>
    <row r="39" spans="2:41" s="64" customFormat="1" ht="20.25" customHeight="1" thickTop="1">
      <c r="B39" s="63"/>
      <c r="C39" s="2497"/>
      <c r="D39" s="2350"/>
      <c r="E39" s="2328" t="s">
        <v>135</v>
      </c>
      <c r="F39" s="2329"/>
      <c r="G39" s="2329"/>
      <c r="H39" s="2329"/>
      <c r="I39" s="2329"/>
      <c r="J39" s="2329"/>
      <c r="K39" s="2330"/>
      <c r="L39" s="2514">
        <v>113783</v>
      </c>
      <c r="M39" s="2515"/>
      <c r="N39" s="2515"/>
      <c r="O39" s="2516"/>
      <c r="P39" s="2499">
        <f t="shared" si="4"/>
        <v>44</v>
      </c>
      <c r="Q39" s="2500"/>
      <c r="R39" s="2323">
        <v>1</v>
      </c>
      <c r="S39" s="2324"/>
      <c r="T39" s="2325">
        <f t="shared" si="5"/>
        <v>5006452</v>
      </c>
      <c r="U39" s="2326"/>
      <c r="V39" s="2326"/>
      <c r="W39" s="2326"/>
      <c r="X39" s="2327"/>
      <c r="Y39" s="2367"/>
      <c r="Z39" s="2368"/>
      <c r="AA39" s="2368"/>
      <c r="AB39" s="2368"/>
      <c r="AC39" s="2368"/>
      <c r="AD39" s="2368"/>
      <c r="AE39" s="2369"/>
      <c r="AF39" s="91"/>
      <c r="AG39" s="753">
        <v>10458</v>
      </c>
      <c r="AH39" s="88" t="s">
        <v>91</v>
      </c>
      <c r="AI39" s="89" t="s">
        <v>613</v>
      </c>
      <c r="AJ39" s="756">
        <f t="shared" si="6"/>
        <v>113783</v>
      </c>
      <c r="AL39" s="753">
        <v>12447</v>
      </c>
      <c r="AM39" s="88" t="s">
        <v>91</v>
      </c>
      <c r="AN39" s="89" t="s">
        <v>613</v>
      </c>
      <c r="AO39" s="755">
        <f>ROUNDDOWN(AL39*AN39,0)</f>
        <v>135423</v>
      </c>
    </row>
    <row r="40" spans="2:41" s="64" customFormat="1" ht="20.25" customHeight="1">
      <c r="B40" s="63"/>
      <c r="C40" s="2497"/>
      <c r="D40" s="2350"/>
      <c r="E40" s="2328" t="s">
        <v>136</v>
      </c>
      <c r="F40" s="2329"/>
      <c r="G40" s="2329"/>
      <c r="H40" s="2329"/>
      <c r="I40" s="2329"/>
      <c r="J40" s="2329"/>
      <c r="K40" s="2330"/>
      <c r="L40" s="2514">
        <v>167225</v>
      </c>
      <c r="M40" s="2515"/>
      <c r="N40" s="2515"/>
      <c r="O40" s="2516"/>
      <c r="P40" s="2499">
        <f t="shared" si="4"/>
        <v>44</v>
      </c>
      <c r="Q40" s="2500"/>
      <c r="R40" s="2323">
        <v>1</v>
      </c>
      <c r="S40" s="2324"/>
      <c r="T40" s="2325">
        <f t="shared" si="5"/>
        <v>7357900</v>
      </c>
      <c r="U40" s="2326"/>
      <c r="V40" s="2326"/>
      <c r="W40" s="2326"/>
      <c r="X40" s="2327"/>
      <c r="Y40" s="2367"/>
      <c r="Z40" s="2368"/>
      <c r="AA40" s="2368"/>
      <c r="AB40" s="2368"/>
      <c r="AC40" s="2368"/>
      <c r="AD40" s="2368"/>
      <c r="AE40" s="2369"/>
      <c r="AF40" s="91"/>
      <c r="AG40" s="753">
        <v>15370</v>
      </c>
      <c r="AH40" s="88" t="s">
        <v>91</v>
      </c>
      <c r="AI40" s="89" t="s">
        <v>613</v>
      </c>
      <c r="AJ40" s="756">
        <f t="shared" si="6"/>
        <v>167225</v>
      </c>
      <c r="AL40" s="753">
        <v>17415</v>
      </c>
      <c r="AM40" s="88" t="s">
        <v>91</v>
      </c>
      <c r="AN40" s="89" t="s">
        <v>613</v>
      </c>
      <c r="AO40" s="756">
        <f>ROUNDDOWN(AL40*AN40,0)</f>
        <v>189475</v>
      </c>
    </row>
    <row r="41" spans="2:41" s="64" customFormat="1" ht="20.25" customHeight="1">
      <c r="B41" s="63"/>
      <c r="C41" s="2497"/>
      <c r="D41" s="2350"/>
      <c r="E41" s="2328" t="s">
        <v>137</v>
      </c>
      <c r="F41" s="2329"/>
      <c r="G41" s="2329"/>
      <c r="H41" s="2329"/>
      <c r="I41" s="2329"/>
      <c r="J41" s="2329"/>
      <c r="K41" s="2330"/>
      <c r="L41" s="2514">
        <v>243265</v>
      </c>
      <c r="M41" s="2515"/>
      <c r="N41" s="2515"/>
      <c r="O41" s="2516"/>
      <c r="P41" s="2499">
        <f t="shared" si="4"/>
        <v>41</v>
      </c>
      <c r="Q41" s="2500"/>
      <c r="R41" s="2323">
        <v>1</v>
      </c>
      <c r="S41" s="2324"/>
      <c r="T41" s="2325">
        <f t="shared" si="5"/>
        <v>9973865</v>
      </c>
      <c r="U41" s="2326"/>
      <c r="V41" s="2326"/>
      <c r="W41" s="2326"/>
      <c r="X41" s="2327"/>
      <c r="Y41" s="2367"/>
      <c r="Z41" s="2368"/>
      <c r="AA41" s="2368"/>
      <c r="AB41" s="2368"/>
      <c r="AC41" s="2368"/>
      <c r="AD41" s="2368"/>
      <c r="AE41" s="2369"/>
      <c r="AF41" s="91"/>
      <c r="AG41" s="753">
        <v>22359</v>
      </c>
      <c r="AH41" s="88" t="s">
        <v>91</v>
      </c>
      <c r="AI41" s="89" t="s">
        <v>613</v>
      </c>
      <c r="AJ41" s="756">
        <f t="shared" si="6"/>
        <v>243265</v>
      </c>
      <c r="AL41" s="753">
        <v>24481</v>
      </c>
      <c r="AM41" s="88" t="s">
        <v>91</v>
      </c>
      <c r="AN41" s="89" t="s">
        <v>613</v>
      </c>
      <c r="AO41" s="756">
        <f>ROUNDDOWN(AL41*AN41,0)</f>
        <v>266353</v>
      </c>
    </row>
    <row r="42" spans="2:41" s="64" customFormat="1" ht="20.25" customHeight="1">
      <c r="B42" s="63"/>
      <c r="C42" s="2497"/>
      <c r="D42" s="2350"/>
      <c r="E42" s="2328" t="s">
        <v>138</v>
      </c>
      <c r="F42" s="2329"/>
      <c r="G42" s="2329"/>
      <c r="H42" s="2329"/>
      <c r="I42" s="2329"/>
      <c r="J42" s="2329"/>
      <c r="K42" s="2330"/>
      <c r="L42" s="2514">
        <v>268485</v>
      </c>
      <c r="M42" s="2515"/>
      <c r="N42" s="2515"/>
      <c r="O42" s="2516"/>
      <c r="P42" s="2499">
        <f t="shared" si="4"/>
        <v>20</v>
      </c>
      <c r="Q42" s="2500"/>
      <c r="R42" s="2323">
        <v>1</v>
      </c>
      <c r="S42" s="2324"/>
      <c r="T42" s="2325">
        <f t="shared" si="5"/>
        <v>5369700</v>
      </c>
      <c r="U42" s="2326"/>
      <c r="V42" s="2326"/>
      <c r="W42" s="2326"/>
      <c r="X42" s="2327"/>
      <c r="Y42" s="2367"/>
      <c r="Z42" s="2368"/>
      <c r="AA42" s="2368"/>
      <c r="AB42" s="2368"/>
      <c r="AC42" s="2368"/>
      <c r="AD42" s="2368"/>
      <c r="AE42" s="2369"/>
      <c r="AF42" s="91"/>
      <c r="AG42" s="753">
        <v>24677</v>
      </c>
      <c r="AH42" s="88" t="s">
        <v>91</v>
      </c>
      <c r="AI42" s="89" t="s">
        <v>613</v>
      </c>
      <c r="AJ42" s="756">
        <f t="shared" si="6"/>
        <v>268485</v>
      </c>
      <c r="AL42" s="753">
        <v>27766</v>
      </c>
      <c r="AM42" s="88" t="s">
        <v>91</v>
      </c>
      <c r="AN42" s="89" t="s">
        <v>613</v>
      </c>
      <c r="AO42" s="756">
        <f>ROUNDDOWN(AL42*AN42,0)</f>
        <v>302094</v>
      </c>
    </row>
    <row r="43" spans="2:41" s="64" customFormat="1" ht="20.25" customHeight="1">
      <c r="B43" s="63"/>
      <c r="C43" s="2497"/>
      <c r="D43" s="2350"/>
      <c r="E43" s="2328" t="s">
        <v>139</v>
      </c>
      <c r="F43" s="2329"/>
      <c r="G43" s="2329"/>
      <c r="H43" s="2329"/>
      <c r="I43" s="2329"/>
      <c r="J43" s="2329"/>
      <c r="K43" s="2330"/>
      <c r="L43" s="2514">
        <v>296033</v>
      </c>
      <c r="M43" s="2515"/>
      <c r="N43" s="2515"/>
      <c r="O43" s="2516"/>
      <c r="P43" s="2499">
        <f t="shared" si="4"/>
        <v>20</v>
      </c>
      <c r="Q43" s="2500"/>
      <c r="R43" s="2323">
        <v>1</v>
      </c>
      <c r="S43" s="2324"/>
      <c r="T43" s="2325">
        <f t="shared" si="5"/>
        <v>5920660</v>
      </c>
      <c r="U43" s="2326"/>
      <c r="V43" s="2326"/>
      <c r="W43" s="2326"/>
      <c r="X43" s="2327"/>
      <c r="Y43" s="2367"/>
      <c r="Z43" s="2368"/>
      <c r="AA43" s="2368"/>
      <c r="AB43" s="2368"/>
      <c r="AC43" s="2368"/>
      <c r="AD43" s="2368"/>
      <c r="AE43" s="2369"/>
      <c r="AF43" s="91"/>
      <c r="AG43" s="754">
        <v>27209</v>
      </c>
      <c r="AH43" s="90" t="s">
        <v>91</v>
      </c>
      <c r="AI43" s="148" t="s">
        <v>613</v>
      </c>
      <c r="AJ43" s="757">
        <f t="shared" si="6"/>
        <v>296033</v>
      </c>
      <c r="AL43" s="754">
        <v>31408</v>
      </c>
      <c r="AM43" s="90" t="s">
        <v>91</v>
      </c>
      <c r="AN43" s="148" t="s">
        <v>613</v>
      </c>
      <c r="AO43" s="757">
        <f>ROUNDDOWN(AL43*AN43,0)</f>
        <v>341719</v>
      </c>
    </row>
    <row r="44" spans="2:41" ht="20.25" customHeight="1">
      <c r="C44" s="2497"/>
      <c r="D44" s="2350"/>
      <c r="E44" s="2331"/>
      <c r="F44" s="2332"/>
      <c r="G44" s="2332"/>
      <c r="H44" s="2332"/>
      <c r="I44" s="2329" t="s">
        <v>477</v>
      </c>
      <c r="J44" s="2329"/>
      <c r="K44" s="2330"/>
      <c r="L44" s="2501"/>
      <c r="M44" s="2502"/>
      <c r="N44" s="2502"/>
      <c r="O44" s="2503"/>
      <c r="P44" s="365"/>
      <c r="Q44" s="366"/>
      <c r="R44" s="2504"/>
      <c r="S44" s="2505"/>
      <c r="T44" s="2325">
        <f t="shared" si="5"/>
        <v>0</v>
      </c>
      <c r="U44" s="2326"/>
      <c r="V44" s="2326"/>
      <c r="W44" s="2326"/>
      <c r="X44" s="2327"/>
      <c r="Y44" s="2367"/>
      <c r="Z44" s="2368"/>
      <c r="AA44" s="2368"/>
      <c r="AB44" s="2368"/>
      <c r="AC44" s="2368"/>
      <c r="AD44" s="2368"/>
      <c r="AE44" s="2369"/>
      <c r="AF44" s="91"/>
      <c r="AG44" s="91"/>
    </row>
    <row r="45" spans="2:41" ht="20.25" customHeight="1">
      <c r="C45" s="2497"/>
      <c r="D45" s="364"/>
      <c r="E45" s="2331"/>
      <c r="F45" s="2332"/>
      <c r="G45" s="2332"/>
      <c r="H45" s="2332"/>
      <c r="I45" s="2329" t="s">
        <v>477</v>
      </c>
      <c r="J45" s="2329"/>
      <c r="K45" s="2330"/>
      <c r="L45" s="2501"/>
      <c r="M45" s="2502"/>
      <c r="N45" s="2502"/>
      <c r="O45" s="2503"/>
      <c r="P45" s="365"/>
      <c r="Q45" s="366"/>
      <c r="R45" s="2504"/>
      <c r="S45" s="2505"/>
      <c r="T45" s="2325">
        <f>L45*P45*R45</f>
        <v>0</v>
      </c>
      <c r="U45" s="2326"/>
      <c r="V45" s="2326"/>
      <c r="W45" s="2326"/>
      <c r="X45" s="2327"/>
      <c r="Y45" s="2367"/>
      <c r="Z45" s="2368"/>
      <c r="AA45" s="2368"/>
      <c r="AB45" s="2368"/>
      <c r="AC45" s="2368"/>
      <c r="AD45" s="2368"/>
      <c r="AE45" s="2369"/>
      <c r="AF45" s="91"/>
      <c r="AG45" s="91"/>
    </row>
    <row r="46" spans="2:41" ht="20.25" customHeight="1">
      <c r="C46" s="2497"/>
      <c r="D46" s="364"/>
      <c r="E46" s="2331"/>
      <c r="F46" s="2332"/>
      <c r="G46" s="2332"/>
      <c r="H46" s="2332"/>
      <c r="I46" s="2329" t="s">
        <v>477</v>
      </c>
      <c r="J46" s="2329"/>
      <c r="K46" s="2330"/>
      <c r="L46" s="2501"/>
      <c r="M46" s="2502"/>
      <c r="N46" s="2502"/>
      <c r="O46" s="2503"/>
      <c r="P46" s="365"/>
      <c r="Q46" s="366"/>
      <c r="R46" s="2504"/>
      <c r="S46" s="2505"/>
      <c r="T46" s="2325">
        <f>L46*P46*R46</f>
        <v>0</v>
      </c>
      <c r="U46" s="2326"/>
      <c r="V46" s="2326"/>
      <c r="W46" s="2326"/>
      <c r="X46" s="2327"/>
      <c r="Y46" s="2367"/>
      <c r="Z46" s="2368"/>
      <c r="AA46" s="2368"/>
      <c r="AB46" s="2368"/>
      <c r="AC46" s="2368"/>
      <c r="AD46" s="2368"/>
      <c r="AE46" s="2369"/>
      <c r="AF46" s="91"/>
      <c r="AG46" s="91"/>
    </row>
    <row r="47" spans="2:41" ht="20.25" customHeight="1">
      <c r="C47" s="2497"/>
      <c r="D47" s="2338" t="s">
        <v>140</v>
      </c>
      <c r="E47" s="2341" t="s">
        <v>141</v>
      </c>
      <c r="F47" s="2342"/>
      <c r="G47" s="2342"/>
      <c r="H47" s="2342"/>
      <c r="I47" s="2342"/>
      <c r="J47" s="2342"/>
      <c r="K47" s="2343"/>
      <c r="L47" s="2506">
        <v>450</v>
      </c>
      <c r="M47" s="2507"/>
      <c r="N47" s="2507"/>
      <c r="O47" s="2508"/>
      <c r="P47" s="2509">
        <f>+L26</f>
        <v>2220</v>
      </c>
      <c r="Q47" s="2510"/>
      <c r="R47" s="2347">
        <v>1</v>
      </c>
      <c r="S47" s="2348"/>
      <c r="T47" s="2359">
        <f t="shared" ref="T47:T53" si="7">L47*P47*R47</f>
        <v>999000</v>
      </c>
      <c r="U47" s="2360"/>
      <c r="V47" s="2360"/>
      <c r="W47" s="2360"/>
      <c r="X47" s="2360"/>
      <c r="Y47" s="2361"/>
      <c r="Z47" s="2362"/>
      <c r="AA47" s="2362"/>
      <c r="AB47" s="2362"/>
      <c r="AC47" s="2362"/>
      <c r="AD47" s="2362"/>
      <c r="AE47" s="2363"/>
      <c r="AF47" s="91"/>
      <c r="AG47" s="91"/>
    </row>
    <row r="48" spans="2:41" ht="20.25" customHeight="1">
      <c r="C48" s="2497"/>
      <c r="D48" s="2339"/>
      <c r="E48" s="2370" t="s">
        <v>142</v>
      </c>
      <c r="F48" s="2371"/>
      <c r="G48" s="2371"/>
      <c r="H48" s="2371"/>
      <c r="I48" s="2371"/>
      <c r="J48" s="2371"/>
      <c r="K48" s="2372"/>
      <c r="L48" s="2514">
        <v>600</v>
      </c>
      <c r="M48" s="2515"/>
      <c r="N48" s="2515"/>
      <c r="O48" s="2516"/>
      <c r="P48" s="2499">
        <f>+I26</f>
        <v>2340</v>
      </c>
      <c r="Q48" s="2500"/>
      <c r="R48" s="2323">
        <v>1</v>
      </c>
      <c r="S48" s="2324"/>
      <c r="T48" s="2325">
        <f t="shared" si="7"/>
        <v>1404000</v>
      </c>
      <c r="U48" s="2326"/>
      <c r="V48" s="2326"/>
      <c r="W48" s="2326"/>
      <c r="X48" s="2327"/>
      <c r="Y48" s="2367"/>
      <c r="Z48" s="2368"/>
      <c r="AA48" s="2368"/>
      <c r="AB48" s="2368"/>
      <c r="AC48" s="2368"/>
      <c r="AD48" s="2368"/>
      <c r="AE48" s="2369"/>
      <c r="AF48" s="91"/>
      <c r="AG48" s="91"/>
    </row>
    <row r="49" spans="2:48" ht="20.25" customHeight="1">
      <c r="C49" s="2497"/>
      <c r="D49" s="2339"/>
      <c r="E49" s="2370" t="s">
        <v>143</v>
      </c>
      <c r="F49" s="2371"/>
      <c r="G49" s="2371"/>
      <c r="H49" s="2371"/>
      <c r="I49" s="2371"/>
      <c r="J49" s="2371"/>
      <c r="K49" s="2372"/>
      <c r="L49" s="2514">
        <v>700</v>
      </c>
      <c r="M49" s="2515"/>
      <c r="N49" s="2515"/>
      <c r="O49" s="2516"/>
      <c r="P49" s="2499">
        <f>+L26</f>
        <v>2220</v>
      </c>
      <c r="Q49" s="2500"/>
      <c r="R49" s="2323">
        <v>1</v>
      </c>
      <c r="S49" s="2324"/>
      <c r="T49" s="2325">
        <f t="shared" si="7"/>
        <v>1554000</v>
      </c>
      <c r="U49" s="2326"/>
      <c r="V49" s="2326"/>
      <c r="W49" s="2326"/>
      <c r="X49" s="2327"/>
      <c r="Y49" s="2367"/>
      <c r="Z49" s="2368"/>
      <c r="AA49" s="2368"/>
      <c r="AB49" s="2368"/>
      <c r="AC49" s="2368"/>
      <c r="AD49" s="2368"/>
      <c r="AE49" s="2369"/>
      <c r="AF49" s="91"/>
      <c r="AG49" s="91"/>
    </row>
    <row r="50" spans="2:48" ht="20.25" customHeight="1">
      <c r="C50" s="2497"/>
      <c r="D50" s="2339"/>
      <c r="E50" s="2370" t="s">
        <v>65</v>
      </c>
      <c r="F50" s="2371"/>
      <c r="G50" s="2371"/>
      <c r="H50" s="2371"/>
      <c r="I50" s="2371"/>
      <c r="J50" s="2371"/>
      <c r="K50" s="2372"/>
      <c r="L50" s="2514">
        <v>120</v>
      </c>
      <c r="M50" s="2515"/>
      <c r="N50" s="2515"/>
      <c r="O50" s="2516"/>
      <c r="P50" s="2499">
        <f>+I26</f>
        <v>2340</v>
      </c>
      <c r="Q50" s="2500"/>
      <c r="R50" s="2323">
        <v>1</v>
      </c>
      <c r="S50" s="2324"/>
      <c r="T50" s="2325">
        <f t="shared" si="7"/>
        <v>280800</v>
      </c>
      <c r="U50" s="2326"/>
      <c r="V50" s="2326"/>
      <c r="W50" s="2326"/>
      <c r="X50" s="2327"/>
      <c r="Y50" s="2367"/>
      <c r="Z50" s="2368"/>
      <c r="AA50" s="2368"/>
      <c r="AB50" s="2368"/>
      <c r="AC50" s="2368"/>
      <c r="AD50" s="2368"/>
      <c r="AE50" s="2369"/>
      <c r="AF50" s="91"/>
      <c r="AG50" s="91"/>
    </row>
    <row r="51" spans="2:48" ht="20.25" customHeight="1">
      <c r="C51" s="2497"/>
      <c r="D51" s="2339"/>
      <c r="E51" s="2373" t="s">
        <v>616</v>
      </c>
      <c r="F51" s="2374"/>
      <c r="G51" s="2374"/>
      <c r="H51" s="2374"/>
      <c r="I51" s="2374"/>
      <c r="J51" s="2374"/>
      <c r="K51" s="2375"/>
      <c r="L51" s="2514">
        <v>3000</v>
      </c>
      <c r="M51" s="2515"/>
      <c r="N51" s="2515"/>
      <c r="O51" s="2516"/>
      <c r="P51" s="2499">
        <f>+L26</f>
        <v>2220</v>
      </c>
      <c r="Q51" s="2500"/>
      <c r="R51" s="2323">
        <v>1</v>
      </c>
      <c r="S51" s="2324"/>
      <c r="T51" s="2325">
        <f t="shared" si="7"/>
        <v>6660000</v>
      </c>
      <c r="U51" s="2326"/>
      <c r="V51" s="2326"/>
      <c r="W51" s="2326"/>
      <c r="X51" s="2327"/>
      <c r="Y51" s="2367"/>
      <c r="Z51" s="2368"/>
      <c r="AA51" s="2368"/>
      <c r="AB51" s="2368"/>
      <c r="AC51" s="2368"/>
      <c r="AD51" s="2368"/>
      <c r="AE51" s="2369"/>
      <c r="AF51" s="91"/>
      <c r="AG51" s="91"/>
    </row>
    <row r="52" spans="2:48" ht="20.25" customHeight="1">
      <c r="C52" s="2497"/>
      <c r="D52" s="2339"/>
      <c r="E52" s="2373" t="s">
        <v>933</v>
      </c>
      <c r="F52" s="2374"/>
      <c r="G52" s="2374"/>
      <c r="H52" s="2374"/>
      <c r="I52" s="2374"/>
      <c r="J52" s="2374"/>
      <c r="K52" s="2375"/>
      <c r="L52" s="2514">
        <v>16000</v>
      </c>
      <c r="M52" s="2515"/>
      <c r="N52" s="2515"/>
      <c r="O52" s="2516"/>
      <c r="P52" s="2499">
        <v>20</v>
      </c>
      <c r="Q52" s="2500"/>
      <c r="R52" s="2517">
        <v>1</v>
      </c>
      <c r="S52" s="2518"/>
      <c r="T52" s="2325">
        <f t="shared" si="7"/>
        <v>320000</v>
      </c>
      <c r="U52" s="2326"/>
      <c r="V52" s="2326"/>
      <c r="W52" s="2326"/>
      <c r="X52" s="2327"/>
      <c r="Y52" s="2367"/>
      <c r="Z52" s="2368"/>
      <c r="AA52" s="2368"/>
      <c r="AB52" s="2368"/>
      <c r="AC52" s="2368"/>
      <c r="AD52" s="2368"/>
      <c r="AE52" s="2369"/>
      <c r="AF52" s="91"/>
      <c r="AG52" s="91"/>
    </row>
    <row r="53" spans="2:48" ht="20.25" customHeight="1" thickBot="1">
      <c r="C53" s="2497"/>
      <c r="D53" s="2340"/>
      <c r="E53" s="2378"/>
      <c r="F53" s="2379"/>
      <c r="G53" s="2379"/>
      <c r="H53" s="2379"/>
      <c r="I53" s="2379"/>
      <c r="J53" s="2379"/>
      <c r="K53" s="2380"/>
      <c r="L53" s="2381"/>
      <c r="M53" s="2382"/>
      <c r="N53" s="2382"/>
      <c r="O53" s="2383"/>
      <c r="P53" s="2521"/>
      <c r="Q53" s="2522"/>
      <c r="R53" s="2519"/>
      <c r="S53" s="2520"/>
      <c r="T53" s="2386">
        <f t="shared" si="7"/>
        <v>0</v>
      </c>
      <c r="U53" s="2387"/>
      <c r="V53" s="2387"/>
      <c r="W53" s="2387"/>
      <c r="X53" s="2387"/>
      <c r="Y53" s="2388"/>
      <c r="Z53" s="2389"/>
      <c r="AA53" s="2389"/>
      <c r="AB53" s="2389"/>
      <c r="AC53" s="2389"/>
      <c r="AD53" s="2389"/>
      <c r="AE53" s="2390"/>
      <c r="AF53" s="91"/>
      <c r="AG53" s="91"/>
    </row>
    <row r="54" spans="2:48" ht="20.25" customHeight="1" thickTop="1">
      <c r="C54" s="2498"/>
      <c r="D54" s="2391" t="s">
        <v>20</v>
      </c>
      <c r="E54" s="2392"/>
      <c r="F54" s="2392"/>
      <c r="G54" s="2392"/>
      <c r="H54" s="2392"/>
      <c r="I54" s="2392"/>
      <c r="J54" s="2392"/>
      <c r="K54" s="2393"/>
      <c r="L54" s="2394"/>
      <c r="M54" s="2395"/>
      <c r="N54" s="2395"/>
      <c r="O54" s="2396"/>
      <c r="P54" s="2394"/>
      <c r="Q54" s="2396"/>
      <c r="R54" s="2394"/>
      <c r="S54" s="2396"/>
      <c r="T54" s="2397">
        <f>SUM(T37:X53)</f>
        <v>47114197</v>
      </c>
      <c r="U54" s="2398"/>
      <c r="V54" s="2398"/>
      <c r="W54" s="2398"/>
      <c r="X54" s="2398"/>
      <c r="Y54" s="2399"/>
      <c r="Z54" s="2400"/>
      <c r="AA54" s="2400"/>
      <c r="AB54" s="2400"/>
      <c r="AC54" s="2400"/>
      <c r="AD54" s="2400"/>
      <c r="AE54" s="2401"/>
      <c r="AF54" s="92"/>
      <c r="AG54" s="92"/>
    </row>
    <row r="55" spans="2:48" s="775" customFormat="1" ht="20.25" customHeight="1">
      <c r="B55" s="776"/>
      <c r="C55" s="777" t="s">
        <v>930</v>
      </c>
      <c r="D55" s="776"/>
      <c r="E55" s="776"/>
      <c r="F55" s="776"/>
      <c r="G55" s="776"/>
      <c r="H55" s="776"/>
      <c r="I55" s="776"/>
      <c r="J55" s="776"/>
      <c r="K55" s="776"/>
      <c r="L55" s="778"/>
      <c r="M55" s="778"/>
      <c r="N55" s="778"/>
      <c r="O55" s="776"/>
      <c r="P55" s="778"/>
      <c r="Q55" s="778"/>
      <c r="R55" s="778"/>
      <c r="S55" s="778"/>
      <c r="AF55" s="779"/>
      <c r="AG55" s="780"/>
      <c r="AI55" s="778"/>
      <c r="AJ55" s="778"/>
      <c r="AK55" s="778"/>
      <c r="AL55" s="778"/>
      <c r="AM55" s="778"/>
      <c r="AN55" s="778"/>
      <c r="AO55" s="778"/>
      <c r="AP55" s="778"/>
      <c r="AQ55" s="778"/>
      <c r="AR55" s="778"/>
      <c r="AS55" s="778"/>
      <c r="AT55" s="778"/>
      <c r="AU55" s="778"/>
      <c r="AV55" s="778"/>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314" t="s">
        <v>144</v>
      </c>
      <c r="D57" s="2317" t="s">
        <v>129</v>
      </c>
      <c r="E57" s="2318"/>
      <c r="F57" s="2318"/>
      <c r="G57" s="2318"/>
      <c r="H57" s="2318"/>
      <c r="I57" s="2318"/>
      <c r="J57" s="2318"/>
      <c r="K57" s="2319"/>
      <c r="L57" s="2320" t="s">
        <v>130</v>
      </c>
      <c r="M57" s="2321"/>
      <c r="N57" s="2321"/>
      <c r="O57" s="2322"/>
      <c r="P57" s="2317" t="s">
        <v>131</v>
      </c>
      <c r="Q57" s="2319"/>
      <c r="R57" s="2317" t="s">
        <v>172</v>
      </c>
      <c r="S57" s="2319"/>
      <c r="T57" s="2320" t="s">
        <v>21</v>
      </c>
      <c r="U57" s="2321"/>
      <c r="V57" s="2321"/>
      <c r="W57" s="2321"/>
      <c r="X57" s="2322"/>
      <c r="Y57" s="2317" t="s">
        <v>617</v>
      </c>
      <c r="Z57" s="2318"/>
      <c r="AA57" s="2318"/>
      <c r="AB57" s="2318"/>
      <c r="AC57" s="2318"/>
      <c r="AD57" s="2318"/>
      <c r="AE57" s="2319"/>
      <c r="AF57" s="79"/>
      <c r="AG57" s="79"/>
    </row>
    <row r="58" spans="2:48" ht="20.25" customHeight="1">
      <c r="C58" s="2315"/>
      <c r="D58" s="2404" t="s">
        <v>145</v>
      </c>
      <c r="E58" s="2407" t="s">
        <v>146</v>
      </c>
      <c r="F58" s="2408"/>
      <c r="G58" s="2408"/>
      <c r="H58" s="2408"/>
      <c r="I58" s="2408"/>
      <c r="J58" s="2408"/>
      <c r="K58" s="2409"/>
      <c r="L58" s="2506">
        <v>350000</v>
      </c>
      <c r="M58" s="2507"/>
      <c r="N58" s="2507"/>
      <c r="O58" s="2508"/>
      <c r="P58" s="2525">
        <v>1</v>
      </c>
      <c r="Q58" s="2526"/>
      <c r="R58" s="2525">
        <v>12</v>
      </c>
      <c r="S58" s="2526"/>
      <c r="T58" s="2359">
        <f>L58*P58*R58</f>
        <v>4200000</v>
      </c>
      <c r="U58" s="2360"/>
      <c r="V58" s="2360"/>
      <c r="W58" s="2360"/>
      <c r="X58" s="2360"/>
      <c r="Y58" s="2412"/>
      <c r="Z58" s="2413"/>
      <c r="AA58" s="2413"/>
      <c r="AB58" s="2413"/>
      <c r="AC58" s="2413"/>
      <c r="AD58" s="2413"/>
      <c r="AE58" s="2414"/>
      <c r="AF58" s="96"/>
      <c r="AG58" s="96"/>
    </row>
    <row r="59" spans="2:48" ht="20.25" customHeight="1">
      <c r="C59" s="2315"/>
      <c r="D59" s="2405"/>
      <c r="E59" s="2415" t="s">
        <v>147</v>
      </c>
      <c r="F59" s="2416"/>
      <c r="G59" s="2416"/>
      <c r="H59" s="2416"/>
      <c r="I59" s="2416"/>
      <c r="J59" s="2416"/>
      <c r="K59" s="2417"/>
      <c r="L59" s="2514">
        <v>300000</v>
      </c>
      <c r="M59" s="2515"/>
      <c r="N59" s="2515"/>
      <c r="O59" s="2516"/>
      <c r="P59" s="2523">
        <v>1</v>
      </c>
      <c r="Q59" s="2524"/>
      <c r="R59" s="2523">
        <v>12</v>
      </c>
      <c r="S59" s="2524"/>
      <c r="T59" s="2325">
        <f t="shared" ref="T59:T71" si="8">L59*P59*R59</f>
        <v>3600000</v>
      </c>
      <c r="U59" s="2326"/>
      <c r="V59" s="2326"/>
      <c r="W59" s="2326"/>
      <c r="X59" s="2327"/>
      <c r="Y59" s="2418"/>
      <c r="Z59" s="2419"/>
      <c r="AA59" s="2419"/>
      <c r="AB59" s="2419"/>
      <c r="AC59" s="2419"/>
      <c r="AD59" s="2419"/>
      <c r="AE59" s="2420"/>
      <c r="AF59" s="97"/>
      <c r="AG59" s="97"/>
    </row>
    <row r="60" spans="2:48" ht="20.25" customHeight="1">
      <c r="C60" s="2315"/>
      <c r="D60" s="2405"/>
      <c r="E60" s="2415" t="s">
        <v>148</v>
      </c>
      <c r="F60" s="2416"/>
      <c r="G60" s="2416"/>
      <c r="H60" s="2416"/>
      <c r="I60" s="2416"/>
      <c r="J60" s="2416"/>
      <c r="K60" s="2417"/>
      <c r="L60" s="2514">
        <v>200000</v>
      </c>
      <c r="M60" s="2515"/>
      <c r="N60" s="2515"/>
      <c r="O60" s="2516"/>
      <c r="P60" s="2523">
        <v>4</v>
      </c>
      <c r="Q60" s="2524"/>
      <c r="R60" s="2523">
        <v>12</v>
      </c>
      <c r="S60" s="2524"/>
      <c r="T60" s="2325">
        <f t="shared" si="8"/>
        <v>9600000</v>
      </c>
      <c r="U60" s="2326"/>
      <c r="V60" s="2326"/>
      <c r="W60" s="2326"/>
      <c r="X60" s="2327"/>
      <c r="Y60" s="2418"/>
      <c r="Z60" s="2419"/>
      <c r="AA60" s="2419"/>
      <c r="AB60" s="2419"/>
      <c r="AC60" s="2419"/>
      <c r="AD60" s="2419"/>
      <c r="AE60" s="2420"/>
      <c r="AF60" s="97"/>
      <c r="AG60" s="97"/>
    </row>
    <row r="61" spans="2:48" ht="20.25" customHeight="1">
      <c r="C61" s="2315"/>
      <c r="D61" s="2405"/>
      <c r="E61" s="2328" t="s">
        <v>67</v>
      </c>
      <c r="F61" s="2329"/>
      <c r="G61" s="2329"/>
      <c r="H61" s="2329"/>
      <c r="I61" s="2329"/>
      <c r="J61" s="2329"/>
      <c r="K61" s="2330"/>
      <c r="L61" s="2514">
        <v>400000</v>
      </c>
      <c r="M61" s="2515"/>
      <c r="N61" s="2515"/>
      <c r="O61" s="2516"/>
      <c r="P61" s="2523">
        <v>1</v>
      </c>
      <c r="Q61" s="2524"/>
      <c r="R61" s="2523">
        <v>12</v>
      </c>
      <c r="S61" s="2524"/>
      <c r="T61" s="2325">
        <f t="shared" si="8"/>
        <v>4800000</v>
      </c>
      <c r="U61" s="2326"/>
      <c r="V61" s="2326"/>
      <c r="W61" s="2326"/>
      <c r="X61" s="2327"/>
      <c r="Y61" s="2418"/>
      <c r="Z61" s="2419"/>
      <c r="AA61" s="2419"/>
      <c r="AB61" s="2419"/>
      <c r="AC61" s="2419"/>
      <c r="AD61" s="2419"/>
      <c r="AE61" s="2420"/>
      <c r="AF61" s="97"/>
      <c r="AG61" s="97"/>
    </row>
    <row r="62" spans="2:48" ht="20.25" customHeight="1">
      <c r="C62" s="2315"/>
      <c r="D62" s="2405"/>
      <c r="E62" s="2328" t="s">
        <v>626</v>
      </c>
      <c r="F62" s="2329"/>
      <c r="G62" s="2329"/>
      <c r="H62" s="2329"/>
      <c r="I62" s="2329"/>
      <c r="J62" s="2329"/>
      <c r="K62" s="2330"/>
      <c r="L62" s="2514">
        <v>190000</v>
      </c>
      <c r="M62" s="2515"/>
      <c r="N62" s="2515"/>
      <c r="O62" s="2516"/>
      <c r="P62" s="2523">
        <v>8</v>
      </c>
      <c r="Q62" s="2524"/>
      <c r="R62" s="2523">
        <v>12</v>
      </c>
      <c r="S62" s="2524"/>
      <c r="T62" s="2325">
        <f>L62*P62*R62</f>
        <v>18240000</v>
      </c>
      <c r="U62" s="2326"/>
      <c r="V62" s="2326"/>
      <c r="W62" s="2326"/>
      <c r="X62" s="2327"/>
      <c r="Y62" s="344"/>
      <c r="Z62" s="345"/>
      <c r="AA62" s="345"/>
      <c r="AB62" s="345"/>
      <c r="AC62" s="345"/>
      <c r="AD62" s="345"/>
      <c r="AE62" s="346"/>
      <c r="AF62" s="97"/>
      <c r="AG62" s="97"/>
    </row>
    <row r="63" spans="2:48" s="64" customFormat="1" ht="20.25" customHeight="1">
      <c r="B63" s="63"/>
      <c r="C63" s="2315"/>
      <c r="D63" s="2405"/>
      <c r="E63" s="2415" t="s">
        <v>149</v>
      </c>
      <c r="F63" s="2416"/>
      <c r="G63" s="2416"/>
      <c r="H63" s="2416"/>
      <c r="I63" s="2416"/>
      <c r="J63" s="2416"/>
      <c r="K63" s="2417"/>
      <c r="L63" s="2514">
        <v>500000</v>
      </c>
      <c r="M63" s="2515"/>
      <c r="N63" s="2515"/>
      <c r="O63" s="2516"/>
      <c r="P63" s="2523">
        <v>7</v>
      </c>
      <c r="Q63" s="2524"/>
      <c r="R63" s="2523">
        <v>2</v>
      </c>
      <c r="S63" s="2524"/>
      <c r="T63" s="2325">
        <f t="shared" si="8"/>
        <v>7000000</v>
      </c>
      <c r="U63" s="2326"/>
      <c r="V63" s="2326"/>
      <c r="W63" s="2326"/>
      <c r="X63" s="2327"/>
      <c r="Y63" s="2418"/>
      <c r="Z63" s="2419"/>
      <c r="AA63" s="2419"/>
      <c r="AB63" s="2419"/>
      <c r="AC63" s="2419"/>
      <c r="AD63" s="2419"/>
      <c r="AE63" s="2420"/>
      <c r="AF63" s="97"/>
      <c r="AG63" s="97"/>
    </row>
    <row r="64" spans="2:48" s="64" customFormat="1" ht="20.25" customHeight="1">
      <c r="B64" s="63"/>
      <c r="C64" s="2315"/>
      <c r="D64" s="2405"/>
      <c r="E64" s="2415" t="s">
        <v>150</v>
      </c>
      <c r="F64" s="2416"/>
      <c r="G64" s="2416"/>
      <c r="H64" s="2416"/>
      <c r="I64" s="2416"/>
      <c r="J64" s="2416"/>
      <c r="K64" s="2417"/>
      <c r="L64" s="2514">
        <v>5000</v>
      </c>
      <c r="M64" s="2515"/>
      <c r="N64" s="2515"/>
      <c r="O64" s="2516"/>
      <c r="P64" s="2523">
        <v>1</v>
      </c>
      <c r="Q64" s="2524"/>
      <c r="R64" s="2523">
        <v>12</v>
      </c>
      <c r="S64" s="2524"/>
      <c r="T64" s="2325">
        <f t="shared" si="8"/>
        <v>60000</v>
      </c>
      <c r="U64" s="2326"/>
      <c r="V64" s="2326"/>
      <c r="W64" s="2326"/>
      <c r="X64" s="2327"/>
      <c r="Y64" s="2418"/>
      <c r="Z64" s="2419"/>
      <c r="AA64" s="2419"/>
      <c r="AB64" s="2419"/>
      <c r="AC64" s="2419"/>
      <c r="AD64" s="2419"/>
      <c r="AE64" s="2420"/>
      <c r="AF64" s="97"/>
      <c r="AG64" s="97"/>
    </row>
    <row r="65" spans="1:47" ht="20.25" customHeight="1">
      <c r="C65" s="2315"/>
      <c r="D65" s="2406"/>
      <c r="E65" s="2421" t="s">
        <v>151</v>
      </c>
      <c r="F65" s="2422"/>
      <c r="G65" s="2422"/>
      <c r="H65" s="2422"/>
      <c r="I65" s="2422"/>
      <c r="J65" s="2422"/>
      <c r="K65" s="2423"/>
      <c r="L65" s="2501">
        <v>6500</v>
      </c>
      <c r="M65" s="2502"/>
      <c r="N65" s="2502"/>
      <c r="O65" s="2503"/>
      <c r="P65" s="2527">
        <v>15</v>
      </c>
      <c r="Q65" s="2528"/>
      <c r="R65" s="2527">
        <v>12</v>
      </c>
      <c r="S65" s="2528"/>
      <c r="T65" s="2426">
        <f>L65*P65*R65</f>
        <v>1170000</v>
      </c>
      <c r="U65" s="2427"/>
      <c r="V65" s="2427"/>
      <c r="W65" s="2427"/>
      <c r="X65" s="2427"/>
      <c r="Y65" s="2428"/>
      <c r="Z65" s="2429"/>
      <c r="AA65" s="2429"/>
      <c r="AB65" s="2429"/>
      <c r="AC65" s="2429"/>
      <c r="AD65" s="2429"/>
      <c r="AE65" s="2430"/>
      <c r="AF65" s="97"/>
      <c r="AG65" s="97"/>
    </row>
    <row r="66" spans="1:47" ht="20.25" customHeight="1">
      <c r="C66" s="2315"/>
      <c r="D66" s="2446" t="s">
        <v>152</v>
      </c>
      <c r="E66" s="2407" t="s">
        <v>153</v>
      </c>
      <c r="F66" s="2408"/>
      <c r="G66" s="2408"/>
      <c r="H66" s="2408"/>
      <c r="I66" s="2408"/>
      <c r="J66" s="2408"/>
      <c r="K66" s="2409"/>
      <c r="L66" s="2506">
        <v>500000</v>
      </c>
      <c r="M66" s="2507"/>
      <c r="N66" s="2507"/>
      <c r="O66" s="2508"/>
      <c r="P66" s="2525">
        <v>1</v>
      </c>
      <c r="Q66" s="2526"/>
      <c r="R66" s="2525">
        <v>12</v>
      </c>
      <c r="S66" s="2526"/>
      <c r="T66" s="2359">
        <f>L66*P66*R66</f>
        <v>6000000</v>
      </c>
      <c r="U66" s="2360"/>
      <c r="V66" s="2360"/>
      <c r="W66" s="2360"/>
      <c r="X66" s="2360"/>
      <c r="Y66" s="2431"/>
      <c r="Z66" s="2432"/>
      <c r="AA66" s="2432"/>
      <c r="AB66" s="2432"/>
      <c r="AC66" s="2432"/>
      <c r="AD66" s="2432"/>
      <c r="AE66" s="2433"/>
      <c r="AF66" s="97"/>
      <c r="AG66" s="97"/>
    </row>
    <row r="67" spans="1:47" ht="20.25" customHeight="1">
      <c r="C67" s="2315"/>
      <c r="D67" s="2447"/>
      <c r="E67" s="2415" t="s">
        <v>154</v>
      </c>
      <c r="F67" s="2416"/>
      <c r="G67" s="2416"/>
      <c r="H67" s="2416"/>
      <c r="I67" s="2416"/>
      <c r="J67" s="2416"/>
      <c r="K67" s="2417"/>
      <c r="L67" s="2514">
        <v>180000</v>
      </c>
      <c r="M67" s="2515"/>
      <c r="N67" s="2515"/>
      <c r="O67" s="2516"/>
      <c r="P67" s="2523">
        <v>1</v>
      </c>
      <c r="Q67" s="2524"/>
      <c r="R67" s="2523">
        <v>12</v>
      </c>
      <c r="S67" s="2524"/>
      <c r="T67" s="2325">
        <f t="shared" si="8"/>
        <v>2160000</v>
      </c>
      <c r="U67" s="2326"/>
      <c r="V67" s="2326"/>
      <c r="W67" s="2326"/>
      <c r="X67" s="2327"/>
      <c r="Y67" s="2418"/>
      <c r="Z67" s="2419"/>
      <c r="AA67" s="2419"/>
      <c r="AB67" s="2419"/>
      <c r="AC67" s="2419"/>
      <c r="AD67" s="2419"/>
      <c r="AE67" s="2420"/>
      <c r="AF67" s="97"/>
      <c r="AG67" s="97"/>
    </row>
    <row r="68" spans="1:47" ht="20.25" customHeight="1">
      <c r="C68" s="2315"/>
      <c r="D68" s="2447"/>
      <c r="E68" s="2415" t="s">
        <v>155</v>
      </c>
      <c r="F68" s="2416"/>
      <c r="G68" s="2416"/>
      <c r="H68" s="2416"/>
      <c r="I68" s="2416"/>
      <c r="J68" s="2416"/>
      <c r="K68" s="2417"/>
      <c r="L68" s="2514">
        <v>270000</v>
      </c>
      <c r="M68" s="2515"/>
      <c r="N68" s="2515"/>
      <c r="O68" s="2516"/>
      <c r="P68" s="2523">
        <v>1</v>
      </c>
      <c r="Q68" s="2524"/>
      <c r="R68" s="2523">
        <v>12</v>
      </c>
      <c r="S68" s="2524"/>
      <c r="T68" s="2325">
        <f t="shared" si="8"/>
        <v>3240000</v>
      </c>
      <c r="U68" s="2326"/>
      <c r="V68" s="2326"/>
      <c r="W68" s="2326"/>
      <c r="X68" s="2327"/>
      <c r="Y68" s="2418"/>
      <c r="Z68" s="2419"/>
      <c r="AA68" s="2419"/>
      <c r="AB68" s="2419"/>
      <c r="AC68" s="2419"/>
      <c r="AD68" s="2419"/>
      <c r="AE68" s="2420"/>
      <c r="AF68" s="97"/>
      <c r="AG68" s="97"/>
    </row>
    <row r="69" spans="1:47" ht="20.25" customHeight="1">
      <c r="C69" s="2315"/>
      <c r="D69" s="2447"/>
      <c r="E69" s="2415" t="s">
        <v>156</v>
      </c>
      <c r="F69" s="2416"/>
      <c r="G69" s="2416"/>
      <c r="H69" s="2416"/>
      <c r="I69" s="2416"/>
      <c r="J69" s="2416"/>
      <c r="K69" s="2417"/>
      <c r="L69" s="2514">
        <v>55000</v>
      </c>
      <c r="M69" s="2515"/>
      <c r="N69" s="2515"/>
      <c r="O69" s="2516"/>
      <c r="P69" s="2523">
        <v>1</v>
      </c>
      <c r="Q69" s="2524"/>
      <c r="R69" s="2523">
        <v>12</v>
      </c>
      <c r="S69" s="2524"/>
      <c r="T69" s="2325">
        <f t="shared" si="8"/>
        <v>660000</v>
      </c>
      <c r="U69" s="2326"/>
      <c r="V69" s="2326"/>
      <c r="W69" s="2326"/>
      <c r="X69" s="2327"/>
      <c r="Y69" s="2418"/>
      <c r="Z69" s="2419"/>
      <c r="AA69" s="2419"/>
      <c r="AB69" s="2419"/>
      <c r="AC69" s="2419"/>
      <c r="AD69" s="2419"/>
      <c r="AE69" s="2420"/>
      <c r="AF69" s="97"/>
      <c r="AG69" s="97"/>
    </row>
    <row r="70" spans="1:47" ht="20.25" customHeight="1">
      <c r="C70" s="2315"/>
      <c r="D70" s="2447"/>
      <c r="E70" s="2415" t="s">
        <v>157</v>
      </c>
      <c r="F70" s="2416"/>
      <c r="G70" s="2416"/>
      <c r="H70" s="2416"/>
      <c r="I70" s="2416"/>
      <c r="J70" s="2416"/>
      <c r="K70" s="2417"/>
      <c r="L70" s="2514">
        <v>30000</v>
      </c>
      <c r="M70" s="2515"/>
      <c r="N70" s="2515"/>
      <c r="O70" s="2516"/>
      <c r="P70" s="2523">
        <v>1</v>
      </c>
      <c r="Q70" s="2524"/>
      <c r="R70" s="2523">
        <v>12</v>
      </c>
      <c r="S70" s="2524"/>
      <c r="T70" s="2325">
        <f t="shared" si="8"/>
        <v>360000</v>
      </c>
      <c r="U70" s="2326"/>
      <c r="V70" s="2326"/>
      <c r="W70" s="2326"/>
      <c r="X70" s="2327"/>
      <c r="Y70" s="2418"/>
      <c r="Z70" s="2419"/>
      <c r="AA70" s="2419"/>
      <c r="AB70" s="2419"/>
      <c r="AC70" s="2419"/>
      <c r="AD70" s="2419"/>
      <c r="AE70" s="2420"/>
      <c r="AF70" s="97"/>
      <c r="AG70" s="97"/>
    </row>
    <row r="71" spans="1:47" ht="20.25" customHeight="1">
      <c r="C71" s="2315"/>
      <c r="D71" s="2447"/>
      <c r="E71" s="2415" t="s">
        <v>158</v>
      </c>
      <c r="F71" s="2416"/>
      <c r="G71" s="2416"/>
      <c r="H71" s="2416"/>
      <c r="I71" s="2416"/>
      <c r="J71" s="2416"/>
      <c r="K71" s="2417"/>
      <c r="L71" s="2514">
        <v>35000</v>
      </c>
      <c r="M71" s="2515"/>
      <c r="N71" s="2515"/>
      <c r="O71" s="2516"/>
      <c r="P71" s="2523">
        <v>1</v>
      </c>
      <c r="Q71" s="2524"/>
      <c r="R71" s="2523">
        <v>12</v>
      </c>
      <c r="S71" s="2524"/>
      <c r="T71" s="2325">
        <f t="shared" si="8"/>
        <v>420000</v>
      </c>
      <c r="U71" s="2326"/>
      <c r="V71" s="2326"/>
      <c r="W71" s="2326"/>
      <c r="X71" s="2327"/>
      <c r="Y71" s="2418"/>
      <c r="Z71" s="2419"/>
      <c r="AA71" s="2419"/>
      <c r="AB71" s="2419"/>
      <c r="AC71" s="2419"/>
      <c r="AD71" s="2419"/>
      <c r="AE71" s="2420"/>
      <c r="AF71" s="97"/>
      <c r="AG71" s="97"/>
    </row>
    <row r="72" spans="1:47" ht="20.25" customHeight="1">
      <c r="C72" s="2315"/>
      <c r="D72" s="2447"/>
      <c r="E72" s="2415" t="s">
        <v>159</v>
      </c>
      <c r="F72" s="2416"/>
      <c r="G72" s="2416"/>
      <c r="H72" s="2416"/>
      <c r="I72" s="2416"/>
      <c r="J72" s="2416"/>
      <c r="K72" s="2417"/>
      <c r="L72" s="2514"/>
      <c r="M72" s="2515"/>
      <c r="N72" s="2515"/>
      <c r="O72" s="2516"/>
      <c r="P72" s="2523"/>
      <c r="Q72" s="2524"/>
      <c r="R72" s="2523"/>
      <c r="S72" s="2524"/>
      <c r="T72" s="2325">
        <f>L72*P72*R72</f>
        <v>0</v>
      </c>
      <c r="U72" s="2326"/>
      <c r="V72" s="2326"/>
      <c r="W72" s="2326"/>
      <c r="X72" s="2327"/>
      <c r="Y72" s="2418"/>
      <c r="Z72" s="2419"/>
      <c r="AA72" s="2419"/>
      <c r="AB72" s="2419"/>
      <c r="AC72" s="2419"/>
      <c r="AD72" s="2419"/>
      <c r="AE72" s="2420"/>
      <c r="AF72" s="97"/>
      <c r="AG72" s="97"/>
    </row>
    <row r="73" spans="1:47" ht="20.25" customHeight="1" thickBot="1">
      <c r="C73" s="2315"/>
      <c r="D73" s="2448"/>
      <c r="E73" s="2434" t="s">
        <v>160</v>
      </c>
      <c r="F73" s="2435"/>
      <c r="G73" s="2435"/>
      <c r="H73" s="2435"/>
      <c r="I73" s="2435"/>
      <c r="J73" s="2435"/>
      <c r="K73" s="2436"/>
      <c r="L73" s="2501">
        <v>660000</v>
      </c>
      <c r="M73" s="2502"/>
      <c r="N73" s="2502"/>
      <c r="O73" s="2503"/>
      <c r="P73" s="2527">
        <v>1</v>
      </c>
      <c r="Q73" s="2528"/>
      <c r="R73" s="2527">
        <v>12</v>
      </c>
      <c r="S73" s="2528"/>
      <c r="T73" s="2426">
        <f>L73*P73*R73</f>
        <v>7920000</v>
      </c>
      <c r="U73" s="2427"/>
      <c r="V73" s="2427"/>
      <c r="W73" s="2427"/>
      <c r="X73" s="2427"/>
      <c r="Y73" s="2437"/>
      <c r="Z73" s="2438"/>
      <c r="AA73" s="2438"/>
      <c r="AB73" s="2438"/>
      <c r="AC73" s="2438"/>
      <c r="AD73" s="2438"/>
      <c r="AE73" s="2439"/>
      <c r="AF73" s="97"/>
      <c r="AG73" s="97"/>
    </row>
    <row r="74" spans="1:47" ht="20.25" customHeight="1" thickTop="1" thickBot="1">
      <c r="C74" s="2316"/>
      <c r="D74" s="2391" t="s">
        <v>19</v>
      </c>
      <c r="E74" s="2392"/>
      <c r="F74" s="2392"/>
      <c r="G74" s="2392"/>
      <c r="H74" s="2392"/>
      <c r="I74" s="2392"/>
      <c r="J74" s="2392"/>
      <c r="K74" s="2393"/>
      <c r="L74" s="2394"/>
      <c r="M74" s="2395"/>
      <c r="N74" s="2395"/>
      <c r="O74" s="2396"/>
      <c r="P74" s="2394"/>
      <c r="Q74" s="2396"/>
      <c r="R74" s="2394"/>
      <c r="S74" s="2396"/>
      <c r="T74" s="2440">
        <f>SUM(T58:X73)</f>
        <v>69430000</v>
      </c>
      <c r="U74" s="2441"/>
      <c r="V74" s="2441"/>
      <c r="W74" s="2441"/>
      <c r="X74" s="2442"/>
      <c r="Y74" s="2443"/>
      <c r="Z74" s="2444"/>
      <c r="AA74" s="2444"/>
      <c r="AB74" s="2444"/>
      <c r="AC74" s="2444"/>
      <c r="AD74" s="2444"/>
      <c r="AE74" s="2445"/>
      <c r="AF74" s="98"/>
      <c r="AG74" s="98"/>
    </row>
    <row r="75" spans="1:47" ht="27" customHeight="1" thickTop="1" thickBot="1">
      <c r="B75" s="99"/>
      <c r="C75" s="99"/>
      <c r="D75" s="2449" t="s">
        <v>161</v>
      </c>
      <c r="E75" s="2449"/>
      <c r="F75" s="2449"/>
      <c r="G75" s="2449"/>
      <c r="H75" s="2449"/>
      <c r="I75" s="2449"/>
      <c r="J75" s="2449"/>
      <c r="K75" s="2449"/>
      <c r="L75" s="140"/>
      <c r="M75" s="140"/>
      <c r="N75" s="140"/>
      <c r="O75" s="141"/>
      <c r="P75" s="140"/>
      <c r="Q75" s="140"/>
      <c r="R75" s="71"/>
      <c r="S75" s="142"/>
      <c r="T75" s="2450">
        <f>T54-T74</f>
        <v>-22315803</v>
      </c>
      <c r="U75" s="2451"/>
      <c r="V75" s="2451"/>
      <c r="W75" s="2451"/>
      <c r="X75" s="2452"/>
      <c r="AN75" s="99"/>
      <c r="AO75" s="100"/>
      <c r="AP75" s="100"/>
      <c r="AQ75" s="100"/>
      <c r="AR75" s="100"/>
      <c r="AS75" s="100"/>
      <c r="AT75" s="100"/>
      <c r="AU75" s="100"/>
    </row>
    <row r="76" spans="1:47" ht="20.25" customHeight="1" thickTop="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J77" s="101"/>
      <c r="K77" s="101"/>
      <c r="L77" s="101"/>
      <c r="M77" s="101"/>
      <c r="N77" s="101"/>
      <c r="O77" s="101"/>
      <c r="P77" s="101"/>
      <c r="Q77" s="101"/>
      <c r="R77" s="101"/>
      <c r="S77" s="101"/>
      <c r="T77" s="102"/>
      <c r="U77" s="102"/>
      <c r="V77" s="102"/>
      <c r="W77" s="102"/>
      <c r="X77" s="103"/>
      <c r="Y77" s="103"/>
      <c r="Z77" s="103"/>
      <c r="AA77" s="103"/>
      <c r="AB77" s="103"/>
      <c r="AC77" s="103"/>
      <c r="AD77" s="103"/>
      <c r="AG77" s="440"/>
    </row>
    <row r="78" spans="1:47" ht="20.25" customHeight="1">
      <c r="A78" s="64"/>
      <c r="B78" s="84" t="s">
        <v>618</v>
      </c>
      <c r="C78" s="64" t="s">
        <v>619</v>
      </c>
      <c r="D78" s="64"/>
      <c r="E78" s="64"/>
      <c r="F78" s="64"/>
      <c r="G78" s="64"/>
      <c r="H78" s="64"/>
      <c r="I78" s="64"/>
      <c r="J78" s="64"/>
      <c r="K78" s="64"/>
      <c r="L78" s="64"/>
      <c r="M78" s="64"/>
      <c r="N78" s="64"/>
      <c r="O78" s="64"/>
      <c r="P78" s="75"/>
      <c r="Q78" s="75"/>
      <c r="R78" s="75"/>
      <c r="S78" s="75"/>
      <c r="T78" s="75"/>
      <c r="U78" s="75"/>
      <c r="V78" s="75"/>
      <c r="W78" s="64"/>
      <c r="X78" s="64"/>
      <c r="Y78" s="64"/>
      <c r="Z78" s="64"/>
      <c r="AA78" s="64"/>
      <c r="AB78" s="64"/>
      <c r="AC78" s="64"/>
      <c r="AD78" s="64"/>
      <c r="AE78" s="64"/>
      <c r="AG78" s="64" t="s">
        <v>1129</v>
      </c>
      <c r="AH78" s="64"/>
      <c r="AI78" s="64"/>
      <c r="AJ78" s="64"/>
      <c r="AK78" s="64"/>
      <c r="AL78" s="64"/>
      <c r="AM78" s="64"/>
      <c r="AN78" s="64"/>
      <c r="AO78" s="64"/>
      <c r="AP78" s="64"/>
      <c r="AQ78" s="64"/>
      <c r="AR78" s="64"/>
    </row>
    <row r="79" spans="1:47" ht="20.25" customHeight="1" thickBot="1">
      <c r="A79" s="64"/>
      <c r="C79" s="2314" t="s">
        <v>128</v>
      </c>
      <c r="D79" s="2317" t="s">
        <v>129</v>
      </c>
      <c r="E79" s="2318"/>
      <c r="F79" s="2318"/>
      <c r="G79" s="2318"/>
      <c r="H79" s="2318"/>
      <c r="I79" s="2318"/>
      <c r="J79" s="2318"/>
      <c r="K79" s="2319"/>
      <c r="L79" s="2320" t="s">
        <v>130</v>
      </c>
      <c r="M79" s="2321"/>
      <c r="N79" s="2321"/>
      <c r="O79" s="2322"/>
      <c r="P79" s="2317" t="s">
        <v>131</v>
      </c>
      <c r="Q79" s="2319"/>
      <c r="R79" s="2317" t="s">
        <v>627</v>
      </c>
      <c r="S79" s="2319"/>
      <c r="T79" s="2320" t="s">
        <v>620</v>
      </c>
      <c r="U79" s="2321"/>
      <c r="V79" s="2321"/>
      <c r="W79" s="2321"/>
      <c r="X79" s="2322"/>
      <c r="Y79" s="2317" t="s">
        <v>617</v>
      </c>
      <c r="Z79" s="2318"/>
      <c r="AA79" s="2318"/>
      <c r="AB79" s="2318"/>
      <c r="AC79" s="2318"/>
      <c r="AD79" s="2318"/>
      <c r="AE79" s="2319"/>
      <c r="AG79" s="85" t="s">
        <v>607</v>
      </c>
      <c r="AH79" s="86" t="s">
        <v>91</v>
      </c>
      <c r="AI79" s="86" t="s">
        <v>608</v>
      </c>
      <c r="AJ79" s="87" t="s">
        <v>130</v>
      </c>
      <c r="AK79" s="64"/>
      <c r="AL79" s="64"/>
      <c r="AM79" s="64"/>
      <c r="AN79" s="64"/>
      <c r="AO79" s="64"/>
      <c r="AP79" s="64"/>
      <c r="AQ79" s="64"/>
      <c r="AR79" s="64"/>
    </row>
    <row r="80" spans="1:47" ht="20.25" customHeight="1" thickTop="1">
      <c r="A80" s="64"/>
      <c r="C80" s="2315"/>
      <c r="D80" s="2349" t="s">
        <v>621</v>
      </c>
      <c r="E80" s="2351" t="s">
        <v>622</v>
      </c>
      <c r="F80" s="2352"/>
      <c r="G80" s="2352"/>
      <c r="H80" s="2352"/>
      <c r="I80" s="2352"/>
      <c r="J80" s="2352"/>
      <c r="K80" s="2353"/>
      <c r="L80" s="2511">
        <v>37536</v>
      </c>
      <c r="M80" s="2512"/>
      <c r="N80" s="2512"/>
      <c r="O80" s="2513"/>
      <c r="P80" s="2509" t="str">
        <f t="shared" ref="P80:P86" si="9">+R27</f>
        <v>30</v>
      </c>
      <c r="Q80" s="2510"/>
      <c r="R80" s="2357">
        <v>1</v>
      </c>
      <c r="S80" s="2358"/>
      <c r="T80" s="2359">
        <f>L80*P80*R80</f>
        <v>1126080</v>
      </c>
      <c r="U80" s="2360"/>
      <c r="V80" s="2360"/>
      <c r="W80" s="2360"/>
      <c r="X80" s="2360"/>
      <c r="Y80" s="2361"/>
      <c r="Z80" s="2362"/>
      <c r="AA80" s="2362"/>
      <c r="AB80" s="2362"/>
      <c r="AC80" s="2362"/>
      <c r="AD80" s="2362"/>
      <c r="AE80" s="2363"/>
      <c r="AG80" s="960">
        <v>3450</v>
      </c>
      <c r="AH80" s="961" t="s">
        <v>91</v>
      </c>
      <c r="AI80" s="962" t="s">
        <v>613</v>
      </c>
      <c r="AJ80" s="963">
        <f>ROUNDDOWN(AG80*AI80,0)</f>
        <v>37536</v>
      </c>
      <c r="AK80" s="64"/>
      <c r="AL80" s="64" t="s">
        <v>1130</v>
      </c>
      <c r="AM80" s="64"/>
      <c r="AN80" s="64"/>
      <c r="AO80" s="64"/>
      <c r="AP80" s="64"/>
      <c r="AQ80" s="64"/>
      <c r="AR80" s="64"/>
    </row>
    <row r="81" spans="1:44" s="99" customFormat="1" ht="20.25" customHeight="1" thickBot="1">
      <c r="A81" s="64"/>
      <c r="B81" s="63"/>
      <c r="C81" s="2315"/>
      <c r="D81" s="2350"/>
      <c r="E81" s="2328" t="s">
        <v>92</v>
      </c>
      <c r="F81" s="2329"/>
      <c r="G81" s="2329"/>
      <c r="H81" s="2329"/>
      <c r="I81" s="2329"/>
      <c r="J81" s="2329"/>
      <c r="K81" s="2330"/>
      <c r="L81" s="2514">
        <v>75855</v>
      </c>
      <c r="M81" s="2515"/>
      <c r="N81" s="2515"/>
      <c r="O81" s="2516"/>
      <c r="P81" s="2499">
        <f t="shared" si="9"/>
        <v>37</v>
      </c>
      <c r="Q81" s="2500"/>
      <c r="R81" s="2323">
        <v>1</v>
      </c>
      <c r="S81" s="2324"/>
      <c r="T81" s="2325">
        <f>L81*P81*R81</f>
        <v>2806635</v>
      </c>
      <c r="U81" s="2326"/>
      <c r="V81" s="2326"/>
      <c r="W81" s="2326"/>
      <c r="X81" s="2327"/>
      <c r="Y81" s="2367"/>
      <c r="Z81" s="2368"/>
      <c r="AA81" s="2368"/>
      <c r="AB81" s="2368"/>
      <c r="AC81" s="2368"/>
      <c r="AD81" s="2368"/>
      <c r="AE81" s="2369"/>
      <c r="AF81" s="100"/>
      <c r="AG81" s="964">
        <v>6972</v>
      </c>
      <c r="AH81" s="965" t="s">
        <v>91</v>
      </c>
      <c r="AI81" s="966" t="s">
        <v>613</v>
      </c>
      <c r="AJ81" s="967">
        <f t="shared" ref="AJ81:AJ86" si="10">ROUNDDOWN(AG81*AI81,0)</f>
        <v>75855</v>
      </c>
      <c r="AK81" s="64"/>
      <c r="AL81" s="361" t="s">
        <v>607</v>
      </c>
      <c r="AM81" s="362" t="s">
        <v>91</v>
      </c>
      <c r="AN81" s="362" t="s">
        <v>608</v>
      </c>
      <c r="AO81" s="363" t="s">
        <v>130</v>
      </c>
      <c r="AP81" s="64"/>
      <c r="AQ81" s="64"/>
      <c r="AR81" s="64"/>
    </row>
    <row r="82" spans="1:44" ht="20.25" customHeight="1" thickTop="1">
      <c r="A82" s="64"/>
      <c r="C82" s="2315"/>
      <c r="D82" s="2350"/>
      <c r="E82" s="2328" t="s">
        <v>135</v>
      </c>
      <c r="F82" s="2329"/>
      <c r="G82" s="2329"/>
      <c r="H82" s="2329"/>
      <c r="I82" s="2329"/>
      <c r="J82" s="2329"/>
      <c r="K82" s="2330"/>
      <c r="L82" s="2514">
        <v>113783</v>
      </c>
      <c r="M82" s="2515"/>
      <c r="N82" s="2515"/>
      <c r="O82" s="2516"/>
      <c r="P82" s="2499">
        <f t="shared" si="9"/>
        <v>46</v>
      </c>
      <c r="Q82" s="2500"/>
      <c r="R82" s="2323">
        <v>1</v>
      </c>
      <c r="S82" s="2324"/>
      <c r="T82" s="2325">
        <f t="shared" ref="T82:T87" si="11">L82*P82*R82</f>
        <v>5234018</v>
      </c>
      <c r="U82" s="2326"/>
      <c r="V82" s="2326"/>
      <c r="W82" s="2326"/>
      <c r="X82" s="2327"/>
      <c r="Y82" s="2367"/>
      <c r="Z82" s="2368"/>
      <c r="AA82" s="2368"/>
      <c r="AB82" s="2368"/>
      <c r="AC82" s="2368"/>
      <c r="AD82" s="2368"/>
      <c r="AE82" s="2369"/>
      <c r="AF82" s="103"/>
      <c r="AG82" s="753">
        <v>10458</v>
      </c>
      <c r="AH82" s="88" t="s">
        <v>91</v>
      </c>
      <c r="AI82" s="89" t="s">
        <v>613</v>
      </c>
      <c r="AJ82" s="756">
        <f t="shared" si="10"/>
        <v>113783</v>
      </c>
      <c r="AK82" s="64"/>
      <c r="AL82" s="753">
        <v>12447</v>
      </c>
      <c r="AM82" s="88" t="s">
        <v>91</v>
      </c>
      <c r="AN82" s="89" t="s">
        <v>613</v>
      </c>
      <c r="AO82" s="755">
        <f>ROUNDDOWN(AL82*AN82,0)</f>
        <v>135423</v>
      </c>
      <c r="AP82" s="64"/>
      <c r="AQ82" s="64"/>
      <c r="AR82" s="64"/>
    </row>
    <row r="83" spans="1:44" ht="20.25" customHeight="1">
      <c r="A83" s="64"/>
      <c r="C83" s="2315"/>
      <c r="D83" s="2350"/>
      <c r="E83" s="2328" t="s">
        <v>136</v>
      </c>
      <c r="F83" s="2329"/>
      <c r="G83" s="2329"/>
      <c r="H83" s="2329"/>
      <c r="I83" s="2329"/>
      <c r="J83" s="2329"/>
      <c r="K83" s="2330"/>
      <c r="L83" s="2514">
        <v>167225</v>
      </c>
      <c r="M83" s="2515"/>
      <c r="N83" s="2515"/>
      <c r="O83" s="2516"/>
      <c r="P83" s="2499">
        <f t="shared" si="9"/>
        <v>65</v>
      </c>
      <c r="Q83" s="2500"/>
      <c r="R83" s="2323">
        <v>1</v>
      </c>
      <c r="S83" s="2324"/>
      <c r="T83" s="2325">
        <f t="shared" si="11"/>
        <v>10869625</v>
      </c>
      <c r="U83" s="2326"/>
      <c r="V83" s="2326"/>
      <c r="W83" s="2326"/>
      <c r="X83" s="2327"/>
      <c r="Y83" s="2367"/>
      <c r="Z83" s="2368"/>
      <c r="AA83" s="2368"/>
      <c r="AB83" s="2368"/>
      <c r="AC83" s="2368"/>
      <c r="AD83" s="2368"/>
      <c r="AE83" s="2369"/>
      <c r="AF83" s="103"/>
      <c r="AG83" s="753">
        <v>15370</v>
      </c>
      <c r="AH83" s="88" t="s">
        <v>91</v>
      </c>
      <c r="AI83" s="89" t="s">
        <v>613</v>
      </c>
      <c r="AJ83" s="756">
        <f t="shared" si="10"/>
        <v>167225</v>
      </c>
      <c r="AK83" s="64"/>
      <c r="AL83" s="753">
        <v>17415</v>
      </c>
      <c r="AM83" s="88" t="s">
        <v>91</v>
      </c>
      <c r="AN83" s="89" t="s">
        <v>613</v>
      </c>
      <c r="AO83" s="756">
        <f>ROUNDDOWN(AL83*AN83,0)</f>
        <v>189475</v>
      </c>
      <c r="AP83" s="64"/>
      <c r="AQ83" s="64"/>
      <c r="AR83" s="64"/>
    </row>
    <row r="84" spans="1:44" ht="20.25" customHeight="1">
      <c r="A84" s="64"/>
      <c r="C84" s="2315"/>
      <c r="D84" s="2350"/>
      <c r="E84" s="2328" t="s">
        <v>137</v>
      </c>
      <c r="F84" s="2329"/>
      <c r="G84" s="2329"/>
      <c r="H84" s="2329"/>
      <c r="I84" s="2329"/>
      <c r="J84" s="2329"/>
      <c r="K84" s="2330"/>
      <c r="L84" s="2514">
        <v>243265</v>
      </c>
      <c r="M84" s="2515"/>
      <c r="N84" s="2515"/>
      <c r="O84" s="2516"/>
      <c r="P84" s="2499">
        <f t="shared" si="9"/>
        <v>64</v>
      </c>
      <c r="Q84" s="2500"/>
      <c r="R84" s="2323">
        <v>1</v>
      </c>
      <c r="S84" s="2324"/>
      <c r="T84" s="2325">
        <f t="shared" si="11"/>
        <v>15568960</v>
      </c>
      <c r="U84" s="2326"/>
      <c r="V84" s="2326"/>
      <c r="W84" s="2326"/>
      <c r="X84" s="2327"/>
      <c r="Y84" s="2367"/>
      <c r="Z84" s="2368"/>
      <c r="AA84" s="2368"/>
      <c r="AB84" s="2368"/>
      <c r="AC84" s="2368"/>
      <c r="AD84" s="2368"/>
      <c r="AE84" s="2369"/>
      <c r="AF84" s="103"/>
      <c r="AG84" s="753">
        <v>22359</v>
      </c>
      <c r="AH84" s="88" t="s">
        <v>91</v>
      </c>
      <c r="AI84" s="89" t="s">
        <v>613</v>
      </c>
      <c r="AJ84" s="756">
        <f t="shared" si="10"/>
        <v>243265</v>
      </c>
      <c r="AK84" s="64"/>
      <c r="AL84" s="753">
        <v>24481</v>
      </c>
      <c r="AM84" s="88" t="s">
        <v>91</v>
      </c>
      <c r="AN84" s="89" t="s">
        <v>613</v>
      </c>
      <c r="AO84" s="756">
        <f>ROUNDDOWN(AL84*AN84,0)</f>
        <v>266353</v>
      </c>
      <c r="AP84" s="64"/>
      <c r="AQ84" s="64"/>
      <c r="AR84" s="64"/>
    </row>
    <row r="85" spans="1:44" ht="20.25" customHeight="1">
      <c r="A85" s="64"/>
      <c r="C85" s="2315"/>
      <c r="D85" s="2350"/>
      <c r="E85" s="2328" t="s">
        <v>138</v>
      </c>
      <c r="F85" s="2329"/>
      <c r="G85" s="2329"/>
      <c r="H85" s="2329"/>
      <c r="I85" s="2329"/>
      <c r="J85" s="2329"/>
      <c r="K85" s="2330"/>
      <c r="L85" s="2514">
        <v>268485</v>
      </c>
      <c r="M85" s="2515"/>
      <c r="N85" s="2515"/>
      <c r="O85" s="2516"/>
      <c r="P85" s="2499">
        <f t="shared" si="9"/>
        <v>57</v>
      </c>
      <c r="Q85" s="2500"/>
      <c r="R85" s="2323">
        <v>1</v>
      </c>
      <c r="S85" s="2324"/>
      <c r="T85" s="2325">
        <f t="shared" si="11"/>
        <v>15303645</v>
      </c>
      <c r="U85" s="2326"/>
      <c r="V85" s="2326"/>
      <c r="W85" s="2326"/>
      <c r="X85" s="2327"/>
      <c r="Y85" s="2367"/>
      <c r="Z85" s="2368"/>
      <c r="AA85" s="2368"/>
      <c r="AB85" s="2368"/>
      <c r="AC85" s="2368"/>
      <c r="AD85" s="2368"/>
      <c r="AE85" s="2369"/>
      <c r="AF85" s="103"/>
      <c r="AG85" s="753">
        <v>24677</v>
      </c>
      <c r="AH85" s="88" t="s">
        <v>91</v>
      </c>
      <c r="AI85" s="89" t="s">
        <v>613</v>
      </c>
      <c r="AJ85" s="756">
        <f t="shared" si="10"/>
        <v>268485</v>
      </c>
      <c r="AK85" s="64"/>
      <c r="AL85" s="753">
        <v>27766</v>
      </c>
      <c r="AM85" s="88" t="s">
        <v>91</v>
      </c>
      <c r="AN85" s="89" t="s">
        <v>613</v>
      </c>
      <c r="AO85" s="756">
        <f>ROUNDDOWN(AL85*AN85,0)</f>
        <v>302094</v>
      </c>
      <c r="AP85" s="64"/>
      <c r="AQ85" s="64"/>
      <c r="AR85" s="64"/>
    </row>
    <row r="86" spans="1:44" ht="20.25" customHeight="1">
      <c r="A86" s="64"/>
      <c r="C86" s="2315"/>
      <c r="D86" s="2350"/>
      <c r="E86" s="2328" t="s">
        <v>139</v>
      </c>
      <c r="F86" s="2329"/>
      <c r="G86" s="2329"/>
      <c r="H86" s="2329"/>
      <c r="I86" s="2329"/>
      <c r="J86" s="2329"/>
      <c r="K86" s="2330"/>
      <c r="L86" s="2514">
        <v>296033</v>
      </c>
      <c r="M86" s="2515"/>
      <c r="N86" s="2515"/>
      <c r="O86" s="2516"/>
      <c r="P86" s="2499">
        <f t="shared" si="9"/>
        <v>40</v>
      </c>
      <c r="Q86" s="2500"/>
      <c r="R86" s="2323">
        <v>1</v>
      </c>
      <c r="S86" s="2324"/>
      <c r="T86" s="2325">
        <f t="shared" si="11"/>
        <v>11841320</v>
      </c>
      <c r="U86" s="2326"/>
      <c r="V86" s="2326"/>
      <c r="W86" s="2326"/>
      <c r="X86" s="2327"/>
      <c r="Y86" s="2367"/>
      <c r="Z86" s="2368"/>
      <c r="AA86" s="2368"/>
      <c r="AB86" s="2368"/>
      <c r="AC86" s="2368"/>
      <c r="AD86" s="2368"/>
      <c r="AE86" s="2369"/>
      <c r="AF86" s="103"/>
      <c r="AG86" s="754">
        <v>27209</v>
      </c>
      <c r="AH86" s="90" t="s">
        <v>91</v>
      </c>
      <c r="AI86" s="148" t="s">
        <v>613</v>
      </c>
      <c r="AJ86" s="757">
        <f t="shared" si="10"/>
        <v>296033</v>
      </c>
      <c r="AK86" s="64"/>
      <c r="AL86" s="754">
        <v>31408</v>
      </c>
      <c r="AM86" s="90" t="s">
        <v>91</v>
      </c>
      <c r="AN86" s="148" t="s">
        <v>613</v>
      </c>
      <c r="AO86" s="757">
        <f>ROUNDDOWN(AL86*AN86,0)</f>
        <v>341719</v>
      </c>
      <c r="AP86" s="64"/>
      <c r="AQ86" s="64"/>
      <c r="AR86" s="64"/>
    </row>
    <row r="87" spans="1:44" ht="20.25" customHeight="1">
      <c r="C87" s="2315"/>
      <c r="D87" s="2350"/>
      <c r="E87" s="2331"/>
      <c r="F87" s="2332"/>
      <c r="G87" s="2332"/>
      <c r="H87" s="2332"/>
      <c r="I87" s="2329" t="s">
        <v>477</v>
      </c>
      <c r="J87" s="2329"/>
      <c r="K87" s="2330"/>
      <c r="L87" s="2501"/>
      <c r="M87" s="2502"/>
      <c r="N87" s="2502"/>
      <c r="O87" s="2503"/>
      <c r="P87" s="2504"/>
      <c r="Q87" s="2505"/>
      <c r="R87" s="2504"/>
      <c r="S87" s="2505"/>
      <c r="T87" s="2325">
        <f t="shared" si="11"/>
        <v>0</v>
      </c>
      <c r="U87" s="2326"/>
      <c r="V87" s="2326"/>
      <c r="W87" s="2326"/>
      <c r="X87" s="2327"/>
      <c r="Y87" s="2367"/>
      <c r="Z87" s="2368"/>
      <c r="AA87" s="2368"/>
      <c r="AB87" s="2368"/>
      <c r="AC87" s="2368"/>
      <c r="AD87" s="2368"/>
      <c r="AE87" s="2369"/>
      <c r="AG87" s="91"/>
    </row>
    <row r="88" spans="1:44" ht="20.25" customHeight="1">
      <c r="C88" s="2315"/>
      <c r="D88" s="364"/>
      <c r="E88" s="2331"/>
      <c r="F88" s="2332"/>
      <c r="G88" s="2332"/>
      <c r="H88" s="2332"/>
      <c r="I88" s="2329" t="s">
        <v>477</v>
      </c>
      <c r="J88" s="2329"/>
      <c r="K88" s="2330"/>
      <c r="L88" s="2501"/>
      <c r="M88" s="2502"/>
      <c r="N88" s="2502"/>
      <c r="O88" s="2503"/>
      <c r="P88" s="2504"/>
      <c r="Q88" s="2505"/>
      <c r="R88" s="2504"/>
      <c r="S88" s="2505"/>
      <c r="T88" s="2325">
        <f>L88*P88*R88</f>
        <v>0</v>
      </c>
      <c r="U88" s="2326"/>
      <c r="V88" s="2326"/>
      <c r="W88" s="2326"/>
      <c r="X88" s="2327"/>
      <c r="Y88" s="2367"/>
      <c r="Z88" s="2368"/>
      <c r="AA88" s="2368"/>
      <c r="AB88" s="2368"/>
      <c r="AC88" s="2368"/>
      <c r="AD88" s="2368"/>
      <c r="AE88" s="2369"/>
      <c r="AG88" s="91"/>
    </row>
    <row r="89" spans="1:44" ht="20.25" customHeight="1">
      <c r="C89" s="2315"/>
      <c r="D89" s="364"/>
      <c r="E89" s="2331"/>
      <c r="F89" s="2332"/>
      <c r="G89" s="2332"/>
      <c r="H89" s="2332"/>
      <c r="I89" s="2329" t="s">
        <v>477</v>
      </c>
      <c r="J89" s="2329"/>
      <c r="K89" s="2330"/>
      <c r="L89" s="2501"/>
      <c r="M89" s="2502"/>
      <c r="N89" s="2502"/>
      <c r="O89" s="2503"/>
      <c r="P89" s="2504"/>
      <c r="Q89" s="2505"/>
      <c r="R89" s="2504"/>
      <c r="S89" s="2505"/>
      <c r="T89" s="2325">
        <f>L89*P89*R89</f>
        <v>0</v>
      </c>
      <c r="U89" s="2326"/>
      <c r="V89" s="2326"/>
      <c r="W89" s="2326"/>
      <c r="X89" s="2327"/>
      <c r="Y89" s="2367"/>
      <c r="Z89" s="2368"/>
      <c r="AA89" s="2368"/>
      <c r="AB89" s="2368"/>
      <c r="AC89" s="2368"/>
      <c r="AD89" s="2368"/>
      <c r="AE89" s="2369"/>
    </row>
    <row r="90" spans="1:44" ht="20.25" customHeight="1">
      <c r="C90" s="2315"/>
      <c r="D90" s="2338" t="s">
        <v>140</v>
      </c>
      <c r="E90" s="2341" t="s">
        <v>141</v>
      </c>
      <c r="F90" s="2342"/>
      <c r="G90" s="2342"/>
      <c r="H90" s="2342"/>
      <c r="I90" s="2342"/>
      <c r="J90" s="2342"/>
      <c r="K90" s="2343"/>
      <c r="L90" s="2506">
        <v>450</v>
      </c>
      <c r="M90" s="2507"/>
      <c r="N90" s="2507"/>
      <c r="O90" s="2508"/>
      <c r="P90" s="2347">
        <f>+X26</f>
        <v>2940</v>
      </c>
      <c r="Q90" s="2348"/>
      <c r="R90" s="2347">
        <v>1</v>
      </c>
      <c r="S90" s="2348"/>
      <c r="T90" s="2359">
        <f t="shared" ref="T90:T96" si="12">L90*P90*R90</f>
        <v>1323000</v>
      </c>
      <c r="U90" s="2360"/>
      <c r="V90" s="2360"/>
      <c r="W90" s="2360"/>
      <c r="X90" s="2360"/>
      <c r="Y90" s="2361"/>
      <c r="Z90" s="2362"/>
      <c r="AA90" s="2362"/>
      <c r="AB90" s="2362"/>
      <c r="AC90" s="2362"/>
      <c r="AD90" s="2362"/>
      <c r="AE90" s="2363"/>
    </row>
    <row r="91" spans="1:44" ht="20.25" customHeight="1">
      <c r="C91" s="2315"/>
      <c r="D91" s="2339"/>
      <c r="E91" s="2370" t="s">
        <v>142</v>
      </c>
      <c r="F91" s="2371"/>
      <c r="G91" s="2371"/>
      <c r="H91" s="2371"/>
      <c r="I91" s="2371"/>
      <c r="J91" s="2371"/>
      <c r="K91" s="2372"/>
      <c r="L91" s="2514">
        <v>600</v>
      </c>
      <c r="M91" s="2515"/>
      <c r="N91" s="2515"/>
      <c r="O91" s="2516"/>
      <c r="P91" s="2323">
        <f>+U26</f>
        <v>5250</v>
      </c>
      <c r="Q91" s="2324"/>
      <c r="R91" s="2323">
        <v>1</v>
      </c>
      <c r="S91" s="2324"/>
      <c r="T91" s="2325">
        <f t="shared" si="12"/>
        <v>3150000</v>
      </c>
      <c r="U91" s="2326"/>
      <c r="V91" s="2326"/>
      <c r="W91" s="2326"/>
      <c r="X91" s="2327"/>
      <c r="Y91" s="2367"/>
      <c r="Z91" s="2368"/>
      <c r="AA91" s="2368"/>
      <c r="AB91" s="2368"/>
      <c r="AC91" s="2368"/>
      <c r="AD91" s="2368"/>
      <c r="AE91" s="2369"/>
    </row>
    <row r="92" spans="1:44" ht="20.25" customHeight="1">
      <c r="C92" s="2315"/>
      <c r="D92" s="2339"/>
      <c r="E92" s="2370" t="s">
        <v>143</v>
      </c>
      <c r="F92" s="2371"/>
      <c r="G92" s="2371"/>
      <c r="H92" s="2371"/>
      <c r="I92" s="2371"/>
      <c r="J92" s="2371"/>
      <c r="K92" s="2372"/>
      <c r="L92" s="2514">
        <v>700</v>
      </c>
      <c r="M92" s="2515"/>
      <c r="N92" s="2515"/>
      <c r="O92" s="2516"/>
      <c r="P92" s="2323">
        <f>+X26</f>
        <v>2940</v>
      </c>
      <c r="Q92" s="2324"/>
      <c r="R92" s="2323">
        <v>1</v>
      </c>
      <c r="S92" s="2324"/>
      <c r="T92" s="2325">
        <f t="shared" si="12"/>
        <v>2058000</v>
      </c>
      <c r="U92" s="2326"/>
      <c r="V92" s="2326"/>
      <c r="W92" s="2326"/>
      <c r="X92" s="2327"/>
      <c r="Y92" s="2367"/>
      <c r="Z92" s="2368"/>
      <c r="AA92" s="2368"/>
      <c r="AB92" s="2368"/>
      <c r="AC92" s="2368"/>
      <c r="AD92" s="2368"/>
      <c r="AE92" s="2369"/>
    </row>
    <row r="93" spans="1:44" ht="20.25" customHeight="1">
      <c r="C93" s="2315"/>
      <c r="D93" s="2339"/>
      <c r="E93" s="2370" t="s">
        <v>628</v>
      </c>
      <c r="F93" s="2371"/>
      <c r="G93" s="2371"/>
      <c r="H93" s="2371"/>
      <c r="I93" s="2371"/>
      <c r="J93" s="2371"/>
      <c r="K93" s="2372"/>
      <c r="L93" s="2514">
        <v>120</v>
      </c>
      <c r="M93" s="2515"/>
      <c r="N93" s="2515"/>
      <c r="O93" s="2516"/>
      <c r="P93" s="2323">
        <f>+U26</f>
        <v>5250</v>
      </c>
      <c r="Q93" s="2324"/>
      <c r="R93" s="2323">
        <v>1</v>
      </c>
      <c r="S93" s="2324"/>
      <c r="T93" s="2325">
        <f t="shared" si="12"/>
        <v>630000</v>
      </c>
      <c r="U93" s="2326"/>
      <c r="V93" s="2326"/>
      <c r="W93" s="2326"/>
      <c r="X93" s="2327"/>
      <c r="Y93" s="2367"/>
      <c r="Z93" s="2368"/>
      <c r="AA93" s="2368"/>
      <c r="AB93" s="2368"/>
      <c r="AC93" s="2368"/>
      <c r="AD93" s="2368"/>
      <c r="AE93" s="2369"/>
    </row>
    <row r="94" spans="1:44" ht="20.25" customHeight="1">
      <c r="C94" s="2315"/>
      <c r="D94" s="2339"/>
      <c r="E94" s="2373" t="s">
        <v>616</v>
      </c>
      <c r="F94" s="2374"/>
      <c r="G94" s="2374"/>
      <c r="H94" s="2374"/>
      <c r="I94" s="2374"/>
      <c r="J94" s="2374"/>
      <c r="K94" s="2375"/>
      <c r="L94" s="2514">
        <v>3000</v>
      </c>
      <c r="M94" s="2515"/>
      <c r="N94" s="2515"/>
      <c r="O94" s="2516"/>
      <c r="P94" s="2323">
        <f>+X26</f>
        <v>2940</v>
      </c>
      <c r="Q94" s="2324"/>
      <c r="R94" s="2323">
        <v>1</v>
      </c>
      <c r="S94" s="2324"/>
      <c r="T94" s="2325">
        <f t="shared" si="12"/>
        <v>8820000</v>
      </c>
      <c r="U94" s="2326"/>
      <c r="V94" s="2326"/>
      <c r="W94" s="2326"/>
      <c r="X94" s="2327"/>
      <c r="Y94" s="2367"/>
      <c r="Z94" s="2368"/>
      <c r="AA94" s="2368"/>
      <c r="AB94" s="2368"/>
      <c r="AC94" s="2368"/>
      <c r="AD94" s="2368"/>
      <c r="AE94" s="2369"/>
    </row>
    <row r="95" spans="1:44" ht="20.25" customHeight="1">
      <c r="C95" s="2315"/>
      <c r="D95" s="2339"/>
      <c r="E95" s="2373" t="s">
        <v>933</v>
      </c>
      <c r="F95" s="2374"/>
      <c r="G95" s="2374"/>
      <c r="H95" s="2374"/>
      <c r="I95" s="2374"/>
      <c r="J95" s="2374"/>
      <c r="K95" s="2375"/>
      <c r="L95" s="2514">
        <v>16000</v>
      </c>
      <c r="M95" s="2515"/>
      <c r="N95" s="2515"/>
      <c r="O95" s="2516"/>
      <c r="P95" s="2517">
        <v>20</v>
      </c>
      <c r="Q95" s="2518"/>
      <c r="R95" s="2517">
        <v>1</v>
      </c>
      <c r="S95" s="2518"/>
      <c r="T95" s="2325">
        <f t="shared" si="12"/>
        <v>320000</v>
      </c>
      <c r="U95" s="2326"/>
      <c r="V95" s="2326"/>
      <c r="W95" s="2326"/>
      <c r="X95" s="2327"/>
      <c r="Y95" s="2367"/>
      <c r="Z95" s="2368"/>
      <c r="AA95" s="2368"/>
      <c r="AB95" s="2368"/>
      <c r="AC95" s="2368"/>
      <c r="AD95" s="2368"/>
      <c r="AE95" s="2369"/>
    </row>
    <row r="96" spans="1:44" ht="20.25" customHeight="1" thickBot="1">
      <c r="C96" s="2315"/>
      <c r="D96" s="2340"/>
      <c r="E96" s="2378"/>
      <c r="F96" s="2379"/>
      <c r="G96" s="2379"/>
      <c r="H96" s="2379"/>
      <c r="I96" s="2379"/>
      <c r="J96" s="2379"/>
      <c r="K96" s="2380"/>
      <c r="L96" s="2381"/>
      <c r="M96" s="2382"/>
      <c r="N96" s="2382"/>
      <c r="O96" s="2383"/>
      <c r="P96" s="2519"/>
      <c r="Q96" s="2520"/>
      <c r="R96" s="2519"/>
      <c r="S96" s="2520"/>
      <c r="T96" s="2386">
        <f t="shared" si="12"/>
        <v>0</v>
      </c>
      <c r="U96" s="2387"/>
      <c r="V96" s="2387"/>
      <c r="W96" s="2387"/>
      <c r="X96" s="2387"/>
      <c r="Y96" s="2388"/>
      <c r="Z96" s="2389"/>
      <c r="AA96" s="2389"/>
      <c r="AB96" s="2389"/>
      <c r="AC96" s="2389"/>
      <c r="AD96" s="2389"/>
      <c r="AE96" s="2390"/>
    </row>
    <row r="97" spans="1:48" ht="20.25" customHeight="1" thickTop="1">
      <c r="C97" s="2316"/>
      <c r="D97" s="2391" t="s">
        <v>16</v>
      </c>
      <c r="E97" s="2392"/>
      <c r="F97" s="2392"/>
      <c r="G97" s="2392"/>
      <c r="H97" s="2392"/>
      <c r="I97" s="2392"/>
      <c r="J97" s="2392"/>
      <c r="K97" s="2393"/>
      <c r="L97" s="2394"/>
      <c r="M97" s="2395"/>
      <c r="N97" s="2395"/>
      <c r="O97" s="2396"/>
      <c r="P97" s="2394"/>
      <c r="Q97" s="2396"/>
      <c r="R97" s="2394"/>
      <c r="S97" s="2396"/>
      <c r="T97" s="2397">
        <f>SUM(T80:X96)</f>
        <v>79051283</v>
      </c>
      <c r="U97" s="2398"/>
      <c r="V97" s="2398"/>
      <c r="W97" s="2398"/>
      <c r="X97" s="2398"/>
      <c r="Y97" s="2399"/>
      <c r="Z97" s="2400"/>
      <c r="AA97" s="2400"/>
      <c r="AB97" s="2400"/>
      <c r="AC97" s="2400"/>
      <c r="AD97" s="2400"/>
      <c r="AE97" s="2401"/>
      <c r="AG97" s="71"/>
      <c r="AI97" s="74"/>
      <c r="AJ97" s="74"/>
      <c r="AK97" s="74"/>
      <c r="AL97" s="74"/>
      <c r="AM97" s="74"/>
      <c r="AN97" s="74"/>
      <c r="AO97" s="74"/>
    </row>
    <row r="98" spans="1:48" ht="20.25" customHeight="1">
      <c r="B98" s="75"/>
      <c r="C98" s="777" t="s">
        <v>931</v>
      </c>
      <c r="D98" s="75"/>
      <c r="E98" s="75"/>
      <c r="F98" s="75"/>
      <c r="G98" s="75"/>
      <c r="H98" s="75"/>
      <c r="I98" s="75"/>
      <c r="J98" s="75"/>
      <c r="K98" s="75"/>
      <c r="L98" s="74"/>
      <c r="M98" s="74"/>
      <c r="N98" s="74"/>
      <c r="O98" s="75"/>
      <c r="P98" s="74"/>
      <c r="Q98" s="74"/>
      <c r="R98" s="74"/>
      <c r="S98" s="74"/>
      <c r="AF98" s="95"/>
      <c r="AP98" s="74"/>
      <c r="AQ98" s="74"/>
      <c r="AR98" s="74"/>
      <c r="AS98" s="74"/>
      <c r="AT98" s="74"/>
      <c r="AU98" s="74"/>
      <c r="AV98" s="74"/>
    </row>
    <row r="99" spans="1:48" ht="20.25" customHeight="1">
      <c r="B99" s="75"/>
      <c r="C99" s="75"/>
      <c r="D99" s="75"/>
      <c r="E99" s="75"/>
      <c r="F99" s="75"/>
      <c r="G99" s="75"/>
      <c r="H99" s="75"/>
      <c r="I99" s="75"/>
      <c r="J99" s="75"/>
      <c r="K99" s="75"/>
      <c r="L99" s="94"/>
      <c r="M99" s="94"/>
      <c r="N99" s="94"/>
      <c r="O99" s="75"/>
      <c r="P99" s="94"/>
      <c r="Q99" s="74"/>
      <c r="R99" s="94"/>
      <c r="S99" s="74"/>
    </row>
    <row r="100" spans="1:48" ht="20.25" customHeight="1">
      <c r="C100" s="2314" t="s">
        <v>144</v>
      </c>
      <c r="D100" s="2317" t="s">
        <v>129</v>
      </c>
      <c r="E100" s="2318"/>
      <c r="F100" s="2318"/>
      <c r="G100" s="2318"/>
      <c r="H100" s="2318"/>
      <c r="I100" s="2318"/>
      <c r="J100" s="2318"/>
      <c r="K100" s="2319"/>
      <c r="L100" s="2320" t="s">
        <v>130</v>
      </c>
      <c r="M100" s="2321"/>
      <c r="N100" s="2321"/>
      <c r="O100" s="2322"/>
      <c r="P100" s="2317" t="s">
        <v>131</v>
      </c>
      <c r="Q100" s="2319"/>
      <c r="R100" s="2317" t="s">
        <v>172</v>
      </c>
      <c r="S100" s="2319"/>
      <c r="T100" s="2320" t="s">
        <v>21</v>
      </c>
      <c r="U100" s="2321"/>
      <c r="V100" s="2321"/>
      <c r="W100" s="2321"/>
      <c r="X100" s="2322"/>
      <c r="Y100" s="2317" t="s">
        <v>617</v>
      </c>
      <c r="Z100" s="2318"/>
      <c r="AA100" s="2318"/>
      <c r="AB100" s="2318"/>
      <c r="AC100" s="2318"/>
      <c r="AD100" s="2318"/>
      <c r="AE100" s="2319"/>
    </row>
    <row r="101" spans="1:48" ht="20.25" customHeight="1">
      <c r="C101" s="2315"/>
      <c r="D101" s="2404" t="s">
        <v>145</v>
      </c>
      <c r="E101" s="2407" t="s">
        <v>146</v>
      </c>
      <c r="F101" s="2408"/>
      <c r="G101" s="2408"/>
      <c r="H101" s="2408"/>
      <c r="I101" s="2408"/>
      <c r="J101" s="2408"/>
      <c r="K101" s="2409"/>
      <c r="L101" s="2506">
        <v>350000</v>
      </c>
      <c r="M101" s="2507"/>
      <c r="N101" s="2507"/>
      <c r="O101" s="2508"/>
      <c r="P101" s="2525">
        <v>1</v>
      </c>
      <c r="Q101" s="2526"/>
      <c r="R101" s="2525">
        <v>12</v>
      </c>
      <c r="S101" s="2526"/>
      <c r="T101" s="2359">
        <f t="shared" ref="T101:T116" si="13">L101*P101*R101</f>
        <v>4200000</v>
      </c>
      <c r="U101" s="2360"/>
      <c r="V101" s="2360"/>
      <c r="W101" s="2360"/>
      <c r="X101" s="2360"/>
      <c r="Y101" s="2412"/>
      <c r="Z101" s="2413"/>
      <c r="AA101" s="2413"/>
      <c r="AB101" s="2413"/>
      <c r="AC101" s="2413"/>
      <c r="AD101" s="2413"/>
      <c r="AE101" s="2414"/>
    </row>
    <row r="102" spans="1:48" ht="20.25" customHeight="1">
      <c r="C102" s="2315"/>
      <c r="D102" s="2405"/>
      <c r="E102" s="2415" t="s">
        <v>147</v>
      </c>
      <c r="F102" s="2416"/>
      <c r="G102" s="2416"/>
      <c r="H102" s="2416"/>
      <c r="I102" s="2416"/>
      <c r="J102" s="2416"/>
      <c r="K102" s="2417"/>
      <c r="L102" s="2514">
        <v>300000</v>
      </c>
      <c r="M102" s="2515"/>
      <c r="N102" s="2515"/>
      <c r="O102" s="2516"/>
      <c r="P102" s="2523">
        <v>1</v>
      </c>
      <c r="Q102" s="2524"/>
      <c r="R102" s="2523">
        <v>12</v>
      </c>
      <c r="S102" s="2524"/>
      <c r="T102" s="2325">
        <f t="shared" si="13"/>
        <v>3600000</v>
      </c>
      <c r="U102" s="2326"/>
      <c r="V102" s="2326"/>
      <c r="W102" s="2326"/>
      <c r="X102" s="2327"/>
      <c r="Y102" s="2418"/>
      <c r="Z102" s="2419"/>
      <c r="AA102" s="2419"/>
      <c r="AB102" s="2419"/>
      <c r="AC102" s="2419"/>
      <c r="AD102" s="2419"/>
      <c r="AE102" s="2420"/>
    </row>
    <row r="103" spans="1:48" ht="20.25" customHeight="1">
      <c r="C103" s="2315"/>
      <c r="D103" s="2405"/>
      <c r="E103" s="2415" t="s">
        <v>148</v>
      </c>
      <c r="F103" s="2416"/>
      <c r="G103" s="2416"/>
      <c r="H103" s="2416"/>
      <c r="I103" s="2416"/>
      <c r="J103" s="2416"/>
      <c r="K103" s="2417"/>
      <c r="L103" s="2514">
        <v>200000</v>
      </c>
      <c r="M103" s="2515"/>
      <c r="N103" s="2515"/>
      <c r="O103" s="2516"/>
      <c r="P103" s="2523">
        <v>6</v>
      </c>
      <c r="Q103" s="2524"/>
      <c r="R103" s="2523">
        <v>12</v>
      </c>
      <c r="S103" s="2524"/>
      <c r="T103" s="2325">
        <f t="shared" si="13"/>
        <v>14400000</v>
      </c>
      <c r="U103" s="2326"/>
      <c r="V103" s="2326"/>
      <c r="W103" s="2326"/>
      <c r="X103" s="2327"/>
      <c r="Y103" s="2418"/>
      <c r="Z103" s="2419"/>
      <c r="AA103" s="2419"/>
      <c r="AB103" s="2419"/>
      <c r="AC103" s="2419"/>
      <c r="AD103" s="2419"/>
      <c r="AE103" s="2420"/>
    </row>
    <row r="104" spans="1:48" ht="20.25" customHeight="1">
      <c r="C104" s="2315"/>
      <c r="D104" s="2405"/>
      <c r="E104" s="2328" t="s">
        <v>67</v>
      </c>
      <c r="F104" s="2329"/>
      <c r="G104" s="2329"/>
      <c r="H104" s="2329"/>
      <c r="I104" s="2329"/>
      <c r="J104" s="2329"/>
      <c r="K104" s="2330"/>
      <c r="L104" s="2514">
        <v>400000</v>
      </c>
      <c r="M104" s="2515"/>
      <c r="N104" s="2515"/>
      <c r="O104" s="2516"/>
      <c r="P104" s="2523">
        <v>1</v>
      </c>
      <c r="Q104" s="2524"/>
      <c r="R104" s="2523">
        <v>12</v>
      </c>
      <c r="S104" s="2524"/>
      <c r="T104" s="2325">
        <f t="shared" si="13"/>
        <v>4800000</v>
      </c>
      <c r="U104" s="2326"/>
      <c r="V104" s="2326"/>
      <c r="W104" s="2326"/>
      <c r="X104" s="2327"/>
      <c r="Y104" s="2418"/>
      <c r="Z104" s="2419"/>
      <c r="AA104" s="2419"/>
      <c r="AB104" s="2419"/>
      <c r="AC104" s="2419"/>
      <c r="AD104" s="2419"/>
      <c r="AE104" s="2420"/>
    </row>
    <row r="105" spans="1:48" ht="20.25" customHeight="1">
      <c r="C105" s="2315"/>
      <c r="D105" s="2405"/>
      <c r="E105" s="2328" t="s">
        <v>626</v>
      </c>
      <c r="F105" s="2329"/>
      <c r="G105" s="2329"/>
      <c r="H105" s="2329"/>
      <c r="I105" s="2329"/>
      <c r="J105" s="2329"/>
      <c r="K105" s="2330"/>
      <c r="L105" s="2514">
        <v>190000</v>
      </c>
      <c r="M105" s="2515"/>
      <c r="N105" s="2515"/>
      <c r="O105" s="2516"/>
      <c r="P105" s="2523">
        <v>6</v>
      </c>
      <c r="Q105" s="2524"/>
      <c r="R105" s="2523">
        <v>12</v>
      </c>
      <c r="S105" s="2524"/>
      <c r="T105" s="2325">
        <f>L105*P105*R105</f>
        <v>13680000</v>
      </c>
      <c r="U105" s="2326"/>
      <c r="V105" s="2326"/>
      <c r="W105" s="2326"/>
      <c r="X105" s="2327"/>
      <c r="Y105" s="344"/>
      <c r="Z105" s="345"/>
      <c r="AA105" s="345"/>
      <c r="AB105" s="345"/>
      <c r="AC105" s="345"/>
      <c r="AD105" s="345"/>
      <c r="AE105" s="346"/>
    </row>
    <row r="106" spans="1:48" ht="20.25" customHeight="1">
      <c r="A106" s="64"/>
      <c r="C106" s="2315"/>
      <c r="D106" s="2405"/>
      <c r="E106" s="2415" t="s">
        <v>149</v>
      </c>
      <c r="F106" s="2416"/>
      <c r="G106" s="2416"/>
      <c r="H106" s="2416"/>
      <c r="I106" s="2416"/>
      <c r="J106" s="2416"/>
      <c r="K106" s="2417"/>
      <c r="L106" s="2514">
        <v>500000</v>
      </c>
      <c r="M106" s="2515"/>
      <c r="N106" s="2515"/>
      <c r="O106" s="2516"/>
      <c r="P106" s="2523">
        <v>9</v>
      </c>
      <c r="Q106" s="2524"/>
      <c r="R106" s="2523">
        <v>2</v>
      </c>
      <c r="S106" s="2524"/>
      <c r="T106" s="2325">
        <f t="shared" si="13"/>
        <v>9000000</v>
      </c>
      <c r="U106" s="2326"/>
      <c r="V106" s="2326"/>
      <c r="W106" s="2326"/>
      <c r="X106" s="2327"/>
      <c r="Y106" s="2418"/>
      <c r="Z106" s="2419"/>
      <c r="AA106" s="2419"/>
      <c r="AB106" s="2419"/>
      <c r="AC106" s="2419"/>
      <c r="AD106" s="2419"/>
      <c r="AE106" s="2420"/>
    </row>
    <row r="107" spans="1:48" ht="20.25" customHeight="1">
      <c r="A107" s="64"/>
      <c r="C107" s="2315"/>
      <c r="D107" s="2405"/>
      <c r="E107" s="2415" t="s">
        <v>150</v>
      </c>
      <c r="F107" s="2416"/>
      <c r="G107" s="2416"/>
      <c r="H107" s="2416"/>
      <c r="I107" s="2416"/>
      <c r="J107" s="2416"/>
      <c r="K107" s="2417"/>
      <c r="L107" s="2514">
        <v>5000</v>
      </c>
      <c r="M107" s="2515"/>
      <c r="N107" s="2515"/>
      <c r="O107" s="2516"/>
      <c r="P107" s="2523">
        <v>1</v>
      </c>
      <c r="Q107" s="2524"/>
      <c r="R107" s="2523">
        <v>12</v>
      </c>
      <c r="S107" s="2524"/>
      <c r="T107" s="2325">
        <f t="shared" si="13"/>
        <v>60000</v>
      </c>
      <c r="U107" s="2326"/>
      <c r="V107" s="2326"/>
      <c r="W107" s="2326"/>
      <c r="X107" s="2327"/>
      <c r="Y107" s="2418"/>
      <c r="Z107" s="2419"/>
      <c r="AA107" s="2419"/>
      <c r="AB107" s="2419"/>
      <c r="AC107" s="2419"/>
      <c r="AD107" s="2419"/>
      <c r="AE107" s="2420"/>
    </row>
    <row r="108" spans="1:48" ht="20.25" customHeight="1">
      <c r="C108" s="2315"/>
      <c r="D108" s="2406"/>
      <c r="E108" s="2421" t="s">
        <v>151</v>
      </c>
      <c r="F108" s="2422"/>
      <c r="G108" s="2422"/>
      <c r="H108" s="2422"/>
      <c r="I108" s="2422"/>
      <c r="J108" s="2422"/>
      <c r="K108" s="2423"/>
      <c r="L108" s="2501">
        <v>6500</v>
      </c>
      <c r="M108" s="2502"/>
      <c r="N108" s="2502"/>
      <c r="O108" s="2503"/>
      <c r="P108" s="2527">
        <v>15</v>
      </c>
      <c r="Q108" s="2528"/>
      <c r="R108" s="2527">
        <v>12</v>
      </c>
      <c r="S108" s="2528"/>
      <c r="T108" s="2426">
        <f t="shared" si="13"/>
        <v>1170000</v>
      </c>
      <c r="U108" s="2427"/>
      <c r="V108" s="2427"/>
      <c r="W108" s="2427"/>
      <c r="X108" s="2427"/>
      <c r="Y108" s="2428"/>
      <c r="Z108" s="2429"/>
      <c r="AA108" s="2429"/>
      <c r="AB108" s="2429"/>
      <c r="AC108" s="2429"/>
      <c r="AD108" s="2429"/>
      <c r="AE108" s="2430"/>
    </row>
    <row r="109" spans="1:48" ht="20.25" customHeight="1">
      <c r="C109" s="2315"/>
      <c r="D109" s="2446" t="s">
        <v>152</v>
      </c>
      <c r="E109" s="2407" t="s">
        <v>153</v>
      </c>
      <c r="F109" s="2408"/>
      <c r="G109" s="2408"/>
      <c r="H109" s="2408"/>
      <c r="I109" s="2408"/>
      <c r="J109" s="2408"/>
      <c r="K109" s="2409"/>
      <c r="L109" s="2506">
        <v>500000</v>
      </c>
      <c r="M109" s="2507"/>
      <c r="N109" s="2507"/>
      <c r="O109" s="2508"/>
      <c r="P109" s="2525">
        <v>1</v>
      </c>
      <c r="Q109" s="2526"/>
      <c r="R109" s="2525">
        <v>12</v>
      </c>
      <c r="S109" s="2526"/>
      <c r="T109" s="2359">
        <f t="shared" si="13"/>
        <v>6000000</v>
      </c>
      <c r="U109" s="2360"/>
      <c r="V109" s="2360"/>
      <c r="W109" s="2360"/>
      <c r="X109" s="2360"/>
      <c r="Y109" s="2431"/>
      <c r="Z109" s="2432"/>
      <c r="AA109" s="2432"/>
      <c r="AB109" s="2432"/>
      <c r="AC109" s="2432"/>
      <c r="AD109" s="2432"/>
      <c r="AE109" s="2433"/>
    </row>
    <row r="110" spans="1:48" ht="20.25" customHeight="1">
      <c r="C110" s="2315"/>
      <c r="D110" s="2447"/>
      <c r="E110" s="2415" t="s">
        <v>154</v>
      </c>
      <c r="F110" s="2416"/>
      <c r="G110" s="2416"/>
      <c r="H110" s="2416"/>
      <c r="I110" s="2416"/>
      <c r="J110" s="2416"/>
      <c r="K110" s="2417"/>
      <c r="L110" s="2514">
        <v>180000</v>
      </c>
      <c r="M110" s="2515"/>
      <c r="N110" s="2515"/>
      <c r="O110" s="2516"/>
      <c r="P110" s="2523">
        <v>1</v>
      </c>
      <c r="Q110" s="2524"/>
      <c r="R110" s="2523">
        <v>12</v>
      </c>
      <c r="S110" s="2524"/>
      <c r="T110" s="2325">
        <f t="shared" si="13"/>
        <v>2160000</v>
      </c>
      <c r="U110" s="2326"/>
      <c r="V110" s="2326"/>
      <c r="W110" s="2326"/>
      <c r="X110" s="2327"/>
      <c r="Y110" s="2418"/>
      <c r="Z110" s="2419"/>
      <c r="AA110" s="2419"/>
      <c r="AB110" s="2419"/>
      <c r="AC110" s="2419"/>
      <c r="AD110" s="2419"/>
      <c r="AE110" s="2420"/>
    </row>
    <row r="111" spans="1:48" ht="20.25" customHeight="1">
      <c r="C111" s="2315"/>
      <c r="D111" s="2447"/>
      <c r="E111" s="2415" t="s">
        <v>155</v>
      </c>
      <c r="F111" s="2416"/>
      <c r="G111" s="2416"/>
      <c r="H111" s="2416"/>
      <c r="I111" s="2416"/>
      <c r="J111" s="2416"/>
      <c r="K111" s="2417"/>
      <c r="L111" s="2514">
        <v>270000</v>
      </c>
      <c r="M111" s="2515"/>
      <c r="N111" s="2515"/>
      <c r="O111" s="2516"/>
      <c r="P111" s="2523">
        <v>1</v>
      </c>
      <c r="Q111" s="2524"/>
      <c r="R111" s="2523">
        <v>12</v>
      </c>
      <c r="S111" s="2524"/>
      <c r="T111" s="2325">
        <f t="shared" si="13"/>
        <v>3240000</v>
      </c>
      <c r="U111" s="2326"/>
      <c r="V111" s="2326"/>
      <c r="W111" s="2326"/>
      <c r="X111" s="2327"/>
      <c r="Y111" s="2418"/>
      <c r="Z111" s="2419"/>
      <c r="AA111" s="2419"/>
      <c r="AB111" s="2419"/>
      <c r="AC111" s="2419"/>
      <c r="AD111" s="2419"/>
      <c r="AE111" s="2420"/>
    </row>
    <row r="112" spans="1:48" ht="20.25" customHeight="1">
      <c r="C112" s="2315"/>
      <c r="D112" s="2447"/>
      <c r="E112" s="2415" t="s">
        <v>156</v>
      </c>
      <c r="F112" s="2416"/>
      <c r="G112" s="2416"/>
      <c r="H112" s="2416"/>
      <c r="I112" s="2416"/>
      <c r="J112" s="2416"/>
      <c r="K112" s="2417"/>
      <c r="L112" s="2514">
        <v>55000</v>
      </c>
      <c r="M112" s="2515"/>
      <c r="N112" s="2515"/>
      <c r="O112" s="2516"/>
      <c r="P112" s="2523">
        <v>1</v>
      </c>
      <c r="Q112" s="2524"/>
      <c r="R112" s="2523">
        <v>12</v>
      </c>
      <c r="S112" s="2524"/>
      <c r="T112" s="2325">
        <f t="shared" si="13"/>
        <v>660000</v>
      </c>
      <c r="U112" s="2326"/>
      <c r="V112" s="2326"/>
      <c r="W112" s="2326"/>
      <c r="X112" s="2327"/>
      <c r="Y112" s="2418"/>
      <c r="Z112" s="2419"/>
      <c r="AA112" s="2419"/>
      <c r="AB112" s="2419"/>
      <c r="AC112" s="2419"/>
      <c r="AD112" s="2419"/>
      <c r="AE112" s="2420"/>
    </row>
    <row r="113" spans="2:31" ht="20.25" customHeight="1">
      <c r="C113" s="2315"/>
      <c r="D113" s="2447"/>
      <c r="E113" s="2415" t="s">
        <v>157</v>
      </c>
      <c r="F113" s="2416"/>
      <c r="G113" s="2416"/>
      <c r="H113" s="2416"/>
      <c r="I113" s="2416"/>
      <c r="J113" s="2416"/>
      <c r="K113" s="2417"/>
      <c r="L113" s="2514">
        <v>30000</v>
      </c>
      <c r="M113" s="2515"/>
      <c r="N113" s="2515"/>
      <c r="O113" s="2516"/>
      <c r="P113" s="2523">
        <v>1</v>
      </c>
      <c r="Q113" s="2524"/>
      <c r="R113" s="2523">
        <v>12</v>
      </c>
      <c r="S113" s="2524"/>
      <c r="T113" s="2325">
        <f t="shared" si="13"/>
        <v>360000</v>
      </c>
      <c r="U113" s="2326"/>
      <c r="V113" s="2326"/>
      <c r="W113" s="2326"/>
      <c r="X113" s="2327"/>
      <c r="Y113" s="2418"/>
      <c r="Z113" s="2419"/>
      <c r="AA113" s="2419"/>
      <c r="AB113" s="2419"/>
      <c r="AC113" s="2419"/>
      <c r="AD113" s="2419"/>
      <c r="AE113" s="2420"/>
    </row>
    <row r="114" spans="2:31" ht="20.25" customHeight="1">
      <c r="C114" s="2315"/>
      <c r="D114" s="2447"/>
      <c r="E114" s="2415" t="s">
        <v>158</v>
      </c>
      <c r="F114" s="2416"/>
      <c r="G114" s="2416"/>
      <c r="H114" s="2416"/>
      <c r="I114" s="2416"/>
      <c r="J114" s="2416"/>
      <c r="K114" s="2417"/>
      <c r="L114" s="2514">
        <v>35000</v>
      </c>
      <c r="M114" s="2515"/>
      <c r="N114" s="2515"/>
      <c r="O114" s="2516"/>
      <c r="P114" s="2523">
        <v>1</v>
      </c>
      <c r="Q114" s="2524"/>
      <c r="R114" s="2523">
        <v>12</v>
      </c>
      <c r="S114" s="2524"/>
      <c r="T114" s="2325">
        <f t="shared" si="13"/>
        <v>420000</v>
      </c>
      <c r="U114" s="2326"/>
      <c r="V114" s="2326"/>
      <c r="W114" s="2326"/>
      <c r="X114" s="2327"/>
      <c r="Y114" s="2418"/>
      <c r="Z114" s="2419"/>
      <c r="AA114" s="2419"/>
      <c r="AB114" s="2419"/>
      <c r="AC114" s="2419"/>
      <c r="AD114" s="2419"/>
      <c r="AE114" s="2420"/>
    </row>
    <row r="115" spans="2:31" ht="20.25" customHeight="1">
      <c r="C115" s="2315"/>
      <c r="D115" s="2447"/>
      <c r="E115" s="2415" t="s">
        <v>159</v>
      </c>
      <c r="F115" s="2416"/>
      <c r="G115" s="2416"/>
      <c r="H115" s="2416"/>
      <c r="I115" s="2416"/>
      <c r="J115" s="2416"/>
      <c r="K115" s="2417"/>
      <c r="L115" s="2514"/>
      <c r="M115" s="2515"/>
      <c r="N115" s="2515"/>
      <c r="O115" s="2516"/>
      <c r="P115" s="2523"/>
      <c r="Q115" s="2524"/>
      <c r="R115" s="2523"/>
      <c r="S115" s="2524"/>
      <c r="T115" s="2325">
        <f t="shared" si="13"/>
        <v>0</v>
      </c>
      <c r="U115" s="2326"/>
      <c r="V115" s="2326"/>
      <c r="W115" s="2326"/>
      <c r="X115" s="2327"/>
      <c r="Y115" s="2418"/>
      <c r="Z115" s="2419"/>
      <c r="AA115" s="2419"/>
      <c r="AB115" s="2419"/>
      <c r="AC115" s="2419"/>
      <c r="AD115" s="2419"/>
      <c r="AE115" s="2420"/>
    </row>
    <row r="116" spans="2:31" ht="20.25" customHeight="1" thickBot="1">
      <c r="C116" s="2315"/>
      <c r="D116" s="2448"/>
      <c r="E116" s="2434" t="s">
        <v>160</v>
      </c>
      <c r="F116" s="2435"/>
      <c r="G116" s="2435"/>
      <c r="H116" s="2435"/>
      <c r="I116" s="2435"/>
      <c r="J116" s="2435"/>
      <c r="K116" s="2436"/>
      <c r="L116" s="2501">
        <v>660000</v>
      </c>
      <c r="M116" s="2502"/>
      <c r="N116" s="2502"/>
      <c r="O116" s="2503"/>
      <c r="P116" s="2527">
        <v>1</v>
      </c>
      <c r="Q116" s="2528"/>
      <c r="R116" s="2527">
        <v>12</v>
      </c>
      <c r="S116" s="2528"/>
      <c r="T116" s="2426">
        <f t="shared" si="13"/>
        <v>7920000</v>
      </c>
      <c r="U116" s="2427"/>
      <c r="V116" s="2427"/>
      <c r="W116" s="2427"/>
      <c r="X116" s="2427"/>
      <c r="Y116" s="2437"/>
      <c r="Z116" s="2438"/>
      <c r="AA116" s="2438"/>
      <c r="AB116" s="2438"/>
      <c r="AC116" s="2438"/>
      <c r="AD116" s="2438"/>
      <c r="AE116" s="2439"/>
    </row>
    <row r="117" spans="2:31" ht="20.25" customHeight="1" thickTop="1" thickBot="1">
      <c r="C117" s="2316"/>
      <c r="D117" s="2391" t="s">
        <v>18</v>
      </c>
      <c r="E117" s="2392"/>
      <c r="F117" s="2392"/>
      <c r="G117" s="2392"/>
      <c r="H117" s="2392"/>
      <c r="I117" s="2392"/>
      <c r="J117" s="2392"/>
      <c r="K117" s="2393"/>
      <c r="L117" s="2394"/>
      <c r="M117" s="2395"/>
      <c r="N117" s="2395"/>
      <c r="O117" s="2396"/>
      <c r="P117" s="2394"/>
      <c r="Q117" s="2396"/>
      <c r="R117" s="2394"/>
      <c r="S117" s="2396"/>
      <c r="T117" s="2440">
        <f>SUM(T101:X116)</f>
        <v>71670000</v>
      </c>
      <c r="U117" s="2441"/>
      <c r="V117" s="2441"/>
      <c r="W117" s="2441"/>
      <c r="X117" s="2442"/>
      <c r="Y117" s="2443"/>
      <c r="Z117" s="2444"/>
      <c r="AA117" s="2444"/>
      <c r="AB117" s="2444"/>
      <c r="AC117" s="2444"/>
      <c r="AD117" s="2444"/>
      <c r="AE117" s="2445"/>
    </row>
    <row r="118" spans="2:31" ht="27" customHeight="1" thickTop="1" thickBot="1">
      <c r="B118" s="99"/>
      <c r="C118" s="99"/>
      <c r="D118" s="2449" t="s">
        <v>17</v>
      </c>
      <c r="E118" s="2449"/>
      <c r="F118" s="2449"/>
      <c r="G118" s="2449"/>
      <c r="H118" s="2449"/>
      <c r="I118" s="2449"/>
      <c r="J118" s="2449"/>
      <c r="K118" s="2449"/>
      <c r="L118" s="140"/>
      <c r="M118" s="140"/>
      <c r="N118" s="140"/>
      <c r="O118" s="141"/>
      <c r="P118" s="140"/>
      <c r="Q118" s="140"/>
      <c r="R118" s="71"/>
      <c r="S118" s="142"/>
      <c r="T118" s="2450">
        <f>T97-T117</f>
        <v>7381283</v>
      </c>
      <c r="U118" s="2451"/>
      <c r="V118" s="2451"/>
      <c r="W118" s="2451"/>
      <c r="X118" s="2452"/>
    </row>
    <row r="119" spans="2:31" ht="20.25" customHeight="1" thickTop="1">
      <c r="J119" s="101"/>
      <c r="K119" s="101"/>
      <c r="L119" s="101"/>
      <c r="M119" s="101"/>
      <c r="N119" s="101"/>
      <c r="O119" s="101"/>
      <c r="P119" s="101"/>
      <c r="Q119" s="101"/>
      <c r="R119" s="101"/>
      <c r="S119" s="101"/>
      <c r="T119" s="102"/>
      <c r="U119" s="102"/>
      <c r="V119" s="102"/>
      <c r="W119" s="102"/>
      <c r="X119" s="103"/>
      <c r="Y119" s="103"/>
      <c r="Z119" s="103"/>
      <c r="AA119" s="103"/>
      <c r="AB119" s="103"/>
      <c r="AC119" s="103"/>
      <c r="AD119" s="103"/>
    </row>
    <row r="120" spans="2:31" ht="20.25" customHeight="1">
      <c r="J120" s="101"/>
      <c r="K120" s="101"/>
      <c r="L120" s="101"/>
      <c r="M120" s="101"/>
      <c r="N120" s="101"/>
      <c r="O120" s="101"/>
      <c r="P120" s="101"/>
      <c r="Q120" s="101"/>
      <c r="R120" s="101"/>
      <c r="S120" s="101"/>
      <c r="T120" s="102"/>
      <c r="U120" s="102"/>
      <c r="V120" s="102"/>
      <c r="W120" s="102"/>
      <c r="X120" s="103"/>
      <c r="Y120" s="103"/>
      <c r="Z120" s="103"/>
      <c r="AA120" s="103"/>
      <c r="AB120" s="103"/>
      <c r="AC120" s="103"/>
      <c r="AD120" s="103"/>
    </row>
    <row r="121" spans="2:31" ht="20.25" customHeight="1">
      <c r="J121" s="101"/>
      <c r="K121" s="101"/>
      <c r="L121" s="101"/>
      <c r="M121" s="101"/>
      <c r="N121" s="101"/>
      <c r="O121" s="101"/>
      <c r="P121" s="101"/>
      <c r="Q121" s="101"/>
      <c r="R121" s="101"/>
      <c r="S121" s="101"/>
      <c r="T121" s="101"/>
      <c r="U121" s="102"/>
      <c r="V121" s="102"/>
      <c r="W121" s="102"/>
      <c r="X121" s="102"/>
      <c r="Y121" s="103"/>
      <c r="Z121" s="103"/>
      <c r="AA121" s="103"/>
      <c r="AB121" s="103"/>
      <c r="AC121" s="103"/>
      <c r="AD121" s="103"/>
    </row>
  </sheetData>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pageMargins left="0" right="0" top="0" bottom="0" header="0" footer="0"/>
  <pageSetup paperSize="9" scale="99"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P60" zoomScale="70" zoomScaleNormal="100" zoomScaleSheetLayoutView="70" workbookViewId="0">
      <selection activeCell="AG70" sqref="AG70:AK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7"/>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7" t="s">
        <v>681</v>
      </c>
    </row>
    <row r="2" spans="2:32" ht="20.25" customHeight="1">
      <c r="B2" s="2201" t="s">
        <v>675</v>
      </c>
      <c r="C2" s="2201"/>
      <c r="D2" s="2201"/>
      <c r="E2" s="2201"/>
      <c r="F2" s="2201"/>
      <c r="G2" s="2201"/>
      <c r="H2" s="2201"/>
      <c r="I2" s="2201"/>
      <c r="J2" s="2201"/>
      <c r="K2" s="2201"/>
      <c r="L2" s="2201"/>
      <c r="M2" s="2201"/>
      <c r="N2" s="2201"/>
      <c r="O2" s="2201"/>
      <c r="P2" s="2201"/>
      <c r="Q2" s="2201"/>
      <c r="R2" s="2201"/>
      <c r="S2" s="2201"/>
      <c r="T2" s="2201"/>
      <c r="U2" s="2201"/>
      <c r="V2" s="2201"/>
      <c r="W2" s="2201"/>
      <c r="X2" s="2201"/>
      <c r="Y2" s="2201"/>
      <c r="Z2" s="2201"/>
      <c r="AA2" s="2201"/>
      <c r="AB2" s="2201"/>
      <c r="AC2" s="2201"/>
      <c r="AD2" s="2201"/>
      <c r="AE2" s="2201"/>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80</v>
      </c>
      <c r="C4" s="67" t="s">
        <v>118</v>
      </c>
      <c r="E4" s="67"/>
      <c r="F4" s="67"/>
      <c r="G4" s="67"/>
      <c r="H4" s="67"/>
      <c r="I4" s="67"/>
      <c r="J4" s="67"/>
      <c r="K4" s="68"/>
      <c r="L4" s="68"/>
      <c r="M4" s="68"/>
      <c r="N4" s="68"/>
      <c r="O4" s="68"/>
      <c r="P4" s="68"/>
      <c r="Q4" s="68"/>
      <c r="R4" s="69"/>
      <c r="S4" s="69"/>
      <c r="T4" s="69"/>
      <c r="U4" s="70"/>
      <c r="V4" s="70"/>
      <c r="W4" s="67"/>
    </row>
    <row r="5" spans="2:32" ht="27" customHeight="1">
      <c r="C5" s="2202" t="s">
        <v>81</v>
      </c>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4" t="s">
        <v>119</v>
      </c>
      <c r="AE5" s="2206" t="s">
        <v>120</v>
      </c>
    </row>
    <row r="6" spans="2:32" ht="27" customHeight="1">
      <c r="C6" s="2208" t="s">
        <v>121</v>
      </c>
      <c r="D6" s="2209"/>
      <c r="E6" s="2209"/>
      <c r="F6" s="2210">
        <v>1</v>
      </c>
      <c r="G6" s="2211"/>
      <c r="H6" s="2211">
        <v>2</v>
      </c>
      <c r="I6" s="2211"/>
      <c r="J6" s="2211">
        <v>3</v>
      </c>
      <c r="K6" s="2211"/>
      <c r="L6" s="2211">
        <v>4</v>
      </c>
      <c r="M6" s="2211"/>
      <c r="N6" s="2211">
        <v>5</v>
      </c>
      <c r="O6" s="2211"/>
      <c r="P6" s="2211">
        <v>6</v>
      </c>
      <c r="Q6" s="2211"/>
      <c r="R6" s="2211">
        <v>7</v>
      </c>
      <c r="S6" s="2211"/>
      <c r="T6" s="2211">
        <v>8</v>
      </c>
      <c r="U6" s="2211"/>
      <c r="V6" s="2211">
        <v>9</v>
      </c>
      <c r="W6" s="2211"/>
      <c r="X6" s="2211">
        <v>10</v>
      </c>
      <c r="Y6" s="2211"/>
      <c r="Z6" s="2211">
        <v>11</v>
      </c>
      <c r="AA6" s="2211"/>
      <c r="AB6" s="2211">
        <v>12</v>
      </c>
      <c r="AC6" s="2212"/>
      <c r="AD6" s="2205"/>
      <c r="AE6" s="2207"/>
    </row>
    <row r="7" spans="2:32" ht="27" customHeight="1">
      <c r="C7" s="2547" t="s">
        <v>259</v>
      </c>
      <c r="D7" s="2548"/>
      <c r="E7" s="2548"/>
      <c r="F7" s="2549"/>
      <c r="G7" s="2550"/>
      <c r="H7" s="2545"/>
      <c r="I7" s="2545"/>
      <c r="J7" s="2545"/>
      <c r="K7" s="2545"/>
      <c r="L7" s="2545"/>
      <c r="M7" s="2545"/>
      <c r="N7" s="2545"/>
      <c r="O7" s="2545"/>
      <c r="P7" s="2545"/>
      <c r="Q7" s="2545"/>
      <c r="R7" s="2545"/>
      <c r="S7" s="2545"/>
      <c r="T7" s="2545"/>
      <c r="U7" s="2545"/>
      <c r="V7" s="2545"/>
      <c r="W7" s="2545"/>
      <c r="X7" s="2545"/>
      <c r="Y7" s="2545"/>
      <c r="Z7" s="2545"/>
      <c r="AA7" s="2545"/>
      <c r="AB7" s="2545"/>
      <c r="AC7" s="2546"/>
      <c r="AD7" s="144">
        <f>SUM(F7:AC7)</f>
        <v>0</v>
      </c>
      <c r="AE7" s="145">
        <f>SUM(AD7/12)</f>
        <v>0</v>
      </c>
    </row>
    <row r="8" spans="2:32" ht="27" customHeight="1">
      <c r="C8" s="2246" t="s">
        <v>260</v>
      </c>
      <c r="D8" s="2551"/>
      <c r="E8" s="2552"/>
      <c r="F8" s="2248"/>
      <c r="G8" s="2249"/>
      <c r="H8" s="2227"/>
      <c r="I8" s="2227"/>
      <c r="J8" s="2227"/>
      <c r="K8" s="2227"/>
      <c r="L8" s="2227"/>
      <c r="M8" s="2227"/>
      <c r="N8" s="2227"/>
      <c r="O8" s="2227"/>
      <c r="P8" s="2227"/>
      <c r="Q8" s="2227"/>
      <c r="R8" s="2227"/>
      <c r="S8" s="2227"/>
      <c r="T8" s="2227"/>
      <c r="U8" s="2227"/>
      <c r="V8" s="2227"/>
      <c r="W8" s="2227"/>
      <c r="X8" s="2227"/>
      <c r="Y8" s="2227"/>
      <c r="Z8" s="2227"/>
      <c r="AA8" s="2227"/>
      <c r="AB8" s="2227"/>
      <c r="AC8" s="2239"/>
      <c r="AD8" s="161">
        <f>SUM(F8:AC8)</f>
        <v>0</v>
      </c>
      <c r="AE8" s="162">
        <f>SUM(AD8/12)</f>
        <v>0</v>
      </c>
    </row>
    <row r="9" spans="2:32" ht="27" customHeight="1">
      <c r="C9" s="2240" t="s">
        <v>62</v>
      </c>
      <c r="D9" s="2241"/>
      <c r="E9" s="2241"/>
      <c r="F9" s="2242"/>
      <c r="G9" s="2243"/>
      <c r="H9" s="2244"/>
      <c r="I9" s="2244"/>
      <c r="J9" s="2244"/>
      <c r="K9" s="2244"/>
      <c r="L9" s="2244"/>
      <c r="M9" s="2244"/>
      <c r="N9" s="2244"/>
      <c r="O9" s="2244"/>
      <c r="P9" s="2244"/>
      <c r="Q9" s="2244"/>
      <c r="R9" s="2244"/>
      <c r="S9" s="2244"/>
      <c r="T9" s="2244"/>
      <c r="U9" s="2244"/>
      <c r="V9" s="2244"/>
      <c r="W9" s="2244"/>
      <c r="X9" s="2244"/>
      <c r="Y9" s="2244"/>
      <c r="Z9" s="2244"/>
      <c r="AA9" s="2244"/>
      <c r="AB9" s="2244"/>
      <c r="AC9" s="2245"/>
      <c r="AD9" s="146">
        <f>SUM(F9:AC9)</f>
        <v>0</v>
      </c>
      <c r="AE9" s="147">
        <f>SUM(AD9/12)</f>
        <v>0</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202" t="s">
        <v>82</v>
      </c>
      <c r="D11" s="2203"/>
      <c r="E11" s="2203"/>
      <c r="F11" s="2203"/>
      <c r="G11" s="2203"/>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4" t="s">
        <v>119</v>
      </c>
      <c r="AE11" s="2206" t="s">
        <v>120</v>
      </c>
    </row>
    <row r="12" spans="2:32" ht="27" customHeight="1">
      <c r="C12" s="2208" t="s">
        <v>121</v>
      </c>
      <c r="D12" s="2209"/>
      <c r="E12" s="2209"/>
      <c r="F12" s="2210">
        <v>1</v>
      </c>
      <c r="G12" s="2211"/>
      <c r="H12" s="2211">
        <v>2</v>
      </c>
      <c r="I12" s="2211"/>
      <c r="J12" s="2211">
        <v>3</v>
      </c>
      <c r="K12" s="2211"/>
      <c r="L12" s="2211">
        <v>4</v>
      </c>
      <c r="M12" s="2211"/>
      <c r="N12" s="2211">
        <v>5</v>
      </c>
      <c r="O12" s="2211"/>
      <c r="P12" s="2211">
        <v>6</v>
      </c>
      <c r="Q12" s="2211"/>
      <c r="R12" s="2211">
        <v>7</v>
      </c>
      <c r="S12" s="2211"/>
      <c r="T12" s="2211">
        <v>8</v>
      </c>
      <c r="U12" s="2211"/>
      <c r="V12" s="2211">
        <v>9</v>
      </c>
      <c r="W12" s="2211"/>
      <c r="X12" s="2211">
        <v>10</v>
      </c>
      <c r="Y12" s="2211"/>
      <c r="Z12" s="2211">
        <v>11</v>
      </c>
      <c r="AA12" s="2211"/>
      <c r="AB12" s="2211">
        <v>12</v>
      </c>
      <c r="AC12" s="2212"/>
      <c r="AD12" s="2205"/>
      <c r="AE12" s="2207"/>
    </row>
    <row r="13" spans="2:32" ht="27" customHeight="1">
      <c r="C13" s="2547" t="s">
        <v>259</v>
      </c>
      <c r="D13" s="2548"/>
      <c r="E13" s="2548"/>
      <c r="F13" s="2555"/>
      <c r="G13" s="2556"/>
      <c r="H13" s="2553"/>
      <c r="I13" s="2553"/>
      <c r="J13" s="2553"/>
      <c r="K13" s="2553"/>
      <c r="L13" s="2553"/>
      <c r="M13" s="2553"/>
      <c r="N13" s="2553"/>
      <c r="O13" s="2553"/>
      <c r="P13" s="2553"/>
      <c r="Q13" s="2553"/>
      <c r="R13" s="2553"/>
      <c r="S13" s="2553"/>
      <c r="T13" s="2553"/>
      <c r="U13" s="2553"/>
      <c r="V13" s="2553"/>
      <c r="W13" s="2553"/>
      <c r="X13" s="2553"/>
      <c r="Y13" s="2553"/>
      <c r="Z13" s="2553"/>
      <c r="AA13" s="2553"/>
      <c r="AB13" s="2553"/>
      <c r="AC13" s="2554"/>
      <c r="AD13" s="144">
        <f>SUM(F13:AC13)</f>
        <v>0</v>
      </c>
      <c r="AE13" s="145">
        <f>SUM(AD13/12)</f>
        <v>0</v>
      </c>
    </row>
    <row r="14" spans="2:32" ht="27" customHeight="1">
      <c r="C14" s="2246" t="s">
        <v>260</v>
      </c>
      <c r="D14" s="2551"/>
      <c r="E14" s="2552"/>
      <c r="F14" s="2560"/>
      <c r="G14" s="2561"/>
      <c r="H14" s="2559"/>
      <c r="I14" s="2559"/>
      <c r="J14" s="2559"/>
      <c r="K14" s="2559"/>
      <c r="L14" s="2559"/>
      <c r="M14" s="2559"/>
      <c r="N14" s="2559"/>
      <c r="O14" s="2559"/>
      <c r="P14" s="2559"/>
      <c r="Q14" s="2559"/>
      <c r="R14" s="2559"/>
      <c r="S14" s="2559"/>
      <c r="T14" s="2559"/>
      <c r="U14" s="2559"/>
      <c r="V14" s="2559"/>
      <c r="W14" s="2559"/>
      <c r="X14" s="2559"/>
      <c r="Y14" s="2559"/>
      <c r="Z14" s="2559"/>
      <c r="AA14" s="2559"/>
      <c r="AB14" s="2559"/>
      <c r="AC14" s="2562"/>
      <c r="AD14" s="161">
        <f>SUM(F14:AC14)</f>
        <v>0</v>
      </c>
      <c r="AE14" s="162">
        <f>SUM(AD14/12)</f>
        <v>0</v>
      </c>
    </row>
    <row r="15" spans="2:32" ht="27" customHeight="1">
      <c r="C15" s="2240" t="s">
        <v>62</v>
      </c>
      <c r="D15" s="2241"/>
      <c r="E15" s="2241"/>
      <c r="F15" s="2601"/>
      <c r="G15" s="2602"/>
      <c r="H15" s="2557"/>
      <c r="I15" s="2557"/>
      <c r="J15" s="2557"/>
      <c r="K15" s="2557"/>
      <c r="L15" s="2557"/>
      <c r="M15" s="2557"/>
      <c r="N15" s="2557"/>
      <c r="O15" s="2557"/>
      <c r="P15" s="2557"/>
      <c r="Q15" s="2557"/>
      <c r="R15" s="2557"/>
      <c r="S15" s="2557"/>
      <c r="T15" s="2557"/>
      <c r="U15" s="2557"/>
      <c r="V15" s="2557"/>
      <c r="W15" s="2557"/>
      <c r="X15" s="2557"/>
      <c r="Y15" s="2557"/>
      <c r="Z15" s="2557"/>
      <c r="AA15" s="2557"/>
      <c r="AB15" s="2557"/>
      <c r="AC15" s="2558"/>
      <c r="AD15" s="146">
        <f>SUM(F15:AC15)</f>
        <v>0</v>
      </c>
      <c r="AE15" s="147">
        <f>SUM(AD15/12)</f>
        <v>0</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36" ht="20.25" customHeight="1">
      <c r="B17" s="66" t="s">
        <v>83</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36" ht="27" customHeight="1">
      <c r="B18" s="66"/>
      <c r="C18" s="2253"/>
      <c r="D18" s="2254"/>
      <c r="E18" s="2255"/>
      <c r="F18" s="2529" t="s">
        <v>122</v>
      </c>
      <c r="G18" s="2530"/>
      <c r="H18" s="2530"/>
      <c r="I18" s="2530"/>
      <c r="J18" s="2530"/>
      <c r="K18" s="2530"/>
      <c r="L18" s="2529" t="s">
        <v>84</v>
      </c>
      <c r="M18" s="2530"/>
      <c r="N18" s="2530"/>
      <c r="O18" s="2530"/>
      <c r="P18" s="2530"/>
      <c r="Q18" s="2530"/>
      <c r="R18" s="163"/>
      <c r="S18" s="164"/>
      <c r="T18" s="164"/>
      <c r="U18" s="164"/>
      <c r="V18" s="164"/>
      <c r="W18" s="164"/>
      <c r="X18" s="164"/>
      <c r="Y18" s="164"/>
      <c r="Z18" s="164"/>
      <c r="AA18" s="164"/>
      <c r="AB18" s="164"/>
      <c r="AC18" s="164"/>
      <c r="AD18" s="64"/>
      <c r="AE18" s="64"/>
      <c r="AF18" s="64"/>
    </row>
    <row r="19" spans="2:36" ht="27" customHeight="1">
      <c r="B19" s="66"/>
      <c r="C19" s="2592"/>
      <c r="D19" s="2593"/>
      <c r="E19" s="2594"/>
      <c r="F19" s="2264" t="s">
        <v>259</v>
      </c>
      <c r="G19" s="2224"/>
      <c r="H19" s="2224"/>
      <c r="I19" s="2223" t="s">
        <v>260</v>
      </c>
      <c r="J19" s="2265"/>
      <c r="K19" s="2266"/>
      <c r="L19" s="2264" t="s">
        <v>259</v>
      </c>
      <c r="M19" s="2224"/>
      <c r="N19" s="2224"/>
      <c r="O19" s="2223" t="s">
        <v>260</v>
      </c>
      <c r="P19" s="2265"/>
      <c r="Q19" s="2265"/>
      <c r="R19" s="165"/>
      <c r="S19" s="166"/>
      <c r="T19" s="166"/>
      <c r="U19" s="166"/>
      <c r="V19" s="166"/>
      <c r="W19" s="166"/>
      <c r="X19" s="166"/>
      <c r="Y19" s="166"/>
      <c r="Z19" s="166"/>
      <c r="AA19" s="166"/>
      <c r="AB19" s="166"/>
      <c r="AC19" s="166"/>
      <c r="AD19" s="64"/>
      <c r="AE19" s="64"/>
      <c r="AF19" s="64"/>
    </row>
    <row r="20" spans="2:36" ht="27" customHeight="1">
      <c r="B20" s="66"/>
      <c r="C20" s="2261"/>
      <c r="D20" s="2262"/>
      <c r="E20" s="2263"/>
      <c r="F20" s="2268">
        <f>SUM(F21:H26)</f>
        <v>0</v>
      </c>
      <c r="G20" s="2269"/>
      <c r="H20" s="2270"/>
      <c r="I20" s="2271">
        <f>AD8</f>
        <v>0</v>
      </c>
      <c r="J20" s="2269"/>
      <c r="K20" s="2269"/>
      <c r="L20" s="2268">
        <f>SUM(L21:N26)</f>
        <v>0</v>
      </c>
      <c r="M20" s="2269"/>
      <c r="N20" s="2270"/>
      <c r="O20" s="2271">
        <f>AD14</f>
        <v>0</v>
      </c>
      <c r="P20" s="2269"/>
      <c r="Q20" s="2269"/>
      <c r="R20" s="165"/>
      <c r="S20" s="166"/>
      <c r="T20" s="166"/>
      <c r="U20" s="166"/>
      <c r="V20" s="166"/>
      <c r="W20" s="166"/>
      <c r="X20" s="166"/>
      <c r="Y20" s="166"/>
      <c r="Z20" s="166"/>
      <c r="AA20" s="166"/>
      <c r="AB20" s="166"/>
      <c r="AC20" s="166"/>
      <c r="AD20" s="64"/>
      <c r="AE20" s="64"/>
      <c r="AF20" s="64"/>
    </row>
    <row r="21" spans="2:36" ht="27" customHeight="1">
      <c r="C21" s="2296" t="s">
        <v>85</v>
      </c>
      <c r="D21" s="2297"/>
      <c r="E21" s="2298"/>
      <c r="F21" s="2537"/>
      <c r="G21" s="2538"/>
      <c r="H21" s="2539"/>
      <c r="I21" s="2275"/>
      <c r="J21" s="2276"/>
      <c r="K21" s="2534"/>
      <c r="L21" s="2537"/>
      <c r="M21" s="2538"/>
      <c r="N21" s="2539"/>
      <c r="O21" s="2287"/>
      <c r="P21" s="2288"/>
      <c r="Q21" s="2289"/>
      <c r="R21" s="165"/>
      <c r="S21" s="166"/>
      <c r="T21" s="166"/>
      <c r="U21" s="166"/>
      <c r="V21" s="166"/>
      <c r="W21" s="166"/>
      <c r="X21" s="166"/>
      <c r="Y21" s="166"/>
      <c r="Z21" s="166"/>
      <c r="AA21" s="166"/>
      <c r="AB21" s="166"/>
      <c r="AC21" s="166"/>
      <c r="AD21" s="64"/>
      <c r="AE21" s="64"/>
      <c r="AF21" s="79"/>
    </row>
    <row r="22" spans="2:36" s="64" customFormat="1" ht="27" customHeight="1">
      <c r="C22" s="2296" t="s">
        <v>86</v>
      </c>
      <c r="D22" s="2297"/>
      <c r="E22" s="2298"/>
      <c r="F22" s="2540"/>
      <c r="G22" s="2541"/>
      <c r="H22" s="2542"/>
      <c r="I22" s="2278"/>
      <c r="J22" s="2279"/>
      <c r="K22" s="2535"/>
      <c r="L22" s="2540"/>
      <c r="M22" s="2541"/>
      <c r="N22" s="2542"/>
      <c r="O22" s="2290"/>
      <c r="P22" s="2291"/>
      <c r="Q22" s="2292"/>
      <c r="R22" s="165"/>
      <c r="S22" s="166"/>
      <c r="T22" s="166"/>
      <c r="U22" s="166"/>
      <c r="V22" s="166"/>
      <c r="W22" s="166"/>
      <c r="X22" s="166"/>
      <c r="Y22" s="166"/>
      <c r="Z22" s="166"/>
      <c r="AA22" s="166"/>
      <c r="AB22" s="166"/>
      <c r="AC22" s="166"/>
    </row>
    <row r="23" spans="2:36" s="64" customFormat="1" ht="27" customHeight="1">
      <c r="C23" s="2296" t="s">
        <v>123</v>
      </c>
      <c r="D23" s="2297"/>
      <c r="E23" s="2298"/>
      <c r="F23" s="2540"/>
      <c r="G23" s="2541"/>
      <c r="H23" s="2542"/>
      <c r="I23" s="2278"/>
      <c r="J23" s="2279"/>
      <c r="K23" s="2535"/>
      <c r="L23" s="2540"/>
      <c r="M23" s="2541"/>
      <c r="N23" s="2542"/>
      <c r="O23" s="2290"/>
      <c r="P23" s="2291"/>
      <c r="Q23" s="2292"/>
      <c r="R23" s="165"/>
      <c r="S23" s="166"/>
      <c r="T23" s="166"/>
      <c r="U23" s="166"/>
      <c r="V23" s="166"/>
      <c r="W23" s="166"/>
      <c r="X23" s="166"/>
      <c r="Y23" s="166"/>
      <c r="Z23" s="166"/>
      <c r="AA23" s="166"/>
      <c r="AB23" s="166"/>
      <c r="AC23" s="166"/>
    </row>
    <row r="24" spans="2:36" s="64" customFormat="1" ht="27" customHeight="1">
      <c r="C24" s="2296" t="s">
        <v>124</v>
      </c>
      <c r="D24" s="2297"/>
      <c r="E24" s="2298"/>
      <c r="F24" s="2540"/>
      <c r="G24" s="2541"/>
      <c r="H24" s="2542"/>
      <c r="I24" s="2278"/>
      <c r="J24" s="2279"/>
      <c r="K24" s="2535"/>
      <c r="L24" s="2540"/>
      <c r="M24" s="2541"/>
      <c r="N24" s="2542"/>
      <c r="O24" s="2290"/>
      <c r="P24" s="2291"/>
      <c r="Q24" s="2292"/>
      <c r="R24" s="165"/>
      <c r="S24" s="166"/>
      <c r="T24" s="166"/>
      <c r="U24" s="166"/>
      <c r="V24" s="166"/>
      <c r="W24" s="166"/>
      <c r="X24" s="166"/>
      <c r="Y24" s="166"/>
      <c r="Z24" s="166"/>
      <c r="AA24" s="166"/>
      <c r="AB24" s="166"/>
      <c r="AC24" s="166"/>
    </row>
    <row r="25" spans="2:36" s="64" customFormat="1" ht="27" customHeight="1">
      <c r="C25" s="2296" t="s">
        <v>125</v>
      </c>
      <c r="D25" s="2297"/>
      <c r="E25" s="2298"/>
      <c r="F25" s="2540"/>
      <c r="G25" s="2541"/>
      <c r="H25" s="2542"/>
      <c r="I25" s="2278"/>
      <c r="J25" s="2279"/>
      <c r="K25" s="2535"/>
      <c r="L25" s="2540"/>
      <c r="M25" s="2541"/>
      <c r="N25" s="2542"/>
      <c r="O25" s="2290"/>
      <c r="P25" s="2291"/>
      <c r="Q25" s="2292"/>
      <c r="R25" s="165"/>
      <c r="S25" s="166"/>
      <c r="T25" s="166"/>
      <c r="U25" s="166"/>
      <c r="V25" s="166"/>
      <c r="W25" s="166"/>
      <c r="X25" s="166"/>
      <c r="Y25" s="166"/>
      <c r="Z25" s="166"/>
      <c r="AA25" s="166"/>
      <c r="AB25" s="166"/>
      <c r="AC25" s="166"/>
    </row>
    <row r="26" spans="2:36" s="64" customFormat="1" ht="27" customHeight="1">
      <c r="C26" s="2305" t="s">
        <v>126</v>
      </c>
      <c r="D26" s="2306"/>
      <c r="E26" s="2307"/>
      <c r="F26" s="2587"/>
      <c r="G26" s="2588"/>
      <c r="H26" s="2589"/>
      <c r="I26" s="2281"/>
      <c r="J26" s="2282"/>
      <c r="K26" s="2536"/>
      <c r="L26" s="2587"/>
      <c r="M26" s="2588"/>
      <c r="N26" s="2589"/>
      <c r="O26" s="2293"/>
      <c r="P26" s="2294"/>
      <c r="Q26" s="2295"/>
      <c r="R26" s="165"/>
      <c r="S26" s="166"/>
      <c r="T26" s="166"/>
      <c r="U26" s="166"/>
      <c r="V26" s="166"/>
      <c r="W26" s="166"/>
      <c r="X26" s="166"/>
      <c r="Y26" s="166"/>
      <c r="Z26" s="166"/>
      <c r="AA26" s="166"/>
      <c r="AB26" s="166"/>
      <c r="AC26" s="166"/>
    </row>
    <row r="27" spans="2:36" ht="20.25" customHeight="1">
      <c r="B27" s="80" t="s">
        <v>87</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F27" s="843"/>
      <c r="AG27" s="440"/>
    </row>
    <row r="28" spans="2:36" s="64" customFormat="1" ht="18.75">
      <c r="B28" s="84" t="s">
        <v>88</v>
      </c>
      <c r="C28" s="167" t="s">
        <v>89</v>
      </c>
      <c r="P28" s="75"/>
      <c r="Q28" s="75"/>
      <c r="R28" s="75"/>
      <c r="S28" s="75"/>
      <c r="T28" s="75"/>
      <c r="U28" s="75"/>
      <c r="V28" s="75"/>
      <c r="AG28" s="64" t="s">
        <v>1131</v>
      </c>
    </row>
    <row r="29" spans="2:36" s="64" customFormat="1" ht="26.25" customHeight="1">
      <c r="B29" s="63"/>
      <c r="C29" s="2563" t="s">
        <v>128</v>
      </c>
      <c r="D29" s="2318" t="s">
        <v>129</v>
      </c>
      <c r="E29" s="2318"/>
      <c r="F29" s="2318"/>
      <c r="G29" s="2318"/>
      <c r="H29" s="2318"/>
      <c r="I29" s="2318"/>
      <c r="J29" s="2318"/>
      <c r="K29" s="2319"/>
      <c r="L29" s="2320" t="s">
        <v>130</v>
      </c>
      <c r="M29" s="2321"/>
      <c r="N29" s="2321"/>
      <c r="O29" s="2322"/>
      <c r="P29" s="2317" t="s">
        <v>475</v>
      </c>
      <c r="Q29" s="2319"/>
      <c r="R29" s="2543" t="s">
        <v>476</v>
      </c>
      <c r="S29" s="2544"/>
      <c r="T29" s="2317" t="s">
        <v>90</v>
      </c>
      <c r="U29" s="2318"/>
      <c r="V29" s="2318"/>
      <c r="W29" s="2318"/>
      <c r="X29" s="2318"/>
      <c r="Y29" s="2317" t="s">
        <v>66</v>
      </c>
      <c r="Z29" s="2318"/>
      <c r="AA29" s="2318"/>
      <c r="AB29" s="2318"/>
      <c r="AC29" s="2318"/>
      <c r="AD29" s="2318"/>
      <c r="AE29" s="2319"/>
      <c r="AF29" s="79"/>
      <c r="AG29" s="85" t="s">
        <v>262</v>
      </c>
      <c r="AH29" s="86" t="s">
        <v>91</v>
      </c>
      <c r="AI29" s="86" t="s">
        <v>808</v>
      </c>
      <c r="AJ29" s="87" t="s">
        <v>130</v>
      </c>
    </row>
    <row r="30" spans="2:36" s="64" customFormat="1" ht="20.25" customHeight="1">
      <c r="B30" s="63"/>
      <c r="C30" s="2564"/>
      <c r="D30" s="2566" t="s">
        <v>264</v>
      </c>
      <c r="E30" s="2328" t="s">
        <v>92</v>
      </c>
      <c r="F30" s="2329"/>
      <c r="G30" s="2329"/>
      <c r="H30" s="2329"/>
      <c r="I30" s="2329"/>
      <c r="J30" s="2329"/>
      <c r="K30" s="2330"/>
      <c r="L30" s="2333"/>
      <c r="M30" s="2334"/>
      <c r="N30" s="2334"/>
      <c r="O30" s="2335"/>
      <c r="P30" s="2517">
        <f t="shared" ref="P30:P35" si="0">+F21</f>
        <v>0</v>
      </c>
      <c r="Q30" s="2518"/>
      <c r="R30" s="2517">
        <v>30</v>
      </c>
      <c r="S30" s="2518"/>
      <c r="T30" s="2325">
        <f t="shared" ref="T30:T39" si="1">L30*P30*R30</f>
        <v>0</v>
      </c>
      <c r="U30" s="2326"/>
      <c r="V30" s="2326"/>
      <c r="W30" s="2326"/>
      <c r="X30" s="2327"/>
      <c r="Y30" s="2367"/>
      <c r="Z30" s="2368"/>
      <c r="AA30" s="2368"/>
      <c r="AB30" s="2368"/>
      <c r="AC30" s="2368"/>
      <c r="AD30" s="2368"/>
      <c r="AE30" s="2369"/>
      <c r="AF30" s="91"/>
      <c r="AG30" s="964">
        <v>749</v>
      </c>
      <c r="AH30" s="968" t="s">
        <v>91</v>
      </c>
      <c r="AI30" s="969" t="s">
        <v>437</v>
      </c>
      <c r="AJ30" s="967">
        <f t="shared" ref="AJ30:AJ35" si="2">ROUNDDOWN(AG30*AI30,0)</f>
        <v>8029</v>
      </c>
    </row>
    <row r="31" spans="2:36" s="64" customFormat="1" ht="20.25" customHeight="1">
      <c r="B31" s="63"/>
      <c r="C31" s="2564"/>
      <c r="D31" s="2566"/>
      <c r="E31" s="2328" t="s">
        <v>135</v>
      </c>
      <c r="F31" s="2329"/>
      <c r="G31" s="2329"/>
      <c r="H31" s="2329"/>
      <c r="I31" s="2329"/>
      <c r="J31" s="2329"/>
      <c r="K31" s="2330"/>
      <c r="L31" s="2333"/>
      <c r="M31" s="2334"/>
      <c r="N31" s="2334"/>
      <c r="O31" s="2335"/>
      <c r="P31" s="2517">
        <f t="shared" si="0"/>
        <v>0</v>
      </c>
      <c r="Q31" s="2518"/>
      <c r="R31" s="2517">
        <v>30</v>
      </c>
      <c r="S31" s="2518"/>
      <c r="T31" s="2325">
        <f t="shared" si="1"/>
        <v>0</v>
      </c>
      <c r="U31" s="2326"/>
      <c r="V31" s="2326"/>
      <c r="W31" s="2326"/>
      <c r="X31" s="2327"/>
      <c r="Y31" s="2367"/>
      <c r="Z31" s="2368"/>
      <c r="AA31" s="2368"/>
      <c r="AB31" s="2368"/>
      <c r="AC31" s="2368"/>
      <c r="AD31" s="2368"/>
      <c r="AE31" s="2369"/>
      <c r="AF31" s="91"/>
      <c r="AG31" s="753">
        <v>765</v>
      </c>
      <c r="AH31" s="88" t="s">
        <v>91</v>
      </c>
      <c r="AI31" s="89" t="s">
        <v>437</v>
      </c>
      <c r="AJ31" s="756">
        <f t="shared" si="2"/>
        <v>8200</v>
      </c>
    </row>
    <row r="32" spans="2:36" s="64" customFormat="1" ht="20.25" customHeight="1">
      <c r="B32" s="63"/>
      <c r="C32" s="2564"/>
      <c r="D32" s="2566"/>
      <c r="E32" s="2328" t="s">
        <v>136</v>
      </c>
      <c r="F32" s="2329"/>
      <c r="G32" s="2329"/>
      <c r="H32" s="2329"/>
      <c r="I32" s="2329"/>
      <c r="J32" s="2329"/>
      <c r="K32" s="2330"/>
      <c r="L32" s="2333"/>
      <c r="M32" s="2334"/>
      <c r="N32" s="2334"/>
      <c r="O32" s="2335"/>
      <c r="P32" s="2517">
        <f t="shared" si="0"/>
        <v>0</v>
      </c>
      <c r="Q32" s="2518"/>
      <c r="R32" s="2517">
        <v>30</v>
      </c>
      <c r="S32" s="2518"/>
      <c r="T32" s="2325">
        <f t="shared" si="1"/>
        <v>0</v>
      </c>
      <c r="U32" s="2326"/>
      <c r="V32" s="2326"/>
      <c r="W32" s="2326"/>
      <c r="X32" s="2327"/>
      <c r="Y32" s="2367"/>
      <c r="Z32" s="2368"/>
      <c r="AA32" s="2368"/>
      <c r="AB32" s="2368"/>
      <c r="AC32" s="2368"/>
      <c r="AD32" s="2368"/>
      <c r="AE32" s="2369"/>
      <c r="AF32" s="91"/>
      <c r="AG32" s="753">
        <v>801</v>
      </c>
      <c r="AH32" s="88" t="s">
        <v>91</v>
      </c>
      <c r="AI32" s="89" t="s">
        <v>437</v>
      </c>
      <c r="AJ32" s="756">
        <f t="shared" si="2"/>
        <v>8586</v>
      </c>
    </row>
    <row r="33" spans="2:36" s="64" customFormat="1" ht="20.25" customHeight="1">
      <c r="B33" s="63"/>
      <c r="C33" s="2564"/>
      <c r="D33" s="2566"/>
      <c r="E33" s="2328" t="s">
        <v>137</v>
      </c>
      <c r="F33" s="2329"/>
      <c r="G33" s="2329"/>
      <c r="H33" s="2329"/>
      <c r="I33" s="2329"/>
      <c r="J33" s="2329"/>
      <c r="K33" s="2330"/>
      <c r="L33" s="2333"/>
      <c r="M33" s="2334"/>
      <c r="N33" s="2334"/>
      <c r="O33" s="2335"/>
      <c r="P33" s="2517">
        <f t="shared" si="0"/>
        <v>0</v>
      </c>
      <c r="Q33" s="2518"/>
      <c r="R33" s="2517">
        <v>30</v>
      </c>
      <c r="S33" s="2518"/>
      <c r="T33" s="2325">
        <f t="shared" si="1"/>
        <v>0</v>
      </c>
      <c r="U33" s="2326"/>
      <c r="V33" s="2326"/>
      <c r="W33" s="2326"/>
      <c r="X33" s="2327"/>
      <c r="Y33" s="2367"/>
      <c r="Z33" s="2368"/>
      <c r="AA33" s="2368"/>
      <c r="AB33" s="2368"/>
      <c r="AC33" s="2368"/>
      <c r="AD33" s="2368"/>
      <c r="AE33" s="2369"/>
      <c r="AF33" s="91"/>
      <c r="AG33" s="753">
        <v>824</v>
      </c>
      <c r="AH33" s="88" t="s">
        <v>91</v>
      </c>
      <c r="AI33" s="89" t="s">
        <v>437</v>
      </c>
      <c r="AJ33" s="756">
        <f t="shared" si="2"/>
        <v>8833</v>
      </c>
    </row>
    <row r="34" spans="2:36" s="64" customFormat="1" ht="20.25" customHeight="1">
      <c r="B34" s="63"/>
      <c r="C34" s="2564"/>
      <c r="D34" s="2566"/>
      <c r="E34" s="2328" t="s">
        <v>138</v>
      </c>
      <c r="F34" s="2329"/>
      <c r="G34" s="2329"/>
      <c r="H34" s="2329"/>
      <c r="I34" s="2329"/>
      <c r="J34" s="2329"/>
      <c r="K34" s="2330"/>
      <c r="L34" s="2333"/>
      <c r="M34" s="2334"/>
      <c r="N34" s="2334"/>
      <c r="O34" s="2335"/>
      <c r="P34" s="2517">
        <f t="shared" si="0"/>
        <v>0</v>
      </c>
      <c r="Q34" s="2518"/>
      <c r="R34" s="2517">
        <v>30</v>
      </c>
      <c r="S34" s="2518"/>
      <c r="T34" s="2325">
        <f t="shared" si="1"/>
        <v>0</v>
      </c>
      <c r="U34" s="2326"/>
      <c r="V34" s="2326"/>
      <c r="W34" s="2326"/>
      <c r="X34" s="2327"/>
      <c r="Y34" s="2367"/>
      <c r="Z34" s="2368"/>
      <c r="AA34" s="2368"/>
      <c r="AB34" s="2368"/>
      <c r="AC34" s="2368"/>
      <c r="AD34" s="2368"/>
      <c r="AE34" s="2369"/>
      <c r="AF34" s="91"/>
      <c r="AG34" s="753">
        <v>841</v>
      </c>
      <c r="AH34" s="88" t="s">
        <v>91</v>
      </c>
      <c r="AI34" s="89" t="s">
        <v>437</v>
      </c>
      <c r="AJ34" s="756">
        <f t="shared" si="2"/>
        <v>9015</v>
      </c>
    </row>
    <row r="35" spans="2:36" s="64" customFormat="1" ht="20.25" customHeight="1">
      <c r="B35" s="63"/>
      <c r="C35" s="2564"/>
      <c r="D35" s="2566"/>
      <c r="E35" s="2328" t="s">
        <v>139</v>
      </c>
      <c r="F35" s="2329"/>
      <c r="G35" s="2329"/>
      <c r="H35" s="2329"/>
      <c r="I35" s="2329"/>
      <c r="J35" s="2329"/>
      <c r="K35" s="2330"/>
      <c r="L35" s="2333"/>
      <c r="M35" s="2334"/>
      <c r="N35" s="2334"/>
      <c r="O35" s="2335"/>
      <c r="P35" s="2517">
        <f t="shared" si="0"/>
        <v>0</v>
      </c>
      <c r="Q35" s="2518"/>
      <c r="R35" s="2517">
        <v>30</v>
      </c>
      <c r="S35" s="2518"/>
      <c r="T35" s="2325">
        <f t="shared" si="1"/>
        <v>0</v>
      </c>
      <c r="U35" s="2326"/>
      <c r="V35" s="2326"/>
      <c r="W35" s="2326"/>
      <c r="X35" s="2327"/>
      <c r="Y35" s="2367"/>
      <c r="Z35" s="2368"/>
      <c r="AA35" s="2368"/>
      <c r="AB35" s="2368"/>
      <c r="AC35" s="2368"/>
      <c r="AD35" s="2368"/>
      <c r="AE35" s="2369"/>
      <c r="AF35" s="91"/>
      <c r="AG35" s="754">
        <v>859</v>
      </c>
      <c r="AH35" s="90" t="s">
        <v>91</v>
      </c>
      <c r="AI35" s="148" t="s">
        <v>437</v>
      </c>
      <c r="AJ35" s="757">
        <f t="shared" si="2"/>
        <v>9208</v>
      </c>
    </row>
    <row r="36" spans="2:36" ht="20.25" customHeight="1">
      <c r="C36" s="2564"/>
      <c r="D36" s="2566"/>
      <c r="E36" s="2331"/>
      <c r="F36" s="2332"/>
      <c r="G36" s="2332"/>
      <c r="H36" s="2332"/>
      <c r="I36" s="2329" t="s">
        <v>477</v>
      </c>
      <c r="J36" s="2329"/>
      <c r="K36" s="2330"/>
      <c r="L36" s="2333"/>
      <c r="M36" s="2334"/>
      <c r="N36" s="2334"/>
      <c r="O36" s="2335"/>
      <c r="P36" s="2504"/>
      <c r="Q36" s="2505"/>
      <c r="R36" s="2504"/>
      <c r="S36" s="2505"/>
      <c r="T36" s="2325">
        <f t="shared" si="1"/>
        <v>0</v>
      </c>
      <c r="U36" s="2326"/>
      <c r="V36" s="2326"/>
      <c r="W36" s="2326"/>
      <c r="X36" s="2327"/>
      <c r="Y36" s="2367"/>
      <c r="Z36" s="2368"/>
      <c r="AA36" s="2368"/>
      <c r="AB36" s="2368"/>
      <c r="AC36" s="2368"/>
      <c r="AD36" s="2368"/>
      <c r="AE36" s="2369"/>
      <c r="AF36" s="91"/>
      <c r="AG36" s="91"/>
    </row>
    <row r="37" spans="2:36" ht="20.25" customHeight="1">
      <c r="C37" s="2564"/>
      <c r="D37" s="343"/>
      <c r="E37" s="2331"/>
      <c r="F37" s="2332"/>
      <c r="G37" s="2332"/>
      <c r="H37" s="2332"/>
      <c r="I37" s="2329" t="s">
        <v>477</v>
      </c>
      <c r="J37" s="2329"/>
      <c r="K37" s="2330"/>
      <c r="L37" s="2333"/>
      <c r="M37" s="2334"/>
      <c r="N37" s="2334"/>
      <c r="O37" s="2335"/>
      <c r="P37" s="2504"/>
      <c r="Q37" s="2505"/>
      <c r="R37" s="2504"/>
      <c r="S37" s="2505"/>
      <c r="T37" s="2325">
        <f>L37*P37*R37</f>
        <v>0</v>
      </c>
      <c r="U37" s="2326"/>
      <c r="V37" s="2326"/>
      <c r="W37" s="2326"/>
      <c r="X37" s="2327"/>
      <c r="Y37" s="2367"/>
      <c r="Z37" s="2368"/>
      <c r="AA37" s="2368"/>
      <c r="AB37" s="2368"/>
      <c r="AC37" s="2368"/>
      <c r="AD37" s="2368"/>
      <c r="AE37" s="2369"/>
      <c r="AF37" s="91"/>
      <c r="AG37" s="91"/>
    </row>
    <row r="38" spans="2:36" ht="20.25" customHeight="1">
      <c r="C38" s="2564"/>
      <c r="D38" s="343"/>
      <c r="E38" s="2331"/>
      <c r="F38" s="2332"/>
      <c r="G38" s="2332"/>
      <c r="H38" s="2332"/>
      <c r="I38" s="2329" t="s">
        <v>477</v>
      </c>
      <c r="J38" s="2329"/>
      <c r="K38" s="2330"/>
      <c r="L38" s="2333"/>
      <c r="M38" s="2334"/>
      <c r="N38" s="2334"/>
      <c r="O38" s="2335"/>
      <c r="P38" s="2504"/>
      <c r="Q38" s="2505"/>
      <c r="R38" s="2504"/>
      <c r="S38" s="2505"/>
      <c r="T38" s="2325">
        <f>L38*P38*R38</f>
        <v>0</v>
      </c>
      <c r="U38" s="2326"/>
      <c r="V38" s="2326"/>
      <c r="W38" s="2326"/>
      <c r="X38" s="2327"/>
      <c r="Y38" s="2367"/>
      <c r="Z38" s="2368"/>
      <c r="AA38" s="2368"/>
      <c r="AB38" s="2368"/>
      <c r="AC38" s="2368"/>
      <c r="AD38" s="2368"/>
      <c r="AE38" s="2369"/>
      <c r="AF38" s="91"/>
      <c r="AG38" s="91"/>
    </row>
    <row r="39" spans="2:36" ht="20.25" customHeight="1">
      <c r="C39" s="2564"/>
      <c r="D39" s="2349" t="s">
        <v>140</v>
      </c>
      <c r="E39" s="2342" t="s">
        <v>141</v>
      </c>
      <c r="F39" s="2342"/>
      <c r="G39" s="2342"/>
      <c r="H39" s="2342"/>
      <c r="I39" s="2342"/>
      <c r="J39" s="2342"/>
      <c r="K39" s="2343"/>
      <c r="L39" s="2344"/>
      <c r="M39" s="2345"/>
      <c r="N39" s="2345"/>
      <c r="O39" s="2346"/>
      <c r="P39" s="2603">
        <f t="shared" ref="P39:P46" si="3">+$F$20</f>
        <v>0</v>
      </c>
      <c r="Q39" s="2604"/>
      <c r="R39" s="2576">
        <v>30</v>
      </c>
      <c r="S39" s="2577"/>
      <c r="T39" s="2359">
        <f t="shared" si="1"/>
        <v>0</v>
      </c>
      <c r="U39" s="2360"/>
      <c r="V39" s="2360"/>
      <c r="W39" s="2360"/>
      <c r="X39" s="2360"/>
      <c r="Y39" s="2361"/>
      <c r="Z39" s="2362"/>
      <c r="AA39" s="2362"/>
      <c r="AB39" s="2362"/>
      <c r="AC39" s="2362"/>
      <c r="AD39" s="2362"/>
      <c r="AE39" s="2363"/>
      <c r="AF39" s="91"/>
      <c r="AG39" s="91"/>
    </row>
    <row r="40" spans="2:36" ht="20.25" customHeight="1">
      <c r="C40" s="2564"/>
      <c r="D40" s="2350"/>
      <c r="E40" s="2371" t="s">
        <v>142</v>
      </c>
      <c r="F40" s="2371"/>
      <c r="G40" s="2371"/>
      <c r="H40" s="2371"/>
      <c r="I40" s="2371"/>
      <c r="J40" s="2371"/>
      <c r="K40" s="2372"/>
      <c r="L40" s="2364"/>
      <c r="M40" s="2365"/>
      <c r="N40" s="2365"/>
      <c r="O40" s="2366"/>
      <c r="P40" s="2517">
        <f t="shared" si="3"/>
        <v>0</v>
      </c>
      <c r="Q40" s="2518"/>
      <c r="R40" s="2517">
        <v>30</v>
      </c>
      <c r="S40" s="2518"/>
      <c r="T40" s="2325">
        <f t="shared" ref="T40:T46" si="4">L40*P40*R40</f>
        <v>0</v>
      </c>
      <c r="U40" s="2326"/>
      <c r="V40" s="2326"/>
      <c r="W40" s="2326"/>
      <c r="X40" s="2327"/>
      <c r="Y40" s="2367"/>
      <c r="Z40" s="2368"/>
      <c r="AA40" s="2368"/>
      <c r="AB40" s="2368"/>
      <c r="AC40" s="2368"/>
      <c r="AD40" s="2368"/>
      <c r="AE40" s="2369"/>
      <c r="AF40" s="91"/>
      <c r="AG40" s="91"/>
    </row>
    <row r="41" spans="2:36" ht="20.25" customHeight="1">
      <c r="C41" s="2564"/>
      <c r="D41" s="2350"/>
      <c r="E41" s="2371" t="s">
        <v>143</v>
      </c>
      <c r="F41" s="2371"/>
      <c r="G41" s="2371"/>
      <c r="H41" s="2371"/>
      <c r="I41" s="2371"/>
      <c r="J41" s="2371"/>
      <c r="K41" s="2372"/>
      <c r="L41" s="2364"/>
      <c r="M41" s="2365"/>
      <c r="N41" s="2365"/>
      <c r="O41" s="2366"/>
      <c r="P41" s="2517">
        <f t="shared" si="3"/>
        <v>0</v>
      </c>
      <c r="Q41" s="2518"/>
      <c r="R41" s="2517">
        <v>30</v>
      </c>
      <c r="S41" s="2518"/>
      <c r="T41" s="2325">
        <f t="shared" si="4"/>
        <v>0</v>
      </c>
      <c r="U41" s="2326"/>
      <c r="V41" s="2326"/>
      <c r="W41" s="2326"/>
      <c r="X41" s="2327"/>
      <c r="Y41" s="2367"/>
      <c r="Z41" s="2368"/>
      <c r="AA41" s="2368"/>
      <c r="AB41" s="2368"/>
      <c r="AC41" s="2368"/>
      <c r="AD41" s="2368"/>
      <c r="AE41" s="2369"/>
      <c r="AF41" s="91"/>
      <c r="AG41" s="91"/>
    </row>
    <row r="42" spans="2:36" ht="20.25" customHeight="1">
      <c r="C42" s="2564"/>
      <c r="D42" s="2350"/>
      <c r="E42" s="2371" t="s">
        <v>93</v>
      </c>
      <c r="F42" s="2371"/>
      <c r="G42" s="2371"/>
      <c r="H42" s="2371"/>
      <c r="I42" s="2371"/>
      <c r="J42" s="2371"/>
      <c r="K42" s="2372"/>
      <c r="L42" s="2364"/>
      <c r="M42" s="2365"/>
      <c r="N42" s="2365"/>
      <c r="O42" s="2366"/>
      <c r="P42" s="2517">
        <f t="shared" si="3"/>
        <v>0</v>
      </c>
      <c r="Q42" s="2518"/>
      <c r="R42" s="2517">
        <v>30</v>
      </c>
      <c r="S42" s="2518"/>
      <c r="T42" s="2325">
        <f t="shared" si="4"/>
        <v>0</v>
      </c>
      <c r="U42" s="2326"/>
      <c r="V42" s="2326"/>
      <c r="W42" s="2326"/>
      <c r="X42" s="2327"/>
      <c r="Y42" s="2367"/>
      <c r="Z42" s="2368"/>
      <c r="AA42" s="2368"/>
      <c r="AB42" s="2368"/>
      <c r="AC42" s="2368"/>
      <c r="AD42" s="2368"/>
      <c r="AE42" s="2369"/>
      <c r="AF42" s="91"/>
      <c r="AG42" s="91"/>
    </row>
    <row r="43" spans="2:36" ht="20.25" customHeight="1">
      <c r="C43" s="2564"/>
      <c r="D43" s="2350"/>
      <c r="E43" s="2374" t="s">
        <v>265</v>
      </c>
      <c r="F43" s="2374"/>
      <c r="G43" s="2374"/>
      <c r="H43" s="2374"/>
      <c r="I43" s="2374"/>
      <c r="J43" s="2374"/>
      <c r="K43" s="2375"/>
      <c r="L43" s="2364"/>
      <c r="M43" s="2365"/>
      <c r="N43" s="2365"/>
      <c r="O43" s="2366"/>
      <c r="P43" s="2517">
        <f t="shared" si="3"/>
        <v>0</v>
      </c>
      <c r="Q43" s="2518"/>
      <c r="R43" s="2517">
        <v>1</v>
      </c>
      <c r="S43" s="2518"/>
      <c r="T43" s="2325">
        <f t="shared" si="4"/>
        <v>0</v>
      </c>
      <c r="U43" s="2326"/>
      <c r="V43" s="2326"/>
      <c r="W43" s="2326"/>
      <c r="X43" s="2327"/>
      <c r="Y43" s="2367"/>
      <c r="Z43" s="2368"/>
      <c r="AA43" s="2368"/>
      <c r="AB43" s="2368"/>
      <c r="AC43" s="2368"/>
      <c r="AD43" s="2368"/>
      <c r="AE43" s="2369"/>
      <c r="AF43" s="91"/>
      <c r="AG43" s="91"/>
    </row>
    <row r="44" spans="2:36" ht="20.25" customHeight="1">
      <c r="C44" s="2564"/>
      <c r="D44" s="2350"/>
      <c r="E44" s="2374" t="s">
        <v>899</v>
      </c>
      <c r="F44" s="2374"/>
      <c r="G44" s="2374"/>
      <c r="H44" s="2374"/>
      <c r="I44" s="2374"/>
      <c r="J44" s="2374"/>
      <c r="K44" s="2375"/>
      <c r="L44" s="2364"/>
      <c r="M44" s="2365"/>
      <c r="N44" s="2365"/>
      <c r="O44" s="2366"/>
      <c r="P44" s="2517">
        <f t="shared" si="3"/>
        <v>0</v>
      </c>
      <c r="Q44" s="2518"/>
      <c r="R44" s="2517">
        <v>1</v>
      </c>
      <c r="S44" s="2518"/>
      <c r="T44" s="2325">
        <f t="shared" si="4"/>
        <v>0</v>
      </c>
      <c r="U44" s="2326"/>
      <c r="V44" s="2326"/>
      <c r="W44" s="2326"/>
      <c r="X44" s="2327"/>
      <c r="Y44" s="2367"/>
      <c r="Z44" s="2368"/>
      <c r="AA44" s="2368"/>
      <c r="AB44" s="2368"/>
      <c r="AC44" s="2368"/>
      <c r="AD44" s="2368"/>
      <c r="AE44" s="2369"/>
      <c r="AF44" s="91"/>
      <c r="AG44" s="91"/>
    </row>
    <row r="45" spans="2:36" ht="20.25" customHeight="1">
      <c r="C45" s="2564"/>
      <c r="D45" s="2350"/>
      <c r="E45" s="2374" t="s">
        <v>154</v>
      </c>
      <c r="F45" s="2374"/>
      <c r="G45" s="2374"/>
      <c r="H45" s="2374"/>
      <c r="I45" s="2374"/>
      <c r="J45" s="2374"/>
      <c r="K45" s="2375"/>
      <c r="L45" s="2364"/>
      <c r="M45" s="2365"/>
      <c r="N45" s="2365"/>
      <c r="O45" s="2366"/>
      <c r="P45" s="2517">
        <f t="shared" si="3"/>
        <v>0</v>
      </c>
      <c r="Q45" s="2518"/>
      <c r="R45" s="2517">
        <v>1</v>
      </c>
      <c r="S45" s="2518"/>
      <c r="T45" s="2325">
        <f>L45*P45*R45</f>
        <v>0</v>
      </c>
      <c r="U45" s="2326"/>
      <c r="V45" s="2326"/>
      <c r="W45" s="2326"/>
      <c r="X45" s="2327"/>
      <c r="Y45" s="2367"/>
      <c r="Z45" s="2368"/>
      <c r="AA45" s="2368"/>
      <c r="AB45" s="2368"/>
      <c r="AC45" s="2368"/>
      <c r="AD45" s="2368"/>
      <c r="AE45" s="2369"/>
      <c r="AF45" s="91"/>
      <c r="AG45" s="91"/>
    </row>
    <row r="46" spans="2:36" ht="20.25" customHeight="1" thickBot="1">
      <c r="C46" s="2564"/>
      <c r="D46" s="2350"/>
      <c r="E46" s="2378" t="s">
        <v>939</v>
      </c>
      <c r="F46" s="2379"/>
      <c r="G46" s="2379"/>
      <c r="H46" s="2379"/>
      <c r="I46" s="2379"/>
      <c r="J46" s="2379"/>
      <c r="K46" s="2380"/>
      <c r="L46" s="2381"/>
      <c r="M46" s="2382"/>
      <c r="N46" s="2382"/>
      <c r="O46" s="2383"/>
      <c r="P46" s="2582">
        <f t="shared" si="3"/>
        <v>0</v>
      </c>
      <c r="Q46" s="2583"/>
      <c r="R46" s="2517">
        <v>1</v>
      </c>
      <c r="S46" s="2518"/>
      <c r="T46" s="2386">
        <f t="shared" si="4"/>
        <v>0</v>
      </c>
      <c r="U46" s="2387"/>
      <c r="V46" s="2387"/>
      <c r="W46" s="2387"/>
      <c r="X46" s="2387"/>
      <c r="Y46" s="2388"/>
      <c r="Z46" s="2389"/>
      <c r="AA46" s="2389"/>
      <c r="AB46" s="2389"/>
      <c r="AC46" s="2389"/>
      <c r="AD46" s="2389"/>
      <c r="AE46" s="2390"/>
      <c r="AF46" s="91"/>
      <c r="AG46" s="91"/>
    </row>
    <row r="47" spans="2:36" ht="20.25" customHeight="1" thickTop="1" thickBot="1">
      <c r="C47" s="2564"/>
      <c r="D47" s="2350"/>
      <c r="E47" s="2595" t="s">
        <v>20</v>
      </c>
      <c r="F47" s="2596"/>
      <c r="G47" s="2596"/>
      <c r="H47" s="2596"/>
      <c r="I47" s="2596"/>
      <c r="J47" s="2596"/>
      <c r="K47" s="2597"/>
      <c r="L47" s="2571"/>
      <c r="M47" s="2573"/>
      <c r="N47" s="2573"/>
      <c r="O47" s="2572"/>
      <c r="P47" s="2571"/>
      <c r="Q47" s="2572"/>
      <c r="R47" s="2571"/>
      <c r="S47" s="2572"/>
      <c r="T47" s="2569">
        <f>SUM(T30:X46)</f>
        <v>0</v>
      </c>
      <c r="U47" s="2570"/>
      <c r="V47" s="2570"/>
      <c r="W47" s="2570"/>
      <c r="X47" s="2570"/>
      <c r="Y47" s="2584"/>
      <c r="Z47" s="2585"/>
      <c r="AA47" s="2585"/>
      <c r="AB47" s="2585"/>
      <c r="AC47" s="2585"/>
      <c r="AD47" s="2585"/>
      <c r="AE47" s="2586"/>
      <c r="AF47" s="92"/>
      <c r="AG47" s="92"/>
    </row>
    <row r="48" spans="2:36" ht="20.25" customHeight="1" thickTop="1">
      <c r="C48" s="2565"/>
      <c r="D48" s="2591"/>
      <c r="E48" s="2598" t="s">
        <v>268</v>
      </c>
      <c r="F48" s="2599"/>
      <c r="G48" s="2599"/>
      <c r="H48" s="2599"/>
      <c r="I48" s="2599"/>
      <c r="J48" s="2599"/>
      <c r="K48" s="2600"/>
      <c r="L48" s="2567"/>
      <c r="M48" s="2590"/>
      <c r="N48" s="2590"/>
      <c r="O48" s="2568"/>
      <c r="P48" s="2567"/>
      <c r="Q48" s="2568"/>
      <c r="R48" s="2574"/>
      <c r="S48" s="2575"/>
      <c r="T48" s="2397">
        <f>L48*P48</f>
        <v>0</v>
      </c>
      <c r="U48" s="2398"/>
      <c r="V48" s="2398"/>
      <c r="W48" s="2398"/>
      <c r="X48" s="2578"/>
      <c r="Y48" s="2579"/>
      <c r="Z48" s="2580"/>
      <c r="AA48" s="2580"/>
      <c r="AB48" s="2580"/>
      <c r="AC48" s="2580"/>
      <c r="AD48" s="2580"/>
      <c r="AE48" s="2581"/>
      <c r="AF48" s="92"/>
      <c r="AG48" s="92"/>
    </row>
    <row r="49" spans="1:48" ht="20.25" customHeight="1">
      <c r="A49" s="772"/>
      <c r="B49" s="773"/>
      <c r="C49" s="784" t="s">
        <v>932</v>
      </c>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F49" s="95"/>
      <c r="AG49" s="71"/>
      <c r="AI49" s="74"/>
      <c r="AJ49" s="74"/>
      <c r="AK49" s="74"/>
      <c r="AL49" s="74"/>
      <c r="AM49" s="74"/>
      <c r="AN49" s="74"/>
      <c r="AO49" s="74"/>
      <c r="AP49" s="74"/>
      <c r="AQ49" s="74"/>
      <c r="AR49" s="74"/>
      <c r="AS49" s="74"/>
      <c r="AT49" s="74"/>
      <c r="AU49" s="74"/>
      <c r="AV49" s="74"/>
    </row>
    <row r="50" spans="1:48" ht="20.25" customHeight="1">
      <c r="B50" s="75"/>
      <c r="C50" s="75"/>
      <c r="D50" s="75"/>
      <c r="E50" s="75"/>
      <c r="F50" s="75"/>
      <c r="G50" s="75"/>
      <c r="H50" s="75"/>
      <c r="I50" s="75"/>
      <c r="J50" s="75"/>
      <c r="K50" s="75"/>
      <c r="L50" s="94"/>
      <c r="M50" s="94"/>
      <c r="N50" s="94"/>
      <c r="O50" s="75"/>
      <c r="P50" s="94"/>
      <c r="Q50" s="74"/>
      <c r="R50" s="94"/>
      <c r="S50" s="74"/>
      <c r="AF50" s="95"/>
      <c r="AG50" s="71"/>
      <c r="AI50" s="74"/>
      <c r="AJ50" s="74"/>
      <c r="AK50" s="74"/>
      <c r="AL50" s="74"/>
      <c r="AM50" s="74"/>
      <c r="AN50" s="74"/>
      <c r="AO50" s="74"/>
      <c r="AP50" s="74"/>
      <c r="AQ50" s="74"/>
      <c r="AR50" s="74"/>
      <c r="AS50" s="74"/>
      <c r="AT50" s="74"/>
      <c r="AU50" s="74"/>
      <c r="AV50" s="74"/>
    </row>
    <row r="51" spans="1:48" ht="24.75" customHeight="1">
      <c r="C51" s="2314" t="s">
        <v>144</v>
      </c>
      <c r="D51" s="2317" t="s">
        <v>129</v>
      </c>
      <c r="E51" s="2318"/>
      <c r="F51" s="2318"/>
      <c r="G51" s="2318"/>
      <c r="H51" s="2318"/>
      <c r="I51" s="2318"/>
      <c r="J51" s="2318"/>
      <c r="K51" s="2319"/>
      <c r="L51" s="2320" t="s">
        <v>130</v>
      </c>
      <c r="M51" s="2321"/>
      <c r="N51" s="2321"/>
      <c r="O51" s="2322"/>
      <c r="P51" s="2317" t="s">
        <v>131</v>
      </c>
      <c r="Q51" s="2319"/>
      <c r="R51" s="2317" t="s">
        <v>269</v>
      </c>
      <c r="S51" s="2319"/>
      <c r="T51" s="2320" t="s">
        <v>21</v>
      </c>
      <c r="U51" s="2321"/>
      <c r="V51" s="2321"/>
      <c r="W51" s="2321"/>
      <c r="X51" s="2322"/>
      <c r="Y51" s="2317" t="s">
        <v>66</v>
      </c>
      <c r="Z51" s="2318"/>
      <c r="AA51" s="2318"/>
      <c r="AB51" s="2318"/>
      <c r="AC51" s="2318"/>
      <c r="AD51" s="2318"/>
      <c r="AE51" s="2319"/>
      <c r="AF51" s="79"/>
      <c r="AG51" s="79"/>
    </row>
    <row r="52" spans="1:48" ht="20.25" customHeight="1">
      <c r="C52" s="2315"/>
      <c r="D52" s="2404" t="s">
        <v>145</v>
      </c>
      <c r="E52" s="2407" t="s">
        <v>146</v>
      </c>
      <c r="F52" s="2408"/>
      <c r="G52" s="2408"/>
      <c r="H52" s="2408"/>
      <c r="I52" s="2408"/>
      <c r="J52" s="2408"/>
      <c r="K52" s="2409"/>
      <c r="L52" s="2344"/>
      <c r="M52" s="2345"/>
      <c r="N52" s="2345"/>
      <c r="O52" s="2346"/>
      <c r="P52" s="2410"/>
      <c r="Q52" s="2411"/>
      <c r="R52" s="2410"/>
      <c r="S52" s="2411"/>
      <c r="T52" s="2359">
        <f>L52*P52*R52</f>
        <v>0</v>
      </c>
      <c r="U52" s="2360"/>
      <c r="V52" s="2360"/>
      <c r="W52" s="2360"/>
      <c r="X52" s="2360"/>
      <c r="Y52" s="2412"/>
      <c r="Z52" s="2413"/>
      <c r="AA52" s="2413"/>
      <c r="AB52" s="2413"/>
      <c r="AC52" s="2413"/>
      <c r="AD52" s="2413"/>
      <c r="AE52" s="2414"/>
      <c r="AF52" s="96"/>
      <c r="AG52" s="96"/>
    </row>
    <row r="53" spans="1:48" ht="20.25" customHeight="1">
      <c r="C53" s="2315"/>
      <c r="D53" s="2405"/>
      <c r="E53" s="2415" t="s">
        <v>147</v>
      </c>
      <c r="F53" s="2416"/>
      <c r="G53" s="2416"/>
      <c r="H53" s="2416"/>
      <c r="I53" s="2416"/>
      <c r="J53" s="2416"/>
      <c r="K53" s="2417"/>
      <c r="L53" s="2364"/>
      <c r="M53" s="2365"/>
      <c r="N53" s="2365"/>
      <c r="O53" s="2366"/>
      <c r="P53" s="2402"/>
      <c r="Q53" s="2403"/>
      <c r="R53" s="2402"/>
      <c r="S53" s="2403"/>
      <c r="T53" s="2325">
        <f t="shared" ref="T53:T64" si="5">L53*P53*R53</f>
        <v>0</v>
      </c>
      <c r="U53" s="2326"/>
      <c r="V53" s="2326"/>
      <c r="W53" s="2326"/>
      <c r="X53" s="2327"/>
      <c r="Y53" s="2418"/>
      <c r="Z53" s="2419"/>
      <c r="AA53" s="2419"/>
      <c r="AB53" s="2419"/>
      <c r="AC53" s="2419"/>
      <c r="AD53" s="2419"/>
      <c r="AE53" s="2420"/>
      <c r="AF53" s="97"/>
      <c r="AG53" s="97"/>
    </row>
    <row r="54" spans="1:48" ht="20.25" customHeight="1">
      <c r="C54" s="2315"/>
      <c r="D54" s="2405"/>
      <c r="E54" s="2415" t="s">
        <v>148</v>
      </c>
      <c r="F54" s="2416"/>
      <c r="G54" s="2416"/>
      <c r="H54" s="2416"/>
      <c r="I54" s="2416"/>
      <c r="J54" s="2416"/>
      <c r="K54" s="2417"/>
      <c r="L54" s="2364"/>
      <c r="M54" s="2365"/>
      <c r="N54" s="2365"/>
      <c r="O54" s="2366"/>
      <c r="P54" s="2402"/>
      <c r="Q54" s="2403"/>
      <c r="R54" s="2402"/>
      <c r="S54" s="2403"/>
      <c r="T54" s="2325">
        <f t="shared" si="5"/>
        <v>0</v>
      </c>
      <c r="U54" s="2326"/>
      <c r="V54" s="2326"/>
      <c r="W54" s="2326"/>
      <c r="X54" s="2327"/>
      <c r="Y54" s="2418"/>
      <c r="Z54" s="2419"/>
      <c r="AA54" s="2419"/>
      <c r="AB54" s="2419"/>
      <c r="AC54" s="2419"/>
      <c r="AD54" s="2419"/>
      <c r="AE54" s="2420"/>
      <c r="AF54" s="97"/>
      <c r="AG54" s="97"/>
    </row>
    <row r="55" spans="1:48" ht="20.25" customHeight="1">
      <c r="C55" s="2315"/>
      <c r="D55" s="2405"/>
      <c r="E55" s="2328" t="s">
        <v>67</v>
      </c>
      <c r="F55" s="2329"/>
      <c r="G55" s="2329"/>
      <c r="H55" s="2329"/>
      <c r="I55" s="2329"/>
      <c r="J55" s="2329"/>
      <c r="K55" s="2330"/>
      <c r="L55" s="2364"/>
      <c r="M55" s="2365"/>
      <c r="N55" s="2365"/>
      <c r="O55" s="2366"/>
      <c r="P55" s="2402"/>
      <c r="Q55" s="2403"/>
      <c r="R55" s="2402"/>
      <c r="S55" s="2403"/>
      <c r="T55" s="2325">
        <f t="shared" si="5"/>
        <v>0</v>
      </c>
      <c r="U55" s="2326"/>
      <c r="V55" s="2326"/>
      <c r="W55" s="2326"/>
      <c r="X55" s="2327"/>
      <c r="Y55" s="2418"/>
      <c r="Z55" s="2419"/>
      <c r="AA55" s="2419"/>
      <c r="AB55" s="2419"/>
      <c r="AC55" s="2419"/>
      <c r="AD55" s="2419"/>
      <c r="AE55" s="2420"/>
      <c r="AF55" s="97"/>
      <c r="AG55" s="97"/>
    </row>
    <row r="56" spans="1:48" s="64" customFormat="1" ht="20.25" customHeight="1">
      <c r="B56" s="63"/>
      <c r="C56" s="2315"/>
      <c r="D56" s="2405"/>
      <c r="E56" s="2415" t="s">
        <v>149</v>
      </c>
      <c r="F56" s="2416"/>
      <c r="G56" s="2416"/>
      <c r="H56" s="2416"/>
      <c r="I56" s="2416"/>
      <c r="J56" s="2416"/>
      <c r="K56" s="2417"/>
      <c r="L56" s="2364"/>
      <c r="M56" s="2365"/>
      <c r="N56" s="2365"/>
      <c r="O56" s="2366"/>
      <c r="P56" s="2402"/>
      <c r="Q56" s="2403"/>
      <c r="R56" s="2402"/>
      <c r="S56" s="2403"/>
      <c r="T56" s="2325">
        <f t="shared" si="5"/>
        <v>0</v>
      </c>
      <c r="U56" s="2326"/>
      <c r="V56" s="2326"/>
      <c r="W56" s="2326"/>
      <c r="X56" s="2327"/>
      <c r="Y56" s="2418"/>
      <c r="Z56" s="2419"/>
      <c r="AA56" s="2419"/>
      <c r="AB56" s="2419"/>
      <c r="AC56" s="2419"/>
      <c r="AD56" s="2419"/>
      <c r="AE56" s="2420"/>
      <c r="AF56" s="97"/>
      <c r="AG56" s="97"/>
    </row>
    <row r="57" spans="1:48" s="64" customFormat="1" ht="20.25" customHeight="1">
      <c r="B57" s="63"/>
      <c r="C57" s="2315"/>
      <c r="D57" s="2405"/>
      <c r="E57" s="2415" t="s">
        <v>150</v>
      </c>
      <c r="F57" s="2416"/>
      <c r="G57" s="2416"/>
      <c r="H57" s="2416"/>
      <c r="I57" s="2416"/>
      <c r="J57" s="2416"/>
      <c r="K57" s="2417"/>
      <c r="L57" s="2364"/>
      <c r="M57" s="2365"/>
      <c r="N57" s="2365"/>
      <c r="O57" s="2366"/>
      <c r="P57" s="2402"/>
      <c r="Q57" s="2403"/>
      <c r="R57" s="2402"/>
      <c r="S57" s="2403"/>
      <c r="T57" s="2325">
        <f t="shared" si="5"/>
        <v>0</v>
      </c>
      <c r="U57" s="2326"/>
      <c r="V57" s="2326"/>
      <c r="W57" s="2326"/>
      <c r="X57" s="2327"/>
      <c r="Y57" s="2418"/>
      <c r="Z57" s="2419"/>
      <c r="AA57" s="2419"/>
      <c r="AB57" s="2419"/>
      <c r="AC57" s="2419"/>
      <c r="AD57" s="2419"/>
      <c r="AE57" s="2420"/>
      <c r="AF57" s="97"/>
      <c r="AG57" s="97"/>
    </row>
    <row r="58" spans="1:48" ht="20.25" customHeight="1">
      <c r="C58" s="2315"/>
      <c r="D58" s="2406"/>
      <c r="E58" s="2421" t="s">
        <v>151</v>
      </c>
      <c r="F58" s="2422"/>
      <c r="G58" s="2422"/>
      <c r="H58" s="2422"/>
      <c r="I58" s="2422"/>
      <c r="J58" s="2422"/>
      <c r="K58" s="2423"/>
      <c r="L58" s="2333"/>
      <c r="M58" s="2334"/>
      <c r="N58" s="2334"/>
      <c r="O58" s="2335"/>
      <c r="P58" s="2424"/>
      <c r="Q58" s="2425"/>
      <c r="R58" s="2424"/>
      <c r="S58" s="2425"/>
      <c r="T58" s="2426">
        <f>L58*P58*R58</f>
        <v>0</v>
      </c>
      <c r="U58" s="2427"/>
      <c r="V58" s="2427"/>
      <c r="W58" s="2427"/>
      <c r="X58" s="2427"/>
      <c r="Y58" s="2428"/>
      <c r="Z58" s="2429"/>
      <c r="AA58" s="2429"/>
      <c r="AB58" s="2429"/>
      <c r="AC58" s="2429"/>
      <c r="AD58" s="2429"/>
      <c r="AE58" s="2430"/>
      <c r="AF58" s="97"/>
      <c r="AG58" s="97"/>
    </row>
    <row r="59" spans="1:48" ht="20.25" customHeight="1">
      <c r="C59" s="2315"/>
      <c r="D59" s="2446" t="s">
        <v>152</v>
      </c>
      <c r="E59" s="2407" t="s">
        <v>153</v>
      </c>
      <c r="F59" s="2408"/>
      <c r="G59" s="2408"/>
      <c r="H59" s="2408"/>
      <c r="I59" s="2408"/>
      <c r="J59" s="2408"/>
      <c r="K59" s="2409"/>
      <c r="L59" s="2344"/>
      <c r="M59" s="2345"/>
      <c r="N59" s="2345"/>
      <c r="O59" s="2346"/>
      <c r="P59" s="2410"/>
      <c r="Q59" s="2411"/>
      <c r="R59" s="2410"/>
      <c r="S59" s="2411"/>
      <c r="T59" s="2359">
        <f>L59*P59*R59</f>
        <v>0</v>
      </c>
      <c r="U59" s="2360"/>
      <c r="V59" s="2360"/>
      <c r="W59" s="2360"/>
      <c r="X59" s="2360"/>
      <c r="Y59" s="2431"/>
      <c r="Z59" s="2432"/>
      <c r="AA59" s="2432"/>
      <c r="AB59" s="2432"/>
      <c r="AC59" s="2432"/>
      <c r="AD59" s="2432"/>
      <c r="AE59" s="2433"/>
      <c r="AF59" s="97"/>
      <c r="AG59" s="97"/>
    </row>
    <row r="60" spans="1:48" ht="20.25" customHeight="1">
      <c r="C60" s="2315"/>
      <c r="D60" s="2447"/>
      <c r="E60" s="2415" t="s">
        <v>154</v>
      </c>
      <c r="F60" s="2416"/>
      <c r="G60" s="2416"/>
      <c r="H60" s="2416"/>
      <c r="I60" s="2416"/>
      <c r="J60" s="2416"/>
      <c r="K60" s="2417"/>
      <c r="L60" s="2364"/>
      <c r="M60" s="2365"/>
      <c r="N60" s="2365"/>
      <c r="O60" s="2366"/>
      <c r="P60" s="2402"/>
      <c r="Q60" s="2403"/>
      <c r="R60" s="2402"/>
      <c r="S60" s="2403"/>
      <c r="T60" s="2325">
        <f t="shared" si="5"/>
        <v>0</v>
      </c>
      <c r="U60" s="2326"/>
      <c r="V60" s="2326"/>
      <c r="W60" s="2326"/>
      <c r="X60" s="2327"/>
      <c r="Y60" s="2418"/>
      <c r="Z60" s="2419"/>
      <c r="AA60" s="2419"/>
      <c r="AB60" s="2419"/>
      <c r="AC60" s="2419"/>
      <c r="AD60" s="2419"/>
      <c r="AE60" s="2420"/>
      <c r="AF60" s="97"/>
      <c r="AG60" s="97"/>
    </row>
    <row r="61" spans="1:48" ht="20.25" customHeight="1">
      <c r="C61" s="2315"/>
      <c r="D61" s="2447"/>
      <c r="E61" s="2415" t="s">
        <v>155</v>
      </c>
      <c r="F61" s="2416"/>
      <c r="G61" s="2416"/>
      <c r="H61" s="2416"/>
      <c r="I61" s="2416"/>
      <c r="J61" s="2416"/>
      <c r="K61" s="2417"/>
      <c r="L61" s="2364"/>
      <c r="M61" s="2365"/>
      <c r="N61" s="2365"/>
      <c r="O61" s="2366"/>
      <c r="P61" s="2402"/>
      <c r="Q61" s="2403"/>
      <c r="R61" s="2402"/>
      <c r="S61" s="2403"/>
      <c r="T61" s="2325">
        <f t="shared" si="5"/>
        <v>0</v>
      </c>
      <c r="U61" s="2326"/>
      <c r="V61" s="2326"/>
      <c r="W61" s="2326"/>
      <c r="X61" s="2327"/>
      <c r="Y61" s="2418"/>
      <c r="Z61" s="2419"/>
      <c r="AA61" s="2419"/>
      <c r="AB61" s="2419"/>
      <c r="AC61" s="2419"/>
      <c r="AD61" s="2419"/>
      <c r="AE61" s="2420"/>
      <c r="AF61" s="97"/>
      <c r="AG61" s="97"/>
    </row>
    <row r="62" spans="1:48" ht="20.25" customHeight="1">
      <c r="C62" s="2315"/>
      <c r="D62" s="2447"/>
      <c r="E62" s="2415" t="s">
        <v>156</v>
      </c>
      <c r="F62" s="2416"/>
      <c r="G62" s="2416"/>
      <c r="H62" s="2416"/>
      <c r="I62" s="2416"/>
      <c r="J62" s="2416"/>
      <c r="K62" s="2417"/>
      <c r="L62" s="2364"/>
      <c r="M62" s="2365"/>
      <c r="N62" s="2365"/>
      <c r="O62" s="2366"/>
      <c r="P62" s="2402"/>
      <c r="Q62" s="2403"/>
      <c r="R62" s="2402"/>
      <c r="S62" s="2403"/>
      <c r="T62" s="2325">
        <f t="shared" si="5"/>
        <v>0</v>
      </c>
      <c r="U62" s="2326"/>
      <c r="V62" s="2326"/>
      <c r="W62" s="2326"/>
      <c r="X62" s="2327"/>
      <c r="Y62" s="2418"/>
      <c r="Z62" s="2419"/>
      <c r="AA62" s="2419"/>
      <c r="AB62" s="2419"/>
      <c r="AC62" s="2419"/>
      <c r="AD62" s="2419"/>
      <c r="AE62" s="2420"/>
      <c r="AF62" s="97"/>
      <c r="AG62" s="97"/>
    </row>
    <row r="63" spans="1:48" ht="20.25" customHeight="1">
      <c r="C63" s="2315"/>
      <c r="D63" s="2447"/>
      <c r="E63" s="2415" t="s">
        <v>157</v>
      </c>
      <c r="F63" s="2416"/>
      <c r="G63" s="2416"/>
      <c r="H63" s="2416"/>
      <c r="I63" s="2416"/>
      <c r="J63" s="2416"/>
      <c r="K63" s="2417"/>
      <c r="L63" s="2364"/>
      <c r="M63" s="2365"/>
      <c r="N63" s="2365"/>
      <c r="O63" s="2366"/>
      <c r="P63" s="2402"/>
      <c r="Q63" s="2403"/>
      <c r="R63" s="2402"/>
      <c r="S63" s="2403"/>
      <c r="T63" s="2325">
        <f t="shared" si="5"/>
        <v>0</v>
      </c>
      <c r="U63" s="2326"/>
      <c r="V63" s="2326"/>
      <c r="W63" s="2326"/>
      <c r="X63" s="2327"/>
      <c r="Y63" s="2418"/>
      <c r="Z63" s="2419"/>
      <c r="AA63" s="2419"/>
      <c r="AB63" s="2419"/>
      <c r="AC63" s="2419"/>
      <c r="AD63" s="2419"/>
      <c r="AE63" s="2420"/>
      <c r="AF63" s="97"/>
      <c r="AG63" s="97"/>
    </row>
    <row r="64" spans="1:48" ht="20.25" customHeight="1">
      <c r="C64" s="2315"/>
      <c r="D64" s="2447"/>
      <c r="E64" s="2415" t="s">
        <v>158</v>
      </c>
      <c r="F64" s="2416"/>
      <c r="G64" s="2416"/>
      <c r="H64" s="2416"/>
      <c r="I64" s="2416"/>
      <c r="J64" s="2416"/>
      <c r="K64" s="2417"/>
      <c r="L64" s="2364"/>
      <c r="M64" s="2365"/>
      <c r="N64" s="2365"/>
      <c r="O64" s="2366"/>
      <c r="P64" s="2402"/>
      <c r="Q64" s="2403"/>
      <c r="R64" s="2402"/>
      <c r="S64" s="2403"/>
      <c r="T64" s="2325">
        <f t="shared" si="5"/>
        <v>0</v>
      </c>
      <c r="U64" s="2326"/>
      <c r="V64" s="2326"/>
      <c r="W64" s="2326"/>
      <c r="X64" s="2327"/>
      <c r="Y64" s="2418"/>
      <c r="Z64" s="2419"/>
      <c r="AA64" s="2419"/>
      <c r="AB64" s="2419"/>
      <c r="AC64" s="2419"/>
      <c r="AD64" s="2419"/>
      <c r="AE64" s="2420"/>
      <c r="AF64" s="97"/>
      <c r="AG64" s="97"/>
    </row>
    <row r="65" spans="1:47" ht="20.25" customHeight="1">
      <c r="C65" s="2315"/>
      <c r="D65" s="2447"/>
      <c r="E65" s="2415" t="s">
        <v>159</v>
      </c>
      <c r="F65" s="2416"/>
      <c r="G65" s="2416"/>
      <c r="H65" s="2416"/>
      <c r="I65" s="2416"/>
      <c r="J65" s="2416"/>
      <c r="K65" s="2417"/>
      <c r="L65" s="2364"/>
      <c r="M65" s="2365"/>
      <c r="N65" s="2365"/>
      <c r="O65" s="2366"/>
      <c r="P65" s="2402"/>
      <c r="Q65" s="2403"/>
      <c r="R65" s="2402"/>
      <c r="S65" s="2403"/>
      <c r="T65" s="2325">
        <f>L65*P65*R65</f>
        <v>0</v>
      </c>
      <c r="U65" s="2326"/>
      <c r="V65" s="2326"/>
      <c r="W65" s="2326"/>
      <c r="X65" s="2327"/>
      <c r="Y65" s="2418"/>
      <c r="Z65" s="2419"/>
      <c r="AA65" s="2419"/>
      <c r="AB65" s="2419"/>
      <c r="AC65" s="2419"/>
      <c r="AD65" s="2419"/>
      <c r="AE65" s="2420"/>
      <c r="AF65" s="97"/>
      <c r="AG65" s="97"/>
    </row>
    <row r="66" spans="1:47" ht="20.25" customHeight="1" thickBot="1">
      <c r="C66" s="2315"/>
      <c r="D66" s="2448"/>
      <c r="E66" s="2434" t="s">
        <v>160</v>
      </c>
      <c r="F66" s="2435"/>
      <c r="G66" s="2435"/>
      <c r="H66" s="2435"/>
      <c r="I66" s="2435"/>
      <c r="J66" s="2435"/>
      <c r="K66" s="2436"/>
      <c r="L66" s="2333"/>
      <c r="M66" s="2334"/>
      <c r="N66" s="2334"/>
      <c r="O66" s="2335"/>
      <c r="P66" s="2424"/>
      <c r="Q66" s="2425"/>
      <c r="R66" s="2424"/>
      <c r="S66" s="2425"/>
      <c r="T66" s="2426">
        <f>L66*P66*R66</f>
        <v>0</v>
      </c>
      <c r="U66" s="2427"/>
      <c r="V66" s="2427"/>
      <c r="W66" s="2427"/>
      <c r="X66" s="2427"/>
      <c r="Y66" s="2437"/>
      <c r="Z66" s="2438"/>
      <c r="AA66" s="2438"/>
      <c r="AB66" s="2438"/>
      <c r="AC66" s="2438"/>
      <c r="AD66" s="2438"/>
      <c r="AE66" s="2439"/>
      <c r="AF66" s="97"/>
      <c r="AG66" s="97"/>
    </row>
    <row r="67" spans="1:47" ht="20.25" customHeight="1" thickTop="1">
      <c r="C67" s="2316"/>
      <c r="D67" s="2391" t="s">
        <v>19</v>
      </c>
      <c r="E67" s="2392"/>
      <c r="F67" s="2392"/>
      <c r="G67" s="2392"/>
      <c r="H67" s="2392"/>
      <c r="I67" s="2392"/>
      <c r="J67" s="2392"/>
      <c r="K67" s="2393"/>
      <c r="L67" s="2394"/>
      <c r="M67" s="2395"/>
      <c r="N67" s="2395"/>
      <c r="O67" s="2396"/>
      <c r="P67" s="2394"/>
      <c r="Q67" s="2396"/>
      <c r="R67" s="2394"/>
      <c r="S67" s="2396"/>
      <c r="T67" s="2440">
        <f>SUM(T52:X66)</f>
        <v>0</v>
      </c>
      <c r="U67" s="2441"/>
      <c r="V67" s="2441"/>
      <c r="W67" s="2441"/>
      <c r="X67" s="2442"/>
      <c r="Y67" s="2443"/>
      <c r="Z67" s="2444"/>
      <c r="AA67" s="2444"/>
      <c r="AB67" s="2444"/>
      <c r="AC67" s="2444"/>
      <c r="AD67" s="2444"/>
      <c r="AE67" s="2445"/>
      <c r="AF67" s="98"/>
      <c r="AG67" s="98"/>
    </row>
    <row r="68" spans="1:47" ht="22.5" customHeight="1" thickBot="1">
      <c r="B68" s="99"/>
      <c r="C68" s="2614"/>
      <c r="D68" s="2614"/>
      <c r="E68" s="2614"/>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4"/>
      <c r="AB68" s="2614"/>
      <c r="AC68" s="2614"/>
      <c r="AD68" s="2614"/>
      <c r="AN68" s="99"/>
      <c r="AO68" s="100"/>
      <c r="AP68" s="100"/>
      <c r="AQ68" s="100"/>
      <c r="AR68" s="100"/>
      <c r="AS68" s="100"/>
      <c r="AT68" s="100"/>
      <c r="AU68" s="100"/>
    </row>
    <row r="69" spans="1:47" ht="27" customHeight="1" thickTop="1" thickBot="1">
      <c r="D69" s="2449" t="s">
        <v>161</v>
      </c>
      <c r="E69" s="2449"/>
      <c r="F69" s="2449"/>
      <c r="G69" s="2449"/>
      <c r="H69" s="2449"/>
      <c r="I69" s="2449"/>
      <c r="J69" s="2449"/>
      <c r="K69" s="2449"/>
      <c r="L69" s="140"/>
      <c r="M69" s="140"/>
      <c r="N69" s="140"/>
      <c r="O69" s="141"/>
      <c r="P69" s="140"/>
      <c r="Q69" s="140"/>
      <c r="R69" s="71"/>
      <c r="S69" s="71"/>
      <c r="T69" s="2450">
        <f>T47-T67</f>
        <v>0</v>
      </c>
      <c r="U69" s="2451"/>
      <c r="V69" s="2451"/>
      <c r="W69" s="2451"/>
      <c r="X69" s="2452"/>
      <c r="Y69" s="103"/>
      <c r="Z69" s="103"/>
      <c r="AA69" s="103"/>
      <c r="AB69" s="103"/>
      <c r="AC69" s="103"/>
      <c r="AD69" s="103"/>
      <c r="AG69" s="440"/>
    </row>
    <row r="70" spans="1:47" ht="20.25" customHeight="1" thickTop="1">
      <c r="A70" s="64"/>
      <c r="B70" s="84" t="s">
        <v>68</v>
      </c>
      <c r="C70" s="167" t="s">
        <v>94</v>
      </c>
      <c r="D70" s="64"/>
      <c r="E70" s="64"/>
      <c r="F70" s="64"/>
      <c r="G70" s="64"/>
      <c r="H70" s="64"/>
      <c r="I70" s="64"/>
      <c r="J70" s="64"/>
      <c r="K70" s="64"/>
      <c r="L70" s="64"/>
      <c r="M70" s="64"/>
      <c r="N70" s="64"/>
      <c r="O70" s="64"/>
      <c r="P70" s="75"/>
      <c r="Q70" s="75"/>
      <c r="R70" s="75"/>
      <c r="S70" s="75"/>
      <c r="T70" s="75"/>
      <c r="U70" s="75"/>
      <c r="V70" s="75"/>
      <c r="W70" s="791"/>
      <c r="X70" s="64"/>
      <c r="Y70" s="64"/>
      <c r="Z70" s="64"/>
      <c r="AA70" s="64"/>
      <c r="AB70" s="64"/>
      <c r="AC70" s="64"/>
      <c r="AD70" s="64"/>
      <c r="AE70" s="64"/>
      <c r="AF70" s="64"/>
      <c r="AG70" s="64" t="s">
        <v>1131</v>
      </c>
      <c r="AH70" s="64"/>
      <c r="AI70" s="64"/>
      <c r="AJ70" s="64"/>
      <c r="AK70" s="64"/>
      <c r="AL70" s="64"/>
      <c r="AM70" s="64"/>
      <c r="AN70" s="64"/>
    </row>
    <row r="71" spans="1:47" s="64" customFormat="1" ht="24" customHeight="1">
      <c r="B71" s="63"/>
      <c r="C71" s="2563" t="s">
        <v>128</v>
      </c>
      <c r="D71" s="2318" t="s">
        <v>129</v>
      </c>
      <c r="E71" s="2318"/>
      <c r="F71" s="2318"/>
      <c r="G71" s="2318"/>
      <c r="H71" s="2318"/>
      <c r="I71" s="2318"/>
      <c r="J71" s="2318"/>
      <c r="K71" s="2319"/>
      <c r="L71" s="2320" t="s">
        <v>130</v>
      </c>
      <c r="M71" s="2321"/>
      <c r="N71" s="2321"/>
      <c r="O71" s="2322"/>
      <c r="P71" s="2317" t="s">
        <v>475</v>
      </c>
      <c r="Q71" s="2319"/>
      <c r="R71" s="2543" t="s">
        <v>476</v>
      </c>
      <c r="S71" s="2544"/>
      <c r="T71" s="2317" t="s">
        <v>90</v>
      </c>
      <c r="U71" s="2318"/>
      <c r="V71" s="2318"/>
      <c r="W71" s="2318"/>
      <c r="X71" s="2318"/>
      <c r="Y71" s="2317" t="s">
        <v>66</v>
      </c>
      <c r="Z71" s="2318"/>
      <c r="AA71" s="2318"/>
      <c r="AB71" s="2318"/>
      <c r="AC71" s="2318"/>
      <c r="AD71" s="2318"/>
      <c r="AE71" s="2319"/>
      <c r="AF71" s="79"/>
      <c r="AG71" s="85" t="s">
        <v>262</v>
      </c>
      <c r="AH71" s="86" t="s">
        <v>91</v>
      </c>
      <c r="AI71" s="86" t="s">
        <v>808</v>
      </c>
      <c r="AJ71" s="87" t="s">
        <v>130</v>
      </c>
    </row>
    <row r="72" spans="1:47" s="64" customFormat="1" ht="20.25" customHeight="1">
      <c r="B72" s="63"/>
      <c r="C72" s="2564"/>
      <c r="D72" s="2566" t="s">
        <v>264</v>
      </c>
      <c r="E72" s="2328" t="s">
        <v>92</v>
      </c>
      <c r="F72" s="2329"/>
      <c r="G72" s="2329"/>
      <c r="H72" s="2329"/>
      <c r="I72" s="2329"/>
      <c r="J72" s="2329"/>
      <c r="K72" s="2330"/>
      <c r="L72" s="2333"/>
      <c r="M72" s="2334"/>
      <c r="N72" s="2334"/>
      <c r="O72" s="2335"/>
      <c r="P72" s="2517">
        <f t="shared" ref="P72:P77" si="6">+L21</f>
        <v>0</v>
      </c>
      <c r="Q72" s="2518"/>
      <c r="R72" s="2517">
        <v>30</v>
      </c>
      <c r="S72" s="2518"/>
      <c r="T72" s="2325">
        <f t="shared" ref="T72:T81" si="7">L72*P72*R72</f>
        <v>0</v>
      </c>
      <c r="U72" s="2326"/>
      <c r="V72" s="2326"/>
      <c r="W72" s="2326"/>
      <c r="X72" s="2327"/>
      <c r="Y72" s="2367"/>
      <c r="Z72" s="2368"/>
      <c r="AA72" s="2368"/>
      <c r="AB72" s="2368"/>
      <c r="AC72" s="2368"/>
      <c r="AD72" s="2368"/>
      <c r="AE72" s="2369"/>
      <c r="AF72" s="91"/>
      <c r="AG72" s="964">
        <v>749</v>
      </c>
      <c r="AH72" s="968" t="s">
        <v>91</v>
      </c>
      <c r="AI72" s="969" t="s">
        <v>437</v>
      </c>
      <c r="AJ72" s="967">
        <f t="shared" ref="AJ72:AJ77" si="8">ROUNDDOWN(AG72*AI72,0)</f>
        <v>8029</v>
      </c>
    </row>
    <row r="73" spans="1:47" s="64" customFormat="1" ht="20.25" customHeight="1">
      <c r="B73" s="63"/>
      <c r="C73" s="2564"/>
      <c r="D73" s="2566"/>
      <c r="E73" s="2328" t="s">
        <v>135</v>
      </c>
      <c r="F73" s="2329"/>
      <c r="G73" s="2329"/>
      <c r="H73" s="2329"/>
      <c r="I73" s="2329"/>
      <c r="J73" s="2329"/>
      <c r="K73" s="2330"/>
      <c r="L73" s="2333"/>
      <c r="M73" s="2334"/>
      <c r="N73" s="2334"/>
      <c r="O73" s="2335"/>
      <c r="P73" s="2517">
        <f t="shared" si="6"/>
        <v>0</v>
      </c>
      <c r="Q73" s="2518"/>
      <c r="R73" s="2517">
        <v>30</v>
      </c>
      <c r="S73" s="2518"/>
      <c r="T73" s="2325">
        <f t="shared" si="7"/>
        <v>0</v>
      </c>
      <c r="U73" s="2326"/>
      <c r="V73" s="2326"/>
      <c r="W73" s="2326"/>
      <c r="X73" s="2327"/>
      <c r="Y73" s="2367"/>
      <c r="Z73" s="2368"/>
      <c r="AA73" s="2368"/>
      <c r="AB73" s="2368"/>
      <c r="AC73" s="2368"/>
      <c r="AD73" s="2368"/>
      <c r="AE73" s="2369"/>
      <c r="AF73" s="91"/>
      <c r="AG73" s="753">
        <v>765</v>
      </c>
      <c r="AH73" s="88" t="s">
        <v>91</v>
      </c>
      <c r="AI73" s="89" t="s">
        <v>437</v>
      </c>
      <c r="AJ73" s="756">
        <f t="shared" si="8"/>
        <v>8200</v>
      </c>
    </row>
    <row r="74" spans="1:47" s="64" customFormat="1" ht="20.25" customHeight="1">
      <c r="B74" s="63"/>
      <c r="C74" s="2564"/>
      <c r="D74" s="2566"/>
      <c r="E74" s="2328" t="s">
        <v>136</v>
      </c>
      <c r="F74" s="2329"/>
      <c r="G74" s="2329"/>
      <c r="H74" s="2329"/>
      <c r="I74" s="2329"/>
      <c r="J74" s="2329"/>
      <c r="K74" s="2330"/>
      <c r="L74" s="2333"/>
      <c r="M74" s="2334"/>
      <c r="N74" s="2334"/>
      <c r="O74" s="2335"/>
      <c r="P74" s="2517">
        <f t="shared" si="6"/>
        <v>0</v>
      </c>
      <c r="Q74" s="2518"/>
      <c r="R74" s="2517">
        <v>30</v>
      </c>
      <c r="S74" s="2518"/>
      <c r="T74" s="2325">
        <f t="shared" si="7"/>
        <v>0</v>
      </c>
      <c r="U74" s="2326"/>
      <c r="V74" s="2326"/>
      <c r="W74" s="2326"/>
      <c r="X74" s="2327"/>
      <c r="Y74" s="2367"/>
      <c r="Z74" s="2368"/>
      <c r="AA74" s="2368"/>
      <c r="AB74" s="2368"/>
      <c r="AC74" s="2368"/>
      <c r="AD74" s="2368"/>
      <c r="AE74" s="2369"/>
      <c r="AF74" s="91"/>
      <c r="AG74" s="753">
        <v>801</v>
      </c>
      <c r="AH74" s="88" t="s">
        <v>91</v>
      </c>
      <c r="AI74" s="89" t="s">
        <v>437</v>
      </c>
      <c r="AJ74" s="756">
        <f t="shared" si="8"/>
        <v>8586</v>
      </c>
    </row>
    <row r="75" spans="1:47" s="64" customFormat="1" ht="20.25" customHeight="1">
      <c r="B75" s="63"/>
      <c r="C75" s="2564"/>
      <c r="D75" s="2566"/>
      <c r="E75" s="2328" t="s">
        <v>137</v>
      </c>
      <c r="F75" s="2329"/>
      <c r="G75" s="2329"/>
      <c r="H75" s="2329"/>
      <c r="I75" s="2329"/>
      <c r="J75" s="2329"/>
      <c r="K75" s="2330"/>
      <c r="L75" s="2333"/>
      <c r="M75" s="2334"/>
      <c r="N75" s="2334"/>
      <c r="O75" s="2335"/>
      <c r="P75" s="2517">
        <f t="shared" si="6"/>
        <v>0</v>
      </c>
      <c r="Q75" s="2518"/>
      <c r="R75" s="2517">
        <v>30</v>
      </c>
      <c r="S75" s="2518"/>
      <c r="T75" s="2325">
        <f t="shared" si="7"/>
        <v>0</v>
      </c>
      <c r="U75" s="2326"/>
      <c r="V75" s="2326"/>
      <c r="W75" s="2326"/>
      <c r="X75" s="2327"/>
      <c r="Y75" s="2367"/>
      <c r="Z75" s="2368"/>
      <c r="AA75" s="2368"/>
      <c r="AB75" s="2368"/>
      <c r="AC75" s="2368"/>
      <c r="AD75" s="2368"/>
      <c r="AE75" s="2369"/>
      <c r="AF75" s="91"/>
      <c r="AG75" s="753">
        <v>824</v>
      </c>
      <c r="AH75" s="88" t="s">
        <v>91</v>
      </c>
      <c r="AI75" s="89" t="s">
        <v>437</v>
      </c>
      <c r="AJ75" s="756">
        <f t="shared" si="8"/>
        <v>8833</v>
      </c>
    </row>
    <row r="76" spans="1:47" s="64" customFormat="1" ht="20.25" customHeight="1">
      <c r="B76" s="63"/>
      <c r="C76" s="2564"/>
      <c r="D76" s="2566"/>
      <c r="E76" s="2328" t="s">
        <v>138</v>
      </c>
      <c r="F76" s="2329"/>
      <c r="G76" s="2329"/>
      <c r="H76" s="2329"/>
      <c r="I76" s="2329"/>
      <c r="J76" s="2329"/>
      <c r="K76" s="2330"/>
      <c r="L76" s="2333"/>
      <c r="M76" s="2334"/>
      <c r="N76" s="2334"/>
      <c r="O76" s="2335"/>
      <c r="P76" s="2517">
        <f t="shared" si="6"/>
        <v>0</v>
      </c>
      <c r="Q76" s="2518"/>
      <c r="R76" s="2517">
        <v>30</v>
      </c>
      <c r="S76" s="2518"/>
      <c r="T76" s="2325">
        <f t="shared" si="7"/>
        <v>0</v>
      </c>
      <c r="U76" s="2326"/>
      <c r="V76" s="2326"/>
      <c r="W76" s="2326"/>
      <c r="X76" s="2327"/>
      <c r="Y76" s="2367"/>
      <c r="Z76" s="2368"/>
      <c r="AA76" s="2368"/>
      <c r="AB76" s="2368"/>
      <c r="AC76" s="2368"/>
      <c r="AD76" s="2368"/>
      <c r="AE76" s="2369"/>
      <c r="AF76" s="91"/>
      <c r="AG76" s="753">
        <v>841</v>
      </c>
      <c r="AH76" s="88" t="s">
        <v>91</v>
      </c>
      <c r="AI76" s="89" t="s">
        <v>437</v>
      </c>
      <c r="AJ76" s="756">
        <f t="shared" si="8"/>
        <v>9015</v>
      </c>
    </row>
    <row r="77" spans="1:47" s="64" customFormat="1" ht="20.25" customHeight="1">
      <c r="B77" s="63"/>
      <c r="C77" s="2564"/>
      <c r="D77" s="2566"/>
      <c r="E77" s="2328" t="s">
        <v>139</v>
      </c>
      <c r="F77" s="2329"/>
      <c r="G77" s="2329"/>
      <c r="H77" s="2329"/>
      <c r="I77" s="2329"/>
      <c r="J77" s="2329"/>
      <c r="K77" s="2330"/>
      <c r="L77" s="2333"/>
      <c r="M77" s="2334"/>
      <c r="N77" s="2334"/>
      <c r="O77" s="2335"/>
      <c r="P77" s="2517">
        <f t="shared" si="6"/>
        <v>0</v>
      </c>
      <c r="Q77" s="2518"/>
      <c r="R77" s="2517">
        <v>30</v>
      </c>
      <c r="S77" s="2518"/>
      <c r="T77" s="2325">
        <f t="shared" si="7"/>
        <v>0</v>
      </c>
      <c r="U77" s="2326"/>
      <c r="V77" s="2326"/>
      <c r="W77" s="2326"/>
      <c r="X77" s="2327"/>
      <c r="Y77" s="2367"/>
      <c r="Z77" s="2368"/>
      <c r="AA77" s="2368"/>
      <c r="AB77" s="2368"/>
      <c r="AC77" s="2368"/>
      <c r="AD77" s="2368"/>
      <c r="AE77" s="2369"/>
      <c r="AF77" s="91"/>
      <c r="AG77" s="754">
        <v>859</v>
      </c>
      <c r="AH77" s="90" t="s">
        <v>91</v>
      </c>
      <c r="AI77" s="148" t="s">
        <v>437</v>
      </c>
      <c r="AJ77" s="757">
        <f t="shared" si="8"/>
        <v>9208</v>
      </c>
    </row>
    <row r="78" spans="1:47" ht="20.25" customHeight="1">
      <c r="C78" s="2564"/>
      <c r="D78" s="2566"/>
      <c r="E78" s="2331"/>
      <c r="F78" s="2332"/>
      <c r="G78" s="2332"/>
      <c r="H78" s="2332"/>
      <c r="I78" s="2329" t="s">
        <v>477</v>
      </c>
      <c r="J78" s="2329"/>
      <c r="K78" s="2330"/>
      <c r="L78" s="2333"/>
      <c r="M78" s="2334"/>
      <c r="N78" s="2334"/>
      <c r="O78" s="2335"/>
      <c r="P78" s="2504"/>
      <c r="Q78" s="2505"/>
      <c r="R78" s="2504"/>
      <c r="S78" s="2505"/>
      <c r="T78" s="2325">
        <f t="shared" si="7"/>
        <v>0</v>
      </c>
      <c r="U78" s="2326"/>
      <c r="V78" s="2326"/>
      <c r="W78" s="2326"/>
      <c r="X78" s="2327"/>
      <c r="Y78" s="2367"/>
      <c r="Z78" s="2368"/>
      <c r="AA78" s="2368"/>
      <c r="AB78" s="2368"/>
      <c r="AC78" s="2368"/>
      <c r="AD78" s="2368"/>
      <c r="AE78" s="2369"/>
      <c r="AF78" s="91"/>
      <c r="AG78" s="91"/>
    </row>
    <row r="79" spans="1:47" ht="20.25" customHeight="1">
      <c r="C79" s="2564"/>
      <c r="D79" s="343"/>
      <c r="E79" s="2331"/>
      <c r="F79" s="2332"/>
      <c r="G79" s="2332"/>
      <c r="H79" s="2332"/>
      <c r="I79" s="2329" t="s">
        <v>477</v>
      </c>
      <c r="J79" s="2329"/>
      <c r="K79" s="2330"/>
      <c r="L79" s="2333"/>
      <c r="M79" s="2334"/>
      <c r="N79" s="2334"/>
      <c r="O79" s="2335"/>
      <c r="P79" s="2504"/>
      <c r="Q79" s="2505"/>
      <c r="R79" s="2504"/>
      <c r="S79" s="2505"/>
      <c r="T79" s="2325">
        <f t="shared" si="7"/>
        <v>0</v>
      </c>
      <c r="U79" s="2326"/>
      <c r="V79" s="2326"/>
      <c r="W79" s="2326"/>
      <c r="X79" s="2327"/>
      <c r="Y79" s="2367"/>
      <c r="Z79" s="2368"/>
      <c r="AA79" s="2368"/>
      <c r="AB79" s="2368"/>
      <c r="AC79" s="2368"/>
      <c r="AD79" s="2368"/>
      <c r="AE79" s="2369"/>
      <c r="AF79" s="91"/>
      <c r="AG79" s="91"/>
    </row>
    <row r="80" spans="1:47" ht="20.25" customHeight="1">
      <c r="C80" s="2564"/>
      <c r="D80" s="343"/>
      <c r="E80" s="2331"/>
      <c r="F80" s="2332"/>
      <c r="G80" s="2332"/>
      <c r="H80" s="2332"/>
      <c r="I80" s="2329" t="s">
        <v>477</v>
      </c>
      <c r="J80" s="2329"/>
      <c r="K80" s="2330"/>
      <c r="L80" s="2333"/>
      <c r="M80" s="2334"/>
      <c r="N80" s="2334"/>
      <c r="O80" s="2335"/>
      <c r="P80" s="2504"/>
      <c r="Q80" s="2505"/>
      <c r="R80" s="2504"/>
      <c r="S80" s="2505"/>
      <c r="T80" s="2325">
        <f t="shared" si="7"/>
        <v>0</v>
      </c>
      <c r="U80" s="2326"/>
      <c r="V80" s="2326"/>
      <c r="W80" s="2326"/>
      <c r="X80" s="2327"/>
      <c r="Y80" s="2367"/>
      <c r="Z80" s="2368"/>
      <c r="AA80" s="2368"/>
      <c r="AB80" s="2368"/>
      <c r="AC80" s="2368"/>
      <c r="AD80" s="2368"/>
      <c r="AE80" s="2369"/>
      <c r="AF80" s="91"/>
      <c r="AG80" s="91"/>
    </row>
    <row r="81" spans="1:48" ht="20.25" customHeight="1">
      <c r="C81" s="2564"/>
      <c r="D81" s="2349" t="s">
        <v>140</v>
      </c>
      <c r="E81" s="2342" t="s">
        <v>141</v>
      </c>
      <c r="F81" s="2342"/>
      <c r="G81" s="2342"/>
      <c r="H81" s="2342"/>
      <c r="I81" s="2342"/>
      <c r="J81" s="2342"/>
      <c r="K81" s="2343"/>
      <c r="L81" s="2344"/>
      <c r="M81" s="2345"/>
      <c r="N81" s="2345"/>
      <c r="O81" s="2346"/>
      <c r="P81" s="2603">
        <f t="shared" ref="P81:P88" si="9">+$L$20</f>
        <v>0</v>
      </c>
      <c r="Q81" s="2604"/>
      <c r="R81" s="2576">
        <v>30</v>
      </c>
      <c r="S81" s="2577"/>
      <c r="T81" s="2359">
        <f t="shared" si="7"/>
        <v>0</v>
      </c>
      <c r="U81" s="2360"/>
      <c r="V81" s="2360"/>
      <c r="W81" s="2360"/>
      <c r="X81" s="2360"/>
      <c r="Y81" s="2361"/>
      <c r="Z81" s="2362"/>
      <c r="AA81" s="2362"/>
      <c r="AB81" s="2362"/>
      <c r="AC81" s="2362"/>
      <c r="AD81" s="2362"/>
      <c r="AE81" s="2363"/>
      <c r="AF81" s="91"/>
      <c r="AG81" s="91"/>
    </row>
    <row r="82" spans="1:48" ht="20.25" customHeight="1">
      <c r="C82" s="2564"/>
      <c r="D82" s="2350"/>
      <c r="E82" s="2371" t="s">
        <v>142</v>
      </c>
      <c r="F82" s="2371"/>
      <c r="G82" s="2371"/>
      <c r="H82" s="2371"/>
      <c r="I82" s="2371"/>
      <c r="J82" s="2371"/>
      <c r="K82" s="2372"/>
      <c r="L82" s="2364"/>
      <c r="M82" s="2365"/>
      <c r="N82" s="2365"/>
      <c r="O82" s="2366"/>
      <c r="P82" s="2517">
        <f t="shared" si="9"/>
        <v>0</v>
      </c>
      <c r="Q82" s="2518"/>
      <c r="R82" s="2517">
        <v>30</v>
      </c>
      <c r="S82" s="2518"/>
      <c r="T82" s="2325">
        <f t="shared" ref="T82:T88" si="10">L82*P82*R82</f>
        <v>0</v>
      </c>
      <c r="U82" s="2326"/>
      <c r="V82" s="2326"/>
      <c r="W82" s="2326"/>
      <c r="X82" s="2327"/>
      <c r="Y82" s="2367"/>
      <c r="Z82" s="2368"/>
      <c r="AA82" s="2368"/>
      <c r="AB82" s="2368"/>
      <c r="AC82" s="2368"/>
      <c r="AD82" s="2368"/>
      <c r="AE82" s="2369"/>
      <c r="AF82" s="91"/>
      <c r="AG82" s="91"/>
    </row>
    <row r="83" spans="1:48" ht="20.25" customHeight="1">
      <c r="C83" s="2564"/>
      <c r="D83" s="2350"/>
      <c r="E83" s="2371" t="s">
        <v>143</v>
      </c>
      <c r="F83" s="2371"/>
      <c r="G83" s="2371"/>
      <c r="H83" s="2371"/>
      <c r="I83" s="2371"/>
      <c r="J83" s="2371"/>
      <c r="K83" s="2372"/>
      <c r="L83" s="2364"/>
      <c r="M83" s="2365"/>
      <c r="N83" s="2365"/>
      <c r="O83" s="2366"/>
      <c r="P83" s="2517">
        <f t="shared" si="9"/>
        <v>0</v>
      </c>
      <c r="Q83" s="2518"/>
      <c r="R83" s="2517">
        <v>30</v>
      </c>
      <c r="S83" s="2518"/>
      <c r="T83" s="2325">
        <f t="shared" si="10"/>
        <v>0</v>
      </c>
      <c r="U83" s="2326"/>
      <c r="V83" s="2326"/>
      <c r="W83" s="2326"/>
      <c r="X83" s="2327"/>
      <c r="Y83" s="2367"/>
      <c r="Z83" s="2368"/>
      <c r="AA83" s="2368"/>
      <c r="AB83" s="2368"/>
      <c r="AC83" s="2368"/>
      <c r="AD83" s="2368"/>
      <c r="AE83" s="2369"/>
      <c r="AF83" s="91"/>
      <c r="AG83" s="91"/>
    </row>
    <row r="84" spans="1:48" ht="20.25" customHeight="1">
      <c r="C84" s="2564"/>
      <c r="D84" s="2350"/>
      <c r="E84" s="2371" t="s">
        <v>93</v>
      </c>
      <c r="F84" s="2371"/>
      <c r="G84" s="2371"/>
      <c r="H84" s="2371"/>
      <c r="I84" s="2371"/>
      <c r="J84" s="2371"/>
      <c r="K84" s="2372"/>
      <c r="L84" s="2364"/>
      <c r="M84" s="2365"/>
      <c r="N84" s="2365"/>
      <c r="O84" s="2366"/>
      <c r="P84" s="2517">
        <f t="shared" si="9"/>
        <v>0</v>
      </c>
      <c r="Q84" s="2518"/>
      <c r="R84" s="2517">
        <v>30</v>
      </c>
      <c r="S84" s="2518"/>
      <c r="T84" s="2325">
        <f t="shared" si="10"/>
        <v>0</v>
      </c>
      <c r="U84" s="2326"/>
      <c r="V84" s="2326"/>
      <c r="W84" s="2326"/>
      <c r="X84" s="2327"/>
      <c r="Y84" s="2367"/>
      <c r="Z84" s="2368"/>
      <c r="AA84" s="2368"/>
      <c r="AB84" s="2368"/>
      <c r="AC84" s="2368"/>
      <c r="AD84" s="2368"/>
      <c r="AE84" s="2369"/>
      <c r="AF84" s="91"/>
      <c r="AG84" s="91"/>
    </row>
    <row r="85" spans="1:48" ht="20.25" customHeight="1">
      <c r="C85" s="2564"/>
      <c r="D85" s="2350"/>
      <c r="E85" s="2374" t="s">
        <v>265</v>
      </c>
      <c r="F85" s="2374"/>
      <c r="G85" s="2374"/>
      <c r="H85" s="2374"/>
      <c r="I85" s="2374"/>
      <c r="J85" s="2374"/>
      <c r="K85" s="2375"/>
      <c r="L85" s="2364"/>
      <c r="M85" s="2365"/>
      <c r="N85" s="2365"/>
      <c r="O85" s="2366"/>
      <c r="P85" s="2517">
        <f t="shared" si="9"/>
        <v>0</v>
      </c>
      <c r="Q85" s="2518"/>
      <c r="R85" s="2517">
        <v>1</v>
      </c>
      <c r="S85" s="2518"/>
      <c r="T85" s="2325">
        <f t="shared" si="10"/>
        <v>0</v>
      </c>
      <c r="U85" s="2326"/>
      <c r="V85" s="2326"/>
      <c r="W85" s="2326"/>
      <c r="X85" s="2327"/>
      <c r="Y85" s="2367"/>
      <c r="Z85" s="2368"/>
      <c r="AA85" s="2368"/>
      <c r="AB85" s="2368"/>
      <c r="AC85" s="2368"/>
      <c r="AD85" s="2368"/>
      <c r="AE85" s="2369"/>
      <c r="AF85" s="91"/>
      <c r="AG85" s="91"/>
    </row>
    <row r="86" spans="1:48" ht="20.25" customHeight="1">
      <c r="C86" s="2564"/>
      <c r="D86" s="2350"/>
      <c r="E86" s="2374" t="s">
        <v>899</v>
      </c>
      <c r="F86" s="2374"/>
      <c r="G86" s="2374"/>
      <c r="H86" s="2374"/>
      <c r="I86" s="2374"/>
      <c r="J86" s="2374"/>
      <c r="K86" s="2375"/>
      <c r="L86" s="2364"/>
      <c r="M86" s="2365"/>
      <c r="N86" s="2365"/>
      <c r="O86" s="2366"/>
      <c r="P86" s="2517">
        <f t="shared" si="9"/>
        <v>0</v>
      </c>
      <c r="Q86" s="2518"/>
      <c r="R86" s="2517">
        <v>1</v>
      </c>
      <c r="S86" s="2518"/>
      <c r="T86" s="2325">
        <f>L86*P86*R86</f>
        <v>0</v>
      </c>
      <c r="U86" s="2326"/>
      <c r="V86" s="2326"/>
      <c r="W86" s="2326"/>
      <c r="X86" s="2327"/>
      <c r="Y86" s="2367"/>
      <c r="Z86" s="2368"/>
      <c r="AA86" s="2368"/>
      <c r="AB86" s="2368"/>
      <c r="AC86" s="2368"/>
      <c r="AD86" s="2368"/>
      <c r="AE86" s="2369"/>
      <c r="AF86" s="91"/>
      <c r="AG86" s="91"/>
    </row>
    <row r="87" spans="1:48" ht="20.25" customHeight="1">
      <c r="C87" s="2564"/>
      <c r="D87" s="2350"/>
      <c r="E87" s="2374" t="s">
        <v>154</v>
      </c>
      <c r="F87" s="2374"/>
      <c r="G87" s="2374"/>
      <c r="H87" s="2374"/>
      <c r="I87" s="2374"/>
      <c r="J87" s="2374"/>
      <c r="K87" s="2375"/>
      <c r="L87" s="2364"/>
      <c r="M87" s="2365"/>
      <c r="N87" s="2365"/>
      <c r="O87" s="2366"/>
      <c r="P87" s="2517">
        <f t="shared" si="9"/>
        <v>0</v>
      </c>
      <c r="Q87" s="2518"/>
      <c r="R87" s="2517">
        <v>1</v>
      </c>
      <c r="S87" s="2518"/>
      <c r="T87" s="2325">
        <f t="shared" si="10"/>
        <v>0</v>
      </c>
      <c r="U87" s="2326"/>
      <c r="V87" s="2326"/>
      <c r="W87" s="2326"/>
      <c r="X87" s="2327"/>
      <c r="Y87" s="2367"/>
      <c r="Z87" s="2368"/>
      <c r="AA87" s="2368"/>
      <c r="AB87" s="2368"/>
      <c r="AC87" s="2368"/>
      <c r="AD87" s="2368"/>
      <c r="AE87" s="2369"/>
      <c r="AF87" s="91"/>
      <c r="AG87" s="91"/>
    </row>
    <row r="88" spans="1:48" ht="20.25" customHeight="1" thickBot="1">
      <c r="C88" s="2564"/>
      <c r="D88" s="2350"/>
      <c r="E88" s="2379" t="s">
        <v>939</v>
      </c>
      <c r="F88" s="2379"/>
      <c r="G88" s="2379"/>
      <c r="H88" s="2379"/>
      <c r="I88" s="2379"/>
      <c r="J88" s="2379"/>
      <c r="K88" s="2380"/>
      <c r="L88" s="2381"/>
      <c r="M88" s="2382"/>
      <c r="N88" s="2382"/>
      <c r="O88" s="2383"/>
      <c r="P88" s="2517">
        <f t="shared" si="9"/>
        <v>0</v>
      </c>
      <c r="Q88" s="2518"/>
      <c r="R88" s="2517">
        <v>1</v>
      </c>
      <c r="S88" s="2518"/>
      <c r="T88" s="2386">
        <f t="shared" si="10"/>
        <v>0</v>
      </c>
      <c r="U88" s="2387"/>
      <c r="V88" s="2387"/>
      <c r="W88" s="2387"/>
      <c r="X88" s="2387"/>
      <c r="Y88" s="2388"/>
      <c r="Z88" s="2389"/>
      <c r="AA88" s="2389"/>
      <c r="AB88" s="2389"/>
      <c r="AC88" s="2389"/>
      <c r="AD88" s="2389"/>
      <c r="AE88" s="2390"/>
      <c r="AF88" s="91"/>
      <c r="AG88" s="91"/>
    </row>
    <row r="89" spans="1:48" ht="20.25" customHeight="1" thickTop="1" thickBot="1">
      <c r="C89" s="2564"/>
      <c r="D89" s="2350"/>
      <c r="E89" s="2605" t="s">
        <v>16</v>
      </c>
      <c r="F89" s="2606"/>
      <c r="G89" s="2606"/>
      <c r="H89" s="2606"/>
      <c r="I89" s="2606"/>
      <c r="J89" s="2606"/>
      <c r="K89" s="2607"/>
      <c r="L89" s="2571"/>
      <c r="M89" s="2573"/>
      <c r="N89" s="2573"/>
      <c r="O89" s="2572"/>
      <c r="P89" s="2571"/>
      <c r="Q89" s="2572"/>
      <c r="R89" s="2571"/>
      <c r="S89" s="2572"/>
      <c r="T89" s="2569">
        <f>SUM(T72:X88)</f>
        <v>0</v>
      </c>
      <c r="U89" s="2570"/>
      <c r="V89" s="2570"/>
      <c r="W89" s="2570"/>
      <c r="X89" s="2570"/>
      <c r="Y89" s="2584"/>
      <c r="Z89" s="2585"/>
      <c r="AA89" s="2585"/>
      <c r="AB89" s="2585"/>
      <c r="AC89" s="2585"/>
      <c r="AD89" s="2585"/>
      <c r="AE89" s="2586"/>
      <c r="AF89" s="92"/>
      <c r="AG89" s="92"/>
    </row>
    <row r="90" spans="1:48" ht="20.25" customHeight="1" thickTop="1">
      <c r="C90" s="2565"/>
      <c r="D90" s="2591"/>
      <c r="E90" s="2531"/>
      <c r="F90" s="2532"/>
      <c r="G90" s="2532"/>
      <c r="H90" s="2532"/>
      <c r="I90" s="2532"/>
      <c r="J90" s="2532"/>
      <c r="K90" s="2532"/>
      <c r="L90" s="2532"/>
      <c r="M90" s="2532"/>
      <c r="N90" s="2532"/>
      <c r="O90" s="2532"/>
      <c r="P90" s="2532"/>
      <c r="Q90" s="2532"/>
      <c r="R90" s="2532"/>
      <c r="S90" s="2532"/>
      <c r="T90" s="2532"/>
      <c r="U90" s="2532"/>
      <c r="V90" s="2532"/>
      <c r="W90" s="2532"/>
      <c r="X90" s="2532"/>
      <c r="Y90" s="2532"/>
      <c r="Z90" s="2532"/>
      <c r="AA90" s="2532"/>
      <c r="AB90" s="2532"/>
      <c r="AC90" s="2532"/>
      <c r="AD90" s="2532"/>
      <c r="AE90" s="2533"/>
      <c r="AF90" s="92"/>
      <c r="AG90" s="92"/>
    </row>
    <row r="91" spans="1:48" s="775" customFormat="1" ht="20.25" customHeight="1">
      <c r="A91" s="772"/>
      <c r="B91" s="774"/>
      <c r="C91" s="785" t="str">
        <f>C49</f>
        <v>※　食費、家賃、管理費、水道光熱費、日常生活費の積算根拠について、別紙で作成しご提出ください（様式は問いません）。</v>
      </c>
      <c r="D91" s="780"/>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80"/>
      <c r="AC91" s="780"/>
      <c r="AD91" s="780"/>
      <c r="AE91" s="783"/>
      <c r="AF91" s="779"/>
      <c r="AG91" s="780"/>
      <c r="AI91" s="778"/>
      <c r="AJ91" s="778"/>
      <c r="AK91" s="778"/>
      <c r="AL91" s="778"/>
      <c r="AM91" s="778"/>
      <c r="AN91" s="778"/>
      <c r="AO91" s="778"/>
      <c r="AP91" s="778"/>
      <c r="AQ91" s="778"/>
      <c r="AR91" s="778"/>
      <c r="AS91" s="778"/>
      <c r="AT91" s="778"/>
      <c r="AU91" s="778"/>
      <c r="AV91" s="778"/>
    </row>
    <row r="92" spans="1:48" ht="20.25" customHeight="1">
      <c r="B92" s="75"/>
      <c r="C92" s="75" t="s">
        <v>39</v>
      </c>
      <c r="D92" s="75"/>
      <c r="E92" s="75"/>
      <c r="F92" s="75"/>
      <c r="G92" s="75"/>
      <c r="H92" s="75"/>
      <c r="I92" s="75"/>
      <c r="J92" s="75"/>
      <c r="K92" s="75"/>
      <c r="L92" s="94"/>
      <c r="M92" s="94"/>
      <c r="N92" s="94"/>
      <c r="O92" s="75"/>
      <c r="P92" s="94"/>
      <c r="Q92" s="74"/>
      <c r="R92" s="94"/>
      <c r="S92" s="74"/>
      <c r="AF92" s="95"/>
      <c r="AG92" s="71"/>
      <c r="AI92" s="74"/>
      <c r="AJ92" s="74"/>
      <c r="AK92" s="74"/>
      <c r="AL92" s="74"/>
      <c r="AM92" s="74"/>
      <c r="AN92" s="74"/>
      <c r="AO92" s="74"/>
      <c r="AP92" s="74"/>
      <c r="AQ92" s="74"/>
      <c r="AR92" s="74"/>
      <c r="AS92" s="74"/>
      <c r="AT92" s="74"/>
      <c r="AU92" s="74"/>
      <c r="AV92" s="74"/>
    </row>
    <row r="93" spans="1:48" ht="26.25" customHeight="1">
      <c r="C93" s="2314" t="s">
        <v>144</v>
      </c>
      <c r="D93" s="2317" t="s">
        <v>129</v>
      </c>
      <c r="E93" s="2318"/>
      <c r="F93" s="2318"/>
      <c r="G93" s="2318"/>
      <c r="H93" s="2318"/>
      <c r="I93" s="2318"/>
      <c r="J93" s="2318"/>
      <c r="K93" s="2319"/>
      <c r="L93" s="2320" t="s">
        <v>130</v>
      </c>
      <c r="M93" s="2321"/>
      <c r="N93" s="2321"/>
      <c r="O93" s="2322"/>
      <c r="P93" s="2317" t="s">
        <v>131</v>
      </c>
      <c r="Q93" s="2319"/>
      <c r="R93" s="2317" t="s">
        <v>269</v>
      </c>
      <c r="S93" s="2319"/>
      <c r="T93" s="2320" t="s">
        <v>21</v>
      </c>
      <c r="U93" s="2321"/>
      <c r="V93" s="2321"/>
      <c r="W93" s="2321"/>
      <c r="X93" s="2322"/>
      <c r="Y93" s="2317" t="s">
        <v>66</v>
      </c>
      <c r="Z93" s="2318"/>
      <c r="AA93" s="2318"/>
      <c r="AB93" s="2318"/>
      <c r="AC93" s="2318"/>
      <c r="AD93" s="2318"/>
      <c r="AE93" s="2319"/>
      <c r="AF93" s="79"/>
      <c r="AG93" s="79"/>
    </row>
    <row r="94" spans="1:48" ht="20.25" customHeight="1">
      <c r="C94" s="2315"/>
      <c r="D94" s="2404" t="s">
        <v>145</v>
      </c>
      <c r="E94" s="2407" t="s">
        <v>146</v>
      </c>
      <c r="F94" s="2408"/>
      <c r="G94" s="2408"/>
      <c r="H94" s="2408"/>
      <c r="I94" s="2408"/>
      <c r="J94" s="2408"/>
      <c r="K94" s="2409"/>
      <c r="L94" s="2344"/>
      <c r="M94" s="2345"/>
      <c r="N94" s="2345"/>
      <c r="O94" s="2346"/>
      <c r="P94" s="2410"/>
      <c r="Q94" s="2411"/>
      <c r="R94" s="2410"/>
      <c r="S94" s="2411"/>
      <c r="T94" s="2359">
        <f t="shared" ref="T94:T108" si="11">L94*P94*R94</f>
        <v>0</v>
      </c>
      <c r="U94" s="2360"/>
      <c r="V94" s="2360"/>
      <c r="W94" s="2360"/>
      <c r="X94" s="2360"/>
      <c r="Y94" s="2412"/>
      <c r="Z94" s="2413"/>
      <c r="AA94" s="2413"/>
      <c r="AB94" s="2413"/>
      <c r="AC94" s="2413"/>
      <c r="AD94" s="2413"/>
      <c r="AE94" s="2414"/>
      <c r="AF94" s="96"/>
      <c r="AG94" s="96"/>
    </row>
    <row r="95" spans="1:48" ht="20.25" customHeight="1">
      <c r="C95" s="2315"/>
      <c r="D95" s="2405"/>
      <c r="E95" s="2415" t="s">
        <v>147</v>
      </c>
      <c r="F95" s="2416"/>
      <c r="G95" s="2416"/>
      <c r="H95" s="2416"/>
      <c r="I95" s="2416"/>
      <c r="J95" s="2416"/>
      <c r="K95" s="2417"/>
      <c r="L95" s="2364"/>
      <c r="M95" s="2365"/>
      <c r="N95" s="2365"/>
      <c r="O95" s="2366"/>
      <c r="P95" s="2402"/>
      <c r="Q95" s="2403"/>
      <c r="R95" s="2402"/>
      <c r="S95" s="2403"/>
      <c r="T95" s="2325">
        <f t="shared" si="11"/>
        <v>0</v>
      </c>
      <c r="U95" s="2326"/>
      <c r="V95" s="2326"/>
      <c r="W95" s="2326"/>
      <c r="X95" s="2327"/>
      <c r="Y95" s="2418"/>
      <c r="Z95" s="2419"/>
      <c r="AA95" s="2419"/>
      <c r="AB95" s="2419"/>
      <c r="AC95" s="2419"/>
      <c r="AD95" s="2419"/>
      <c r="AE95" s="2420"/>
      <c r="AF95" s="97"/>
      <c r="AG95" s="97"/>
    </row>
    <row r="96" spans="1:48" ht="20.25" customHeight="1">
      <c r="C96" s="2315"/>
      <c r="D96" s="2405"/>
      <c r="E96" s="2415" t="s">
        <v>148</v>
      </c>
      <c r="F96" s="2416"/>
      <c r="G96" s="2416"/>
      <c r="H96" s="2416"/>
      <c r="I96" s="2416"/>
      <c r="J96" s="2416"/>
      <c r="K96" s="2417"/>
      <c r="L96" s="2364"/>
      <c r="M96" s="2365"/>
      <c r="N96" s="2365"/>
      <c r="O96" s="2366"/>
      <c r="P96" s="2402"/>
      <c r="Q96" s="2403"/>
      <c r="R96" s="2402"/>
      <c r="S96" s="2403"/>
      <c r="T96" s="2325">
        <f t="shared" si="11"/>
        <v>0</v>
      </c>
      <c r="U96" s="2326"/>
      <c r="V96" s="2326"/>
      <c r="W96" s="2326"/>
      <c r="X96" s="2327"/>
      <c r="Y96" s="2418"/>
      <c r="Z96" s="2419"/>
      <c r="AA96" s="2419"/>
      <c r="AB96" s="2419"/>
      <c r="AC96" s="2419"/>
      <c r="AD96" s="2419"/>
      <c r="AE96" s="2420"/>
      <c r="AF96" s="97"/>
      <c r="AG96" s="97"/>
    </row>
    <row r="97" spans="2:47" ht="20.25" customHeight="1">
      <c r="C97" s="2315"/>
      <c r="D97" s="2405"/>
      <c r="E97" s="2328" t="s">
        <v>67</v>
      </c>
      <c r="F97" s="2329"/>
      <c r="G97" s="2329"/>
      <c r="H97" s="2329"/>
      <c r="I97" s="2329"/>
      <c r="J97" s="2329"/>
      <c r="K97" s="2330"/>
      <c r="L97" s="2364"/>
      <c r="M97" s="2365"/>
      <c r="N97" s="2365"/>
      <c r="O97" s="2366"/>
      <c r="P97" s="2402"/>
      <c r="Q97" s="2403"/>
      <c r="R97" s="2402"/>
      <c r="S97" s="2403"/>
      <c r="T97" s="2325">
        <f t="shared" si="11"/>
        <v>0</v>
      </c>
      <c r="U97" s="2326"/>
      <c r="V97" s="2326"/>
      <c r="W97" s="2326"/>
      <c r="X97" s="2327"/>
      <c r="Y97" s="2418"/>
      <c r="Z97" s="2419"/>
      <c r="AA97" s="2419"/>
      <c r="AB97" s="2419"/>
      <c r="AC97" s="2419"/>
      <c r="AD97" s="2419"/>
      <c r="AE97" s="2420"/>
      <c r="AF97" s="97"/>
      <c r="AG97" s="97"/>
    </row>
    <row r="98" spans="2:47" s="64" customFormat="1" ht="20.25" customHeight="1">
      <c r="B98" s="63"/>
      <c r="C98" s="2315"/>
      <c r="D98" s="2405"/>
      <c r="E98" s="2415" t="s">
        <v>149</v>
      </c>
      <c r="F98" s="2416"/>
      <c r="G98" s="2416"/>
      <c r="H98" s="2416"/>
      <c r="I98" s="2416"/>
      <c r="J98" s="2416"/>
      <c r="K98" s="2417"/>
      <c r="L98" s="2364"/>
      <c r="M98" s="2365"/>
      <c r="N98" s="2365"/>
      <c r="O98" s="2366"/>
      <c r="P98" s="2402"/>
      <c r="Q98" s="2403"/>
      <c r="R98" s="2402"/>
      <c r="S98" s="2403"/>
      <c r="T98" s="2325">
        <f t="shared" si="11"/>
        <v>0</v>
      </c>
      <c r="U98" s="2326"/>
      <c r="V98" s="2326"/>
      <c r="W98" s="2326"/>
      <c r="X98" s="2327"/>
      <c r="Y98" s="2418"/>
      <c r="Z98" s="2419"/>
      <c r="AA98" s="2419"/>
      <c r="AB98" s="2419"/>
      <c r="AC98" s="2419"/>
      <c r="AD98" s="2419"/>
      <c r="AE98" s="2420"/>
      <c r="AF98" s="97"/>
      <c r="AG98" s="97"/>
    </row>
    <row r="99" spans="2:47" s="64" customFormat="1" ht="20.25" customHeight="1">
      <c r="B99" s="63"/>
      <c r="C99" s="2315"/>
      <c r="D99" s="2405"/>
      <c r="E99" s="2415" t="s">
        <v>150</v>
      </c>
      <c r="F99" s="2416"/>
      <c r="G99" s="2416"/>
      <c r="H99" s="2416"/>
      <c r="I99" s="2416"/>
      <c r="J99" s="2416"/>
      <c r="K99" s="2417"/>
      <c r="L99" s="2364"/>
      <c r="M99" s="2365"/>
      <c r="N99" s="2365"/>
      <c r="O99" s="2366"/>
      <c r="P99" s="2402"/>
      <c r="Q99" s="2403"/>
      <c r="R99" s="2402"/>
      <c r="S99" s="2403"/>
      <c r="T99" s="2325">
        <f t="shared" si="11"/>
        <v>0</v>
      </c>
      <c r="U99" s="2326"/>
      <c r="V99" s="2326"/>
      <c r="W99" s="2326"/>
      <c r="X99" s="2327"/>
      <c r="Y99" s="2418"/>
      <c r="Z99" s="2419"/>
      <c r="AA99" s="2419"/>
      <c r="AB99" s="2419"/>
      <c r="AC99" s="2419"/>
      <c r="AD99" s="2419"/>
      <c r="AE99" s="2420"/>
      <c r="AF99" s="97"/>
      <c r="AG99" s="97"/>
    </row>
    <row r="100" spans="2:47" ht="20.25" customHeight="1">
      <c r="C100" s="2315"/>
      <c r="D100" s="2406"/>
      <c r="E100" s="2421" t="s">
        <v>151</v>
      </c>
      <c r="F100" s="2422"/>
      <c r="G100" s="2422"/>
      <c r="H100" s="2422"/>
      <c r="I100" s="2422"/>
      <c r="J100" s="2422"/>
      <c r="K100" s="2423"/>
      <c r="L100" s="2333"/>
      <c r="M100" s="2334"/>
      <c r="N100" s="2334"/>
      <c r="O100" s="2335"/>
      <c r="P100" s="2424"/>
      <c r="Q100" s="2425"/>
      <c r="R100" s="2424"/>
      <c r="S100" s="2425"/>
      <c r="T100" s="2426">
        <f t="shared" si="11"/>
        <v>0</v>
      </c>
      <c r="U100" s="2427"/>
      <c r="V100" s="2427"/>
      <c r="W100" s="2427"/>
      <c r="X100" s="2427"/>
      <c r="Y100" s="2428"/>
      <c r="Z100" s="2429"/>
      <c r="AA100" s="2429"/>
      <c r="AB100" s="2429"/>
      <c r="AC100" s="2429"/>
      <c r="AD100" s="2429"/>
      <c r="AE100" s="2430"/>
      <c r="AF100" s="97"/>
      <c r="AG100" s="97"/>
    </row>
    <row r="101" spans="2:47" ht="20.25" customHeight="1">
      <c r="C101" s="2315"/>
      <c r="D101" s="2446" t="s">
        <v>152</v>
      </c>
      <c r="E101" s="2407" t="s">
        <v>153</v>
      </c>
      <c r="F101" s="2408"/>
      <c r="G101" s="2408"/>
      <c r="H101" s="2408"/>
      <c r="I101" s="2408"/>
      <c r="J101" s="2408"/>
      <c r="K101" s="2409"/>
      <c r="L101" s="2344"/>
      <c r="M101" s="2345"/>
      <c r="N101" s="2345"/>
      <c r="O101" s="2346"/>
      <c r="P101" s="2410"/>
      <c r="Q101" s="2411"/>
      <c r="R101" s="2410"/>
      <c r="S101" s="2411"/>
      <c r="T101" s="2359">
        <f t="shared" si="11"/>
        <v>0</v>
      </c>
      <c r="U101" s="2360"/>
      <c r="V101" s="2360"/>
      <c r="W101" s="2360"/>
      <c r="X101" s="2360"/>
      <c r="Y101" s="2431"/>
      <c r="Z101" s="2432"/>
      <c r="AA101" s="2432"/>
      <c r="AB101" s="2432"/>
      <c r="AC101" s="2432"/>
      <c r="AD101" s="2432"/>
      <c r="AE101" s="2433"/>
      <c r="AF101" s="97"/>
      <c r="AG101" s="97"/>
    </row>
    <row r="102" spans="2:47" ht="20.25" customHeight="1">
      <c r="C102" s="2315"/>
      <c r="D102" s="2447"/>
      <c r="E102" s="2415" t="s">
        <v>154</v>
      </c>
      <c r="F102" s="2416"/>
      <c r="G102" s="2416"/>
      <c r="H102" s="2416"/>
      <c r="I102" s="2416"/>
      <c r="J102" s="2416"/>
      <c r="K102" s="2417"/>
      <c r="L102" s="2364"/>
      <c r="M102" s="2365"/>
      <c r="N102" s="2365"/>
      <c r="O102" s="2366"/>
      <c r="P102" s="2402"/>
      <c r="Q102" s="2403"/>
      <c r="R102" s="2402"/>
      <c r="S102" s="2403"/>
      <c r="T102" s="2325">
        <f t="shared" si="11"/>
        <v>0</v>
      </c>
      <c r="U102" s="2326"/>
      <c r="V102" s="2326"/>
      <c r="W102" s="2326"/>
      <c r="X102" s="2327"/>
      <c r="Y102" s="2418"/>
      <c r="Z102" s="2419"/>
      <c r="AA102" s="2419"/>
      <c r="AB102" s="2419"/>
      <c r="AC102" s="2419"/>
      <c r="AD102" s="2419"/>
      <c r="AE102" s="2420"/>
      <c r="AF102" s="97"/>
      <c r="AG102" s="97"/>
    </row>
    <row r="103" spans="2:47" ht="20.25" customHeight="1">
      <c r="C103" s="2315"/>
      <c r="D103" s="2447"/>
      <c r="E103" s="2415" t="s">
        <v>155</v>
      </c>
      <c r="F103" s="2416"/>
      <c r="G103" s="2416"/>
      <c r="H103" s="2416"/>
      <c r="I103" s="2416"/>
      <c r="J103" s="2416"/>
      <c r="K103" s="2417"/>
      <c r="L103" s="2364"/>
      <c r="M103" s="2365"/>
      <c r="N103" s="2365"/>
      <c r="O103" s="2366"/>
      <c r="P103" s="2402"/>
      <c r="Q103" s="2403"/>
      <c r="R103" s="2402"/>
      <c r="S103" s="2403"/>
      <c r="T103" s="2325">
        <f t="shared" si="11"/>
        <v>0</v>
      </c>
      <c r="U103" s="2326"/>
      <c r="V103" s="2326"/>
      <c r="W103" s="2326"/>
      <c r="X103" s="2327"/>
      <c r="Y103" s="2418"/>
      <c r="Z103" s="2419"/>
      <c r="AA103" s="2419"/>
      <c r="AB103" s="2419"/>
      <c r="AC103" s="2419"/>
      <c r="AD103" s="2419"/>
      <c r="AE103" s="2420"/>
      <c r="AF103" s="97"/>
      <c r="AG103" s="97"/>
    </row>
    <row r="104" spans="2:47" ht="20.25" customHeight="1">
      <c r="C104" s="2315"/>
      <c r="D104" s="2447"/>
      <c r="E104" s="2415" t="s">
        <v>156</v>
      </c>
      <c r="F104" s="2416"/>
      <c r="G104" s="2416"/>
      <c r="H104" s="2416"/>
      <c r="I104" s="2416"/>
      <c r="J104" s="2416"/>
      <c r="K104" s="2417"/>
      <c r="L104" s="2364"/>
      <c r="M104" s="2365"/>
      <c r="N104" s="2365"/>
      <c r="O104" s="2366"/>
      <c r="P104" s="2402"/>
      <c r="Q104" s="2403"/>
      <c r="R104" s="2402"/>
      <c r="S104" s="2403"/>
      <c r="T104" s="2325">
        <f t="shared" si="11"/>
        <v>0</v>
      </c>
      <c r="U104" s="2326"/>
      <c r="V104" s="2326"/>
      <c r="W104" s="2326"/>
      <c r="X104" s="2327"/>
      <c r="Y104" s="2418"/>
      <c r="Z104" s="2419"/>
      <c r="AA104" s="2419"/>
      <c r="AB104" s="2419"/>
      <c r="AC104" s="2419"/>
      <c r="AD104" s="2419"/>
      <c r="AE104" s="2420"/>
      <c r="AF104" s="97"/>
      <c r="AG104" s="97"/>
    </row>
    <row r="105" spans="2:47" ht="20.25" customHeight="1">
      <c r="C105" s="2315"/>
      <c r="D105" s="2447"/>
      <c r="E105" s="2415" t="s">
        <v>157</v>
      </c>
      <c r="F105" s="2416"/>
      <c r="G105" s="2416"/>
      <c r="H105" s="2416"/>
      <c r="I105" s="2416"/>
      <c r="J105" s="2416"/>
      <c r="K105" s="2417"/>
      <c r="L105" s="2364"/>
      <c r="M105" s="2365"/>
      <c r="N105" s="2365"/>
      <c r="O105" s="2366"/>
      <c r="P105" s="2402"/>
      <c r="Q105" s="2403"/>
      <c r="R105" s="2402"/>
      <c r="S105" s="2403"/>
      <c r="T105" s="2325">
        <f t="shared" si="11"/>
        <v>0</v>
      </c>
      <c r="U105" s="2326"/>
      <c r="V105" s="2326"/>
      <c r="W105" s="2326"/>
      <c r="X105" s="2327"/>
      <c r="Y105" s="2418"/>
      <c r="Z105" s="2419"/>
      <c r="AA105" s="2419"/>
      <c r="AB105" s="2419"/>
      <c r="AC105" s="2419"/>
      <c r="AD105" s="2419"/>
      <c r="AE105" s="2420"/>
      <c r="AF105" s="97"/>
      <c r="AG105" s="97"/>
    </row>
    <row r="106" spans="2:47" ht="20.25" customHeight="1">
      <c r="C106" s="2315"/>
      <c r="D106" s="2447"/>
      <c r="E106" s="2415" t="s">
        <v>158</v>
      </c>
      <c r="F106" s="2416"/>
      <c r="G106" s="2416"/>
      <c r="H106" s="2416"/>
      <c r="I106" s="2416"/>
      <c r="J106" s="2416"/>
      <c r="K106" s="2417"/>
      <c r="L106" s="2364"/>
      <c r="M106" s="2365"/>
      <c r="N106" s="2365"/>
      <c r="O106" s="2366"/>
      <c r="P106" s="2402"/>
      <c r="Q106" s="2403"/>
      <c r="R106" s="2402"/>
      <c r="S106" s="2403"/>
      <c r="T106" s="2325">
        <f t="shared" si="11"/>
        <v>0</v>
      </c>
      <c r="U106" s="2326"/>
      <c r="V106" s="2326"/>
      <c r="W106" s="2326"/>
      <c r="X106" s="2327"/>
      <c r="Y106" s="2418"/>
      <c r="Z106" s="2419"/>
      <c r="AA106" s="2419"/>
      <c r="AB106" s="2419"/>
      <c r="AC106" s="2419"/>
      <c r="AD106" s="2419"/>
      <c r="AE106" s="2420"/>
      <c r="AF106" s="97"/>
      <c r="AG106" s="97"/>
    </row>
    <row r="107" spans="2:47" ht="20.25" customHeight="1">
      <c r="C107" s="2315"/>
      <c r="D107" s="2447"/>
      <c r="E107" s="2415" t="s">
        <v>159</v>
      </c>
      <c r="F107" s="2416"/>
      <c r="G107" s="2416"/>
      <c r="H107" s="2416"/>
      <c r="I107" s="2416"/>
      <c r="J107" s="2416"/>
      <c r="K107" s="2417"/>
      <c r="L107" s="2364"/>
      <c r="M107" s="2365"/>
      <c r="N107" s="2365"/>
      <c r="O107" s="2366"/>
      <c r="P107" s="2402"/>
      <c r="Q107" s="2403"/>
      <c r="R107" s="2402"/>
      <c r="S107" s="2403"/>
      <c r="T107" s="2325">
        <f t="shared" si="11"/>
        <v>0</v>
      </c>
      <c r="U107" s="2326"/>
      <c r="V107" s="2326"/>
      <c r="W107" s="2326"/>
      <c r="X107" s="2327"/>
      <c r="Y107" s="2418"/>
      <c r="Z107" s="2419"/>
      <c r="AA107" s="2419"/>
      <c r="AB107" s="2419"/>
      <c r="AC107" s="2419"/>
      <c r="AD107" s="2419"/>
      <c r="AE107" s="2420"/>
      <c r="AF107" s="97"/>
      <c r="AG107" s="97"/>
    </row>
    <row r="108" spans="2:47" ht="20.25" customHeight="1" thickBot="1">
      <c r="C108" s="2315"/>
      <c r="D108" s="2448"/>
      <c r="E108" s="2434" t="s">
        <v>160</v>
      </c>
      <c r="F108" s="2435"/>
      <c r="G108" s="2435"/>
      <c r="H108" s="2435"/>
      <c r="I108" s="2435"/>
      <c r="J108" s="2435"/>
      <c r="K108" s="2436"/>
      <c r="L108" s="2333"/>
      <c r="M108" s="2334"/>
      <c r="N108" s="2334"/>
      <c r="O108" s="2335"/>
      <c r="P108" s="2424"/>
      <c r="Q108" s="2425"/>
      <c r="R108" s="2424"/>
      <c r="S108" s="2425"/>
      <c r="T108" s="2426">
        <f t="shared" si="11"/>
        <v>0</v>
      </c>
      <c r="U108" s="2427"/>
      <c r="V108" s="2427"/>
      <c r="W108" s="2427"/>
      <c r="X108" s="2427"/>
      <c r="Y108" s="2437"/>
      <c r="Z108" s="2438"/>
      <c r="AA108" s="2438"/>
      <c r="AB108" s="2438"/>
      <c r="AC108" s="2438"/>
      <c r="AD108" s="2438"/>
      <c r="AE108" s="2439"/>
      <c r="AF108" s="97"/>
      <c r="AG108" s="97"/>
    </row>
    <row r="109" spans="2:47" ht="20.25" customHeight="1" thickTop="1">
      <c r="C109" s="2316"/>
      <c r="D109" s="2608" t="s">
        <v>18</v>
      </c>
      <c r="E109" s="2609"/>
      <c r="F109" s="2609"/>
      <c r="G109" s="2609"/>
      <c r="H109" s="2609"/>
      <c r="I109" s="2609"/>
      <c r="J109" s="2609"/>
      <c r="K109" s="2610"/>
      <c r="L109" s="2611"/>
      <c r="M109" s="2612"/>
      <c r="N109" s="2612"/>
      <c r="O109" s="2613"/>
      <c r="P109" s="2611"/>
      <c r="Q109" s="2613"/>
      <c r="R109" s="2611"/>
      <c r="S109" s="2613"/>
      <c r="T109" s="2440">
        <f>SUM(T94:X108)</f>
        <v>0</v>
      </c>
      <c r="U109" s="2441"/>
      <c r="V109" s="2441"/>
      <c r="W109" s="2441"/>
      <c r="X109" s="2442"/>
      <c r="Y109" s="2443"/>
      <c r="Z109" s="2444"/>
      <c r="AA109" s="2444"/>
      <c r="AB109" s="2444"/>
      <c r="AC109" s="2444"/>
      <c r="AD109" s="2444"/>
      <c r="AE109" s="2445"/>
      <c r="AF109" s="98"/>
      <c r="AG109" s="98"/>
    </row>
    <row r="110" spans="2:47" ht="22.5" customHeight="1" thickBot="1">
      <c r="B110" s="99"/>
      <c r="C110" s="99"/>
      <c r="D110" s="180"/>
      <c r="E110" s="180"/>
      <c r="F110" s="180"/>
      <c r="G110" s="180"/>
      <c r="H110" s="180"/>
      <c r="I110" s="180"/>
      <c r="J110" s="180"/>
      <c r="K110" s="180"/>
      <c r="L110" s="177"/>
      <c r="M110" s="177"/>
      <c r="N110" s="177"/>
      <c r="O110" s="178"/>
      <c r="P110" s="177"/>
      <c r="Q110" s="177"/>
      <c r="R110" s="179"/>
      <c r="S110" s="179"/>
      <c r="T110" s="181"/>
      <c r="U110" s="181"/>
      <c r="V110" s="181"/>
      <c r="W110" s="181"/>
      <c r="X110" s="181"/>
      <c r="AN110" s="99"/>
      <c r="AO110" s="100"/>
      <c r="AP110" s="100"/>
      <c r="AQ110" s="100"/>
      <c r="AR110" s="100"/>
      <c r="AS110" s="100"/>
      <c r="AT110" s="100"/>
      <c r="AU110" s="100"/>
    </row>
    <row r="111" spans="2:47" ht="24" customHeight="1" thickTop="1" thickBot="1">
      <c r="D111" s="2449" t="s">
        <v>17</v>
      </c>
      <c r="E111" s="2449"/>
      <c r="F111" s="2449"/>
      <c r="G111" s="2449"/>
      <c r="H111" s="2449"/>
      <c r="I111" s="2449"/>
      <c r="J111" s="2449"/>
      <c r="K111" s="2449"/>
      <c r="L111" s="140"/>
      <c r="M111" s="140"/>
      <c r="N111" s="140"/>
      <c r="O111" s="141"/>
      <c r="P111" s="140"/>
      <c r="Q111" s="140"/>
      <c r="R111" s="71"/>
      <c r="S111" s="142"/>
      <c r="T111" s="2450">
        <f>T89-T109</f>
        <v>0</v>
      </c>
      <c r="U111" s="2451"/>
      <c r="V111" s="2451"/>
      <c r="W111" s="2451"/>
      <c r="X111" s="2452"/>
      <c r="Y111" s="103"/>
      <c r="Z111" s="103"/>
      <c r="AA111" s="103"/>
      <c r="AB111" s="103"/>
      <c r="AC111" s="103"/>
      <c r="AD111" s="103"/>
    </row>
    <row r="112" spans="2:47" ht="20.25" customHeight="1" thickTop="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20.25" customHeight="1">
      <c r="J113" s="101"/>
      <c r="K113" s="101"/>
      <c r="L113" s="101"/>
      <c r="M113" s="101"/>
      <c r="N113" s="101"/>
      <c r="O113" s="101"/>
      <c r="P113" s="101"/>
      <c r="Q113" s="101"/>
      <c r="R113" s="101"/>
      <c r="S113" s="101"/>
      <c r="T113" s="101"/>
      <c r="U113" s="102"/>
      <c r="V113" s="102"/>
      <c r="W113" s="102"/>
      <c r="X113" s="102"/>
      <c r="Y113" s="103"/>
      <c r="Z113" s="103"/>
      <c r="AA113" s="103"/>
      <c r="AB113" s="103"/>
      <c r="AC113" s="103"/>
      <c r="AD113" s="103"/>
    </row>
    <row r="114" spans="10:30" ht="15.75" customHeight="1">
      <c r="J114" s="101"/>
      <c r="K114" s="101"/>
      <c r="L114" s="101"/>
      <c r="M114" s="101"/>
      <c r="N114" s="101"/>
      <c r="O114" s="101"/>
      <c r="P114" s="101"/>
      <c r="Q114" s="101"/>
      <c r="R114" s="101"/>
      <c r="S114" s="101"/>
      <c r="T114" s="102"/>
      <c r="U114" s="102"/>
      <c r="V114" s="102"/>
      <c r="W114" s="102"/>
      <c r="X114" s="103"/>
      <c r="Y114" s="103"/>
      <c r="Z114" s="103"/>
      <c r="AA114" s="103"/>
      <c r="AB114" s="103"/>
      <c r="AC114" s="103"/>
      <c r="AD114" s="103"/>
    </row>
    <row r="115" spans="10:30" ht="15.75" customHeight="1">
      <c r="J115" s="101"/>
      <c r="K115" s="101"/>
      <c r="L115" s="101"/>
      <c r="M115" s="101"/>
      <c r="N115" s="101"/>
      <c r="O115" s="101"/>
      <c r="P115" s="101"/>
      <c r="Q115" s="101"/>
      <c r="R115" s="101"/>
      <c r="S115" s="101"/>
      <c r="T115" s="102"/>
      <c r="U115" s="102"/>
      <c r="V115" s="102"/>
      <c r="W115" s="102"/>
      <c r="X115" s="103"/>
      <c r="Y115" s="103"/>
      <c r="Z115" s="103"/>
      <c r="AA115" s="103"/>
      <c r="AB115" s="103"/>
      <c r="AC115" s="103"/>
      <c r="AD115" s="103"/>
    </row>
    <row r="116" spans="10:30" ht="15.75" customHeight="1">
      <c r="J116" s="101"/>
      <c r="K116" s="101"/>
      <c r="L116" s="101"/>
      <c r="M116" s="101"/>
      <c r="N116" s="101"/>
      <c r="O116" s="101"/>
      <c r="P116" s="101"/>
      <c r="Q116" s="101"/>
      <c r="R116" s="101"/>
      <c r="S116" s="101"/>
      <c r="T116" s="101"/>
      <c r="U116" s="102"/>
      <c r="V116" s="102"/>
      <c r="W116" s="102"/>
      <c r="X116" s="102"/>
      <c r="Y116" s="103"/>
      <c r="Z116" s="103"/>
      <c r="AA116" s="103"/>
      <c r="AB116" s="103"/>
      <c r="AC116" s="103"/>
      <c r="AD116" s="103"/>
    </row>
  </sheetData>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pageMargins left="0" right="0" top="0" bottom="0" header="0" footer="0"/>
  <pageSetup paperSize="9"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zoomScale="55" zoomScaleNormal="100" zoomScaleSheetLayoutView="55" workbookViewId="0">
      <selection activeCell="AG70" sqref="AG70:AK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7"/>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7" t="s">
        <v>681</v>
      </c>
    </row>
    <row r="2" spans="2:32" ht="20.25" customHeight="1">
      <c r="B2" s="2201" t="s">
        <v>675</v>
      </c>
      <c r="C2" s="2201"/>
      <c r="D2" s="2201"/>
      <c r="E2" s="2201"/>
      <c r="F2" s="2201"/>
      <c r="G2" s="2201"/>
      <c r="H2" s="2201"/>
      <c r="I2" s="2201"/>
      <c r="J2" s="2201"/>
      <c r="K2" s="2201"/>
      <c r="L2" s="2201"/>
      <c r="M2" s="2201"/>
      <c r="N2" s="2201"/>
      <c r="O2" s="2201"/>
      <c r="P2" s="2201"/>
      <c r="Q2" s="2201"/>
      <c r="R2" s="2201"/>
      <c r="S2" s="2201"/>
      <c r="T2" s="2201"/>
      <c r="U2" s="2201"/>
      <c r="V2" s="2201"/>
      <c r="W2" s="2201"/>
      <c r="X2" s="2201"/>
      <c r="Y2" s="2201"/>
      <c r="Z2" s="2201"/>
      <c r="AA2" s="2201"/>
      <c r="AB2" s="2201"/>
      <c r="AC2" s="2201"/>
      <c r="AD2" s="2201"/>
      <c r="AE2" s="2201"/>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60</v>
      </c>
      <c r="C4" s="67" t="s">
        <v>118</v>
      </c>
      <c r="E4" s="67"/>
      <c r="F4" s="67"/>
      <c r="G4" s="67"/>
      <c r="H4" s="67"/>
      <c r="I4" s="67"/>
      <c r="J4" s="67"/>
      <c r="K4" s="68"/>
      <c r="L4" s="68"/>
      <c r="M4" s="68"/>
      <c r="N4" s="68"/>
      <c r="O4" s="68"/>
      <c r="P4" s="68"/>
      <c r="Q4" s="68"/>
      <c r="R4" s="69"/>
      <c r="S4" s="69"/>
      <c r="T4" s="69"/>
      <c r="U4" s="70"/>
      <c r="V4" s="70"/>
      <c r="W4" s="67"/>
    </row>
    <row r="5" spans="2:32" ht="27" customHeight="1">
      <c r="C5" s="2202" t="s">
        <v>61</v>
      </c>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4" t="s">
        <v>119</v>
      </c>
      <c r="AE5" s="2206" t="s">
        <v>120</v>
      </c>
    </row>
    <row r="6" spans="2:32" ht="27" customHeight="1">
      <c r="C6" s="2208" t="s">
        <v>121</v>
      </c>
      <c r="D6" s="2209"/>
      <c r="E6" s="2209"/>
      <c r="F6" s="2210">
        <v>1</v>
      </c>
      <c r="G6" s="2211"/>
      <c r="H6" s="2211">
        <v>2</v>
      </c>
      <c r="I6" s="2211"/>
      <c r="J6" s="2211">
        <v>3</v>
      </c>
      <c r="K6" s="2211"/>
      <c r="L6" s="2211">
        <v>4</v>
      </c>
      <c r="M6" s="2211"/>
      <c r="N6" s="2211">
        <v>5</v>
      </c>
      <c r="O6" s="2211"/>
      <c r="P6" s="2211">
        <v>6</v>
      </c>
      <c r="Q6" s="2211"/>
      <c r="R6" s="2211">
        <v>7</v>
      </c>
      <c r="S6" s="2211"/>
      <c r="T6" s="2211">
        <v>8</v>
      </c>
      <c r="U6" s="2211"/>
      <c r="V6" s="2211">
        <v>9</v>
      </c>
      <c r="W6" s="2211"/>
      <c r="X6" s="2211">
        <v>10</v>
      </c>
      <c r="Y6" s="2211"/>
      <c r="Z6" s="2211">
        <v>11</v>
      </c>
      <c r="AA6" s="2211"/>
      <c r="AB6" s="2211">
        <v>12</v>
      </c>
      <c r="AC6" s="2212"/>
      <c r="AD6" s="2205"/>
      <c r="AE6" s="2207"/>
    </row>
    <row r="7" spans="2:32" ht="27" customHeight="1">
      <c r="C7" s="2547" t="s">
        <v>259</v>
      </c>
      <c r="D7" s="2548"/>
      <c r="E7" s="2548"/>
      <c r="F7" s="2678">
        <v>9</v>
      </c>
      <c r="G7" s="2679"/>
      <c r="H7" s="2677">
        <v>9</v>
      </c>
      <c r="I7" s="2677"/>
      <c r="J7" s="2677">
        <v>9</v>
      </c>
      <c r="K7" s="2677"/>
      <c r="L7" s="2677">
        <v>9</v>
      </c>
      <c r="M7" s="2677"/>
      <c r="N7" s="2677">
        <v>9</v>
      </c>
      <c r="O7" s="2677"/>
      <c r="P7" s="2677">
        <v>9</v>
      </c>
      <c r="Q7" s="2677"/>
      <c r="R7" s="2677">
        <v>10</v>
      </c>
      <c r="S7" s="2677"/>
      <c r="T7" s="2677">
        <v>12</v>
      </c>
      <c r="U7" s="2677"/>
      <c r="V7" s="2677">
        <v>12</v>
      </c>
      <c r="W7" s="2677"/>
      <c r="X7" s="2677">
        <v>14</v>
      </c>
      <c r="Y7" s="2677"/>
      <c r="Z7" s="2677">
        <v>14</v>
      </c>
      <c r="AA7" s="2677"/>
      <c r="AB7" s="2677">
        <v>14</v>
      </c>
      <c r="AC7" s="2680"/>
      <c r="AD7" s="144">
        <f>SUM(F7:AC7)</f>
        <v>130</v>
      </c>
      <c r="AE7" s="145">
        <f>SUM(AD7/12)</f>
        <v>10.833333333333334</v>
      </c>
    </row>
    <row r="8" spans="2:32" ht="27" customHeight="1">
      <c r="C8" s="2246" t="s">
        <v>260</v>
      </c>
      <c r="D8" s="2551"/>
      <c r="E8" s="2552"/>
      <c r="F8" s="2675">
        <v>10</v>
      </c>
      <c r="G8" s="2467"/>
      <c r="H8" s="2467">
        <v>10</v>
      </c>
      <c r="I8" s="2467"/>
      <c r="J8" s="2467">
        <v>10</v>
      </c>
      <c r="K8" s="2467"/>
      <c r="L8" s="2467">
        <v>10</v>
      </c>
      <c r="M8" s="2467"/>
      <c r="N8" s="2467">
        <v>10</v>
      </c>
      <c r="O8" s="2467"/>
      <c r="P8" s="2467">
        <v>10</v>
      </c>
      <c r="Q8" s="2467"/>
      <c r="R8" s="2467">
        <v>10</v>
      </c>
      <c r="S8" s="2467"/>
      <c r="T8" s="2467">
        <v>11</v>
      </c>
      <c r="U8" s="2467"/>
      <c r="V8" s="2467">
        <v>12</v>
      </c>
      <c r="W8" s="2467"/>
      <c r="X8" s="2467">
        <v>13</v>
      </c>
      <c r="Y8" s="2467"/>
      <c r="Z8" s="2467">
        <v>14</v>
      </c>
      <c r="AA8" s="2467"/>
      <c r="AB8" s="2467">
        <v>15</v>
      </c>
      <c r="AC8" s="2676"/>
      <c r="AD8" s="161">
        <f>SUM(F8:AC8)</f>
        <v>135</v>
      </c>
      <c r="AE8" s="162">
        <f>SUM(AD8/12)</f>
        <v>11.25</v>
      </c>
    </row>
    <row r="9" spans="2:32" ht="27" customHeight="1">
      <c r="C9" s="2240" t="s">
        <v>62</v>
      </c>
      <c r="D9" s="2241"/>
      <c r="E9" s="2241"/>
      <c r="F9" s="2651">
        <v>6</v>
      </c>
      <c r="G9" s="2473"/>
      <c r="H9" s="2473">
        <v>6</v>
      </c>
      <c r="I9" s="2473"/>
      <c r="J9" s="2473">
        <v>6</v>
      </c>
      <c r="K9" s="2473"/>
      <c r="L9" s="2473">
        <v>6</v>
      </c>
      <c r="M9" s="2473"/>
      <c r="N9" s="2473">
        <v>6</v>
      </c>
      <c r="O9" s="2473"/>
      <c r="P9" s="2473">
        <v>6</v>
      </c>
      <c r="Q9" s="2473"/>
      <c r="R9" s="2473">
        <v>6</v>
      </c>
      <c r="S9" s="2473"/>
      <c r="T9" s="2473">
        <v>6</v>
      </c>
      <c r="U9" s="2473"/>
      <c r="V9" s="2473">
        <v>6</v>
      </c>
      <c r="W9" s="2473"/>
      <c r="X9" s="2473">
        <v>6</v>
      </c>
      <c r="Y9" s="2473"/>
      <c r="Z9" s="2473">
        <v>6</v>
      </c>
      <c r="AA9" s="2473"/>
      <c r="AB9" s="2473">
        <v>6</v>
      </c>
      <c r="AC9" s="2478"/>
      <c r="AD9" s="146">
        <f>SUM(F9:AC9)</f>
        <v>72</v>
      </c>
      <c r="AE9" s="147">
        <f>SUM(AD9/12)</f>
        <v>6</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202" t="s">
        <v>261</v>
      </c>
      <c r="D11" s="2203"/>
      <c r="E11" s="2203"/>
      <c r="F11" s="2203"/>
      <c r="G11" s="2203"/>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4" t="s">
        <v>119</v>
      </c>
      <c r="AE11" s="2206" t="s">
        <v>120</v>
      </c>
    </row>
    <row r="12" spans="2:32" ht="27" customHeight="1">
      <c r="C12" s="2208" t="s">
        <v>121</v>
      </c>
      <c r="D12" s="2209"/>
      <c r="E12" s="2209"/>
      <c r="F12" s="2210">
        <v>1</v>
      </c>
      <c r="G12" s="2211"/>
      <c r="H12" s="2211">
        <v>2</v>
      </c>
      <c r="I12" s="2211"/>
      <c r="J12" s="2211">
        <v>3</v>
      </c>
      <c r="K12" s="2211"/>
      <c r="L12" s="2211">
        <v>4</v>
      </c>
      <c r="M12" s="2211"/>
      <c r="N12" s="2211">
        <v>5</v>
      </c>
      <c r="O12" s="2211"/>
      <c r="P12" s="2211">
        <v>6</v>
      </c>
      <c r="Q12" s="2211"/>
      <c r="R12" s="2211">
        <v>7</v>
      </c>
      <c r="S12" s="2211"/>
      <c r="T12" s="2211">
        <v>8</v>
      </c>
      <c r="U12" s="2211"/>
      <c r="V12" s="2211">
        <v>9</v>
      </c>
      <c r="W12" s="2211"/>
      <c r="X12" s="2211">
        <v>10</v>
      </c>
      <c r="Y12" s="2211"/>
      <c r="Z12" s="2211">
        <v>11</v>
      </c>
      <c r="AA12" s="2211"/>
      <c r="AB12" s="2211">
        <v>12</v>
      </c>
      <c r="AC12" s="2212"/>
      <c r="AD12" s="2205"/>
      <c r="AE12" s="2207"/>
    </row>
    <row r="13" spans="2:32" ht="27" customHeight="1">
      <c r="C13" s="2547" t="s">
        <v>259</v>
      </c>
      <c r="D13" s="2548"/>
      <c r="E13" s="2548"/>
      <c r="F13" s="2673">
        <v>16</v>
      </c>
      <c r="G13" s="2674"/>
      <c r="H13" s="2671">
        <v>17</v>
      </c>
      <c r="I13" s="2671"/>
      <c r="J13" s="2671">
        <v>18</v>
      </c>
      <c r="K13" s="2671"/>
      <c r="L13" s="2671">
        <v>18</v>
      </c>
      <c r="M13" s="2671"/>
      <c r="N13" s="2671">
        <v>18</v>
      </c>
      <c r="O13" s="2671"/>
      <c r="P13" s="2671">
        <v>18</v>
      </c>
      <c r="Q13" s="2671"/>
      <c r="R13" s="2671">
        <v>18</v>
      </c>
      <c r="S13" s="2671"/>
      <c r="T13" s="2671">
        <v>18</v>
      </c>
      <c r="U13" s="2671"/>
      <c r="V13" s="2671">
        <v>18</v>
      </c>
      <c r="W13" s="2671"/>
      <c r="X13" s="2671">
        <v>18</v>
      </c>
      <c r="Y13" s="2671"/>
      <c r="Z13" s="2671">
        <v>18</v>
      </c>
      <c r="AA13" s="2671"/>
      <c r="AB13" s="2671">
        <v>18</v>
      </c>
      <c r="AC13" s="2671"/>
      <c r="AD13" s="144">
        <f>SUM(F13:AC13)</f>
        <v>213</v>
      </c>
      <c r="AE13" s="145">
        <f>SUM(AD13/12)</f>
        <v>17.75</v>
      </c>
    </row>
    <row r="14" spans="2:32" ht="27" customHeight="1">
      <c r="C14" s="2657" t="s">
        <v>260</v>
      </c>
      <c r="D14" s="2658"/>
      <c r="E14" s="2659"/>
      <c r="F14" s="2660">
        <v>16</v>
      </c>
      <c r="G14" s="2661"/>
      <c r="H14" s="2661">
        <v>16</v>
      </c>
      <c r="I14" s="2661"/>
      <c r="J14" s="2661">
        <v>16</v>
      </c>
      <c r="K14" s="2661"/>
      <c r="L14" s="2661">
        <v>16</v>
      </c>
      <c r="M14" s="2661"/>
      <c r="N14" s="2661">
        <v>16</v>
      </c>
      <c r="O14" s="2661"/>
      <c r="P14" s="2661">
        <v>16</v>
      </c>
      <c r="Q14" s="2661"/>
      <c r="R14" s="2661">
        <v>16</v>
      </c>
      <c r="S14" s="2661"/>
      <c r="T14" s="2661">
        <v>16</v>
      </c>
      <c r="U14" s="2661"/>
      <c r="V14" s="2661">
        <v>16</v>
      </c>
      <c r="W14" s="2661"/>
      <c r="X14" s="2661">
        <v>16</v>
      </c>
      <c r="Y14" s="2661"/>
      <c r="Z14" s="2661">
        <v>16</v>
      </c>
      <c r="AA14" s="2661"/>
      <c r="AB14" s="2661">
        <v>16</v>
      </c>
      <c r="AC14" s="2672"/>
      <c r="AD14" s="161">
        <f>SUM(F14:AC14)</f>
        <v>192</v>
      </c>
      <c r="AE14" s="162">
        <f>SUM(AD14/12)</f>
        <v>16</v>
      </c>
    </row>
    <row r="15" spans="2:32" ht="27" customHeight="1">
      <c r="C15" s="2653" t="s">
        <v>62</v>
      </c>
      <c r="D15" s="2654"/>
      <c r="E15" s="2655"/>
      <c r="F15" s="2656">
        <v>6</v>
      </c>
      <c r="G15" s="2652"/>
      <c r="H15" s="2652">
        <v>6</v>
      </c>
      <c r="I15" s="2652"/>
      <c r="J15" s="2652">
        <v>6</v>
      </c>
      <c r="K15" s="2652"/>
      <c r="L15" s="2652">
        <v>6</v>
      </c>
      <c r="M15" s="2652"/>
      <c r="N15" s="2652">
        <v>6</v>
      </c>
      <c r="O15" s="2652"/>
      <c r="P15" s="2652">
        <v>6</v>
      </c>
      <c r="Q15" s="2652"/>
      <c r="R15" s="2652">
        <v>6</v>
      </c>
      <c r="S15" s="2652"/>
      <c r="T15" s="2652">
        <v>6</v>
      </c>
      <c r="U15" s="2652"/>
      <c r="V15" s="2652">
        <v>6</v>
      </c>
      <c r="W15" s="2652"/>
      <c r="X15" s="2652">
        <v>6</v>
      </c>
      <c r="Y15" s="2652"/>
      <c r="Z15" s="2652">
        <v>6</v>
      </c>
      <c r="AA15" s="2652"/>
      <c r="AB15" s="2652">
        <v>6</v>
      </c>
      <c r="AC15" s="2670"/>
      <c r="AD15" s="146">
        <f>SUM(F15:AC15)</f>
        <v>72</v>
      </c>
      <c r="AE15" s="147">
        <f>SUM(AD15/12)</f>
        <v>6</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43" ht="20.25" customHeight="1">
      <c r="B17" s="66" t="s">
        <v>216</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43" ht="27" customHeight="1">
      <c r="B18" s="66"/>
      <c r="C18" s="2253"/>
      <c r="D18" s="2254"/>
      <c r="E18" s="2255"/>
      <c r="F18" s="2529" t="s">
        <v>122</v>
      </c>
      <c r="G18" s="2530"/>
      <c r="H18" s="2530"/>
      <c r="I18" s="2530"/>
      <c r="J18" s="2530"/>
      <c r="K18" s="2530"/>
      <c r="L18" s="2529" t="s">
        <v>261</v>
      </c>
      <c r="M18" s="2530"/>
      <c r="N18" s="2530"/>
      <c r="O18" s="2530"/>
      <c r="P18" s="2530"/>
      <c r="Q18" s="2530"/>
      <c r="R18" s="163"/>
      <c r="S18" s="164"/>
      <c r="T18" s="164"/>
      <c r="U18" s="164"/>
      <c r="V18" s="164"/>
      <c r="W18" s="164"/>
      <c r="X18" s="164"/>
      <c r="Y18" s="164"/>
      <c r="Z18" s="164"/>
      <c r="AA18" s="164"/>
      <c r="AB18" s="164"/>
      <c r="AC18" s="164"/>
      <c r="AD18" s="64"/>
      <c r="AE18" s="64"/>
      <c r="AF18" s="64"/>
    </row>
    <row r="19" spans="2:43" ht="27" customHeight="1">
      <c r="B19" s="66"/>
      <c r="C19" s="2592"/>
      <c r="D19" s="2593"/>
      <c r="E19" s="2594"/>
      <c r="F19" s="2264" t="s">
        <v>259</v>
      </c>
      <c r="G19" s="2224"/>
      <c r="H19" s="2224"/>
      <c r="I19" s="2223" t="s">
        <v>260</v>
      </c>
      <c r="J19" s="2265"/>
      <c r="K19" s="2266"/>
      <c r="L19" s="2264" t="s">
        <v>259</v>
      </c>
      <c r="M19" s="2224"/>
      <c r="N19" s="2224"/>
      <c r="O19" s="2223" t="s">
        <v>260</v>
      </c>
      <c r="P19" s="2265"/>
      <c r="Q19" s="2265"/>
      <c r="R19" s="165"/>
      <c r="S19" s="166"/>
      <c r="T19" s="166"/>
      <c r="U19" s="166"/>
      <c r="V19" s="166"/>
      <c r="W19" s="166"/>
      <c r="X19" s="166"/>
      <c r="Y19" s="166"/>
      <c r="Z19" s="166"/>
      <c r="AA19" s="166"/>
      <c r="AB19" s="166"/>
      <c r="AC19" s="166"/>
      <c r="AD19" s="64"/>
      <c r="AE19" s="64"/>
      <c r="AF19" s="64"/>
    </row>
    <row r="20" spans="2:43" ht="27" customHeight="1">
      <c r="B20" s="66"/>
      <c r="C20" s="2261"/>
      <c r="D20" s="2262"/>
      <c r="E20" s="2263"/>
      <c r="F20" s="2268">
        <f>SUM(F21:H26)</f>
        <v>130</v>
      </c>
      <c r="G20" s="2269"/>
      <c r="H20" s="2270"/>
      <c r="I20" s="2271">
        <f>AD8</f>
        <v>135</v>
      </c>
      <c r="J20" s="2269"/>
      <c r="K20" s="2269"/>
      <c r="L20" s="2268">
        <f>SUM(L21:N26)</f>
        <v>213</v>
      </c>
      <c r="M20" s="2269"/>
      <c r="N20" s="2270"/>
      <c r="O20" s="2271">
        <f>AD14</f>
        <v>192</v>
      </c>
      <c r="P20" s="2269"/>
      <c r="Q20" s="2269"/>
      <c r="R20" s="165"/>
      <c r="S20" s="166"/>
      <c r="T20" s="166"/>
      <c r="U20" s="166"/>
      <c r="V20" s="166"/>
      <c r="W20" s="166"/>
      <c r="X20" s="166"/>
      <c r="Y20" s="166"/>
      <c r="Z20" s="166"/>
      <c r="AA20" s="166"/>
      <c r="AB20" s="166"/>
      <c r="AC20" s="166"/>
      <c r="AD20" s="64"/>
      <c r="AE20" s="64"/>
      <c r="AF20" s="64"/>
    </row>
    <row r="21" spans="2:43" ht="27" customHeight="1">
      <c r="C21" s="2296" t="s">
        <v>63</v>
      </c>
      <c r="D21" s="2297"/>
      <c r="E21" s="2298"/>
      <c r="F21" s="2667"/>
      <c r="G21" s="2668"/>
      <c r="H21" s="2669"/>
      <c r="I21" s="2275"/>
      <c r="J21" s="2276"/>
      <c r="K21" s="2534"/>
      <c r="L21" s="2667"/>
      <c r="M21" s="2668"/>
      <c r="N21" s="2669"/>
      <c r="O21" s="2287"/>
      <c r="P21" s="2288"/>
      <c r="Q21" s="2289"/>
      <c r="R21" s="165"/>
      <c r="S21" s="166"/>
      <c r="T21" s="166"/>
      <c r="U21" s="166"/>
      <c r="V21" s="166"/>
      <c r="W21" s="166"/>
      <c r="X21" s="166"/>
      <c r="Y21" s="166"/>
      <c r="Z21" s="166"/>
      <c r="AA21" s="166"/>
      <c r="AB21" s="166"/>
      <c r="AC21" s="166"/>
      <c r="AD21" s="64"/>
      <c r="AE21" s="64"/>
      <c r="AF21" s="79"/>
    </row>
    <row r="22" spans="2:43" s="64" customFormat="1" ht="27" customHeight="1">
      <c r="C22" s="2296" t="s">
        <v>64</v>
      </c>
      <c r="D22" s="2297"/>
      <c r="E22" s="2298"/>
      <c r="F22" s="2648">
        <v>5</v>
      </c>
      <c r="G22" s="2649"/>
      <c r="H22" s="2650"/>
      <c r="I22" s="2278"/>
      <c r="J22" s="2279"/>
      <c r="K22" s="2535"/>
      <c r="L22" s="2648">
        <v>23</v>
      </c>
      <c r="M22" s="2649"/>
      <c r="N22" s="2650"/>
      <c r="O22" s="2290"/>
      <c r="P22" s="2291"/>
      <c r="Q22" s="2292"/>
      <c r="R22" s="165"/>
      <c r="S22" s="166"/>
      <c r="T22" s="166"/>
      <c r="U22" s="166"/>
      <c r="V22" s="166"/>
      <c r="W22" s="166"/>
      <c r="X22" s="166"/>
      <c r="Y22" s="166"/>
      <c r="Z22" s="166"/>
      <c r="AA22" s="166"/>
      <c r="AB22" s="166"/>
      <c r="AC22" s="166"/>
    </row>
    <row r="23" spans="2:43" s="64" customFormat="1" ht="27" customHeight="1">
      <c r="C23" s="2296" t="s">
        <v>123</v>
      </c>
      <c r="D23" s="2297"/>
      <c r="E23" s="2298"/>
      <c r="F23" s="2648">
        <v>27</v>
      </c>
      <c r="G23" s="2649"/>
      <c r="H23" s="2650"/>
      <c r="I23" s="2278"/>
      <c r="J23" s="2279"/>
      <c r="K23" s="2535"/>
      <c r="L23" s="2648">
        <v>36</v>
      </c>
      <c r="M23" s="2649"/>
      <c r="N23" s="2650"/>
      <c r="O23" s="2290"/>
      <c r="P23" s="2291"/>
      <c r="Q23" s="2292"/>
      <c r="R23" s="165"/>
      <c r="S23" s="166"/>
      <c r="T23" s="166"/>
      <c r="U23" s="166"/>
      <c r="V23" s="166"/>
      <c r="W23" s="166"/>
      <c r="X23" s="166"/>
      <c r="Y23" s="166"/>
      <c r="Z23" s="166"/>
      <c r="AA23" s="166"/>
      <c r="AB23" s="166"/>
      <c r="AC23" s="166"/>
    </row>
    <row r="24" spans="2:43" s="64" customFormat="1" ht="27" customHeight="1">
      <c r="C24" s="2296" t="s">
        <v>124</v>
      </c>
      <c r="D24" s="2297"/>
      <c r="E24" s="2298"/>
      <c r="F24" s="2648">
        <v>68</v>
      </c>
      <c r="G24" s="2649"/>
      <c r="H24" s="2650"/>
      <c r="I24" s="2278"/>
      <c r="J24" s="2279"/>
      <c r="K24" s="2535"/>
      <c r="L24" s="2648">
        <v>95</v>
      </c>
      <c r="M24" s="2649"/>
      <c r="N24" s="2650"/>
      <c r="O24" s="2290"/>
      <c r="P24" s="2291"/>
      <c r="Q24" s="2292"/>
      <c r="R24" s="165"/>
      <c r="S24" s="166"/>
      <c r="T24" s="166"/>
      <c r="U24" s="166"/>
      <c r="V24" s="166"/>
      <c r="W24" s="166"/>
      <c r="X24" s="166"/>
      <c r="Y24" s="166"/>
      <c r="Z24" s="166"/>
      <c r="AA24" s="166"/>
      <c r="AB24" s="166"/>
      <c r="AC24" s="166"/>
    </row>
    <row r="25" spans="2:43" s="64" customFormat="1" ht="27" customHeight="1">
      <c r="C25" s="2296" t="s">
        <v>125</v>
      </c>
      <c r="D25" s="2297"/>
      <c r="E25" s="2298"/>
      <c r="F25" s="2648">
        <v>16</v>
      </c>
      <c r="G25" s="2649"/>
      <c r="H25" s="2650"/>
      <c r="I25" s="2278"/>
      <c r="J25" s="2279"/>
      <c r="K25" s="2535"/>
      <c r="L25" s="2648">
        <v>35</v>
      </c>
      <c r="M25" s="2649"/>
      <c r="N25" s="2650"/>
      <c r="O25" s="2290"/>
      <c r="P25" s="2291"/>
      <c r="Q25" s="2292"/>
      <c r="R25" s="165"/>
      <c r="S25" s="166"/>
      <c r="T25" s="166"/>
      <c r="U25" s="166"/>
      <c r="V25" s="166"/>
      <c r="W25" s="166"/>
      <c r="X25" s="166"/>
      <c r="Y25" s="166"/>
      <c r="Z25" s="166"/>
      <c r="AA25" s="166"/>
      <c r="AB25" s="166"/>
      <c r="AC25" s="166"/>
      <c r="AG25" s="75"/>
      <c r="AH25" s="75"/>
      <c r="AI25" s="75"/>
      <c r="AJ25" s="75"/>
      <c r="AK25" s="75"/>
      <c r="AL25" s="75"/>
      <c r="AM25" s="75"/>
    </row>
    <row r="26" spans="2:43" s="64" customFormat="1" ht="27" customHeight="1">
      <c r="C26" s="2305" t="s">
        <v>126</v>
      </c>
      <c r="D26" s="2306"/>
      <c r="E26" s="2307"/>
      <c r="F26" s="2637">
        <v>14</v>
      </c>
      <c r="G26" s="2638"/>
      <c r="H26" s="2639"/>
      <c r="I26" s="2281"/>
      <c r="J26" s="2282"/>
      <c r="K26" s="2536"/>
      <c r="L26" s="2637">
        <v>24</v>
      </c>
      <c r="M26" s="2638"/>
      <c r="N26" s="2639"/>
      <c r="O26" s="2293"/>
      <c r="P26" s="2294"/>
      <c r="Q26" s="2295"/>
      <c r="R26" s="165"/>
      <c r="S26" s="166"/>
      <c r="T26" s="166"/>
      <c r="U26" s="166"/>
      <c r="V26" s="166"/>
      <c r="W26" s="166"/>
      <c r="X26" s="166"/>
      <c r="Y26" s="166"/>
      <c r="Z26" s="166"/>
      <c r="AA26" s="166"/>
      <c r="AB26" s="166"/>
      <c r="AC26" s="166"/>
      <c r="AG26" s="75"/>
      <c r="AH26" s="75"/>
      <c r="AI26" s="75"/>
      <c r="AJ26" s="75"/>
      <c r="AK26" s="75"/>
      <c r="AL26" s="75"/>
      <c r="AM26" s="75"/>
    </row>
    <row r="27" spans="2:43" ht="20.25" customHeight="1">
      <c r="B27" s="80" t="s">
        <v>206</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G27" s="843"/>
      <c r="AH27" s="71"/>
      <c r="AI27" s="71"/>
      <c r="AJ27" s="71"/>
      <c r="AK27" s="71"/>
      <c r="AL27" s="71"/>
      <c r="AM27" s="71"/>
    </row>
    <row r="28" spans="2:43" s="64" customFormat="1" ht="18.75">
      <c r="B28" s="84" t="s">
        <v>217</v>
      </c>
      <c r="C28" s="167" t="s">
        <v>266</v>
      </c>
      <c r="P28" s="75"/>
      <c r="Q28" s="75"/>
      <c r="R28" s="75"/>
      <c r="S28" s="75"/>
      <c r="T28" s="75"/>
      <c r="U28" s="75"/>
      <c r="V28" s="75"/>
      <c r="AG28" s="64" t="s">
        <v>1131</v>
      </c>
      <c r="AO28" s="63"/>
      <c r="AP28" s="63"/>
      <c r="AQ28" s="63"/>
    </row>
    <row r="29" spans="2:43" s="64" customFormat="1" ht="24" customHeight="1">
      <c r="B29" s="63"/>
      <c r="C29" s="2563" t="s">
        <v>128</v>
      </c>
      <c r="D29" s="2318" t="s">
        <v>129</v>
      </c>
      <c r="E29" s="2318"/>
      <c r="F29" s="2318"/>
      <c r="G29" s="2318"/>
      <c r="H29" s="2318"/>
      <c r="I29" s="2318"/>
      <c r="J29" s="2318"/>
      <c r="K29" s="2319"/>
      <c r="L29" s="2320" t="s">
        <v>130</v>
      </c>
      <c r="M29" s="2321"/>
      <c r="N29" s="2321"/>
      <c r="O29" s="2322"/>
      <c r="P29" s="2317" t="s">
        <v>475</v>
      </c>
      <c r="Q29" s="2319"/>
      <c r="R29" s="2543" t="s">
        <v>476</v>
      </c>
      <c r="S29" s="2544"/>
      <c r="T29" s="2317" t="s">
        <v>132</v>
      </c>
      <c r="U29" s="2318"/>
      <c r="V29" s="2318"/>
      <c r="W29" s="2318"/>
      <c r="X29" s="2318"/>
      <c r="Y29" s="2317" t="s">
        <v>133</v>
      </c>
      <c r="Z29" s="2318"/>
      <c r="AA29" s="2318"/>
      <c r="AB29" s="2318"/>
      <c r="AC29" s="2318"/>
      <c r="AD29" s="2318"/>
      <c r="AE29" s="2319"/>
      <c r="AF29" s="79"/>
      <c r="AG29" s="85" t="s">
        <v>262</v>
      </c>
      <c r="AH29" s="86" t="s">
        <v>91</v>
      </c>
      <c r="AI29" s="86" t="s">
        <v>808</v>
      </c>
      <c r="AJ29" s="87" t="s">
        <v>130</v>
      </c>
    </row>
    <row r="30" spans="2:43" s="64" customFormat="1" ht="20.25" customHeight="1">
      <c r="B30" s="63"/>
      <c r="C30" s="2564"/>
      <c r="D30" s="2566" t="s">
        <v>264</v>
      </c>
      <c r="E30" s="2328" t="s">
        <v>134</v>
      </c>
      <c r="F30" s="2329"/>
      <c r="G30" s="2329"/>
      <c r="H30" s="2329"/>
      <c r="I30" s="2329"/>
      <c r="J30" s="2329"/>
      <c r="K30" s="2330"/>
      <c r="L30" s="2630">
        <v>8029</v>
      </c>
      <c r="M30" s="2631"/>
      <c r="N30" s="2631"/>
      <c r="O30" s="2632"/>
      <c r="P30" s="2517">
        <f t="shared" ref="P30:P35" si="0">+F21</f>
        <v>0</v>
      </c>
      <c r="Q30" s="2518"/>
      <c r="R30" s="2517">
        <v>30</v>
      </c>
      <c r="S30" s="2518"/>
      <c r="T30" s="2325">
        <f t="shared" ref="T30:T38" si="1">L30*P30*R30</f>
        <v>0</v>
      </c>
      <c r="U30" s="2326"/>
      <c r="V30" s="2326"/>
      <c r="W30" s="2326"/>
      <c r="X30" s="2327"/>
      <c r="Y30" s="2367"/>
      <c r="Z30" s="2368"/>
      <c r="AA30" s="2368"/>
      <c r="AB30" s="2368"/>
      <c r="AC30" s="2368"/>
      <c r="AD30" s="2368"/>
      <c r="AE30" s="2369"/>
      <c r="AF30" s="91"/>
      <c r="AG30" s="964">
        <v>749</v>
      </c>
      <c r="AH30" s="968" t="s">
        <v>91</v>
      </c>
      <c r="AI30" s="969" t="s">
        <v>437</v>
      </c>
      <c r="AJ30" s="967">
        <f t="shared" ref="AJ30:AJ35" si="2">ROUNDDOWN(AG30*AI30,0)</f>
        <v>8029</v>
      </c>
    </row>
    <row r="31" spans="2:43" s="64" customFormat="1" ht="20.25" customHeight="1">
      <c r="B31" s="63"/>
      <c r="C31" s="2564"/>
      <c r="D31" s="2566"/>
      <c r="E31" s="2328" t="s">
        <v>135</v>
      </c>
      <c r="F31" s="2329"/>
      <c r="G31" s="2329"/>
      <c r="H31" s="2329"/>
      <c r="I31" s="2329"/>
      <c r="J31" s="2329"/>
      <c r="K31" s="2330"/>
      <c r="L31" s="2630">
        <v>8072</v>
      </c>
      <c r="M31" s="2631"/>
      <c r="N31" s="2631"/>
      <c r="O31" s="2632"/>
      <c r="P31" s="2517">
        <f t="shared" si="0"/>
        <v>5</v>
      </c>
      <c r="Q31" s="2518"/>
      <c r="R31" s="2517">
        <v>30</v>
      </c>
      <c r="S31" s="2518"/>
      <c r="T31" s="2325">
        <f t="shared" si="1"/>
        <v>1210800</v>
      </c>
      <c r="U31" s="2326"/>
      <c r="V31" s="2326"/>
      <c r="W31" s="2326"/>
      <c r="X31" s="2327"/>
      <c r="Y31" s="2367"/>
      <c r="Z31" s="2368"/>
      <c r="AA31" s="2368"/>
      <c r="AB31" s="2368"/>
      <c r="AC31" s="2368"/>
      <c r="AD31" s="2368"/>
      <c r="AE31" s="2369"/>
      <c r="AF31" s="91"/>
      <c r="AG31" s="753">
        <v>765</v>
      </c>
      <c r="AH31" s="88" t="s">
        <v>91</v>
      </c>
      <c r="AI31" s="89" t="s">
        <v>437</v>
      </c>
      <c r="AJ31" s="756">
        <f t="shared" si="2"/>
        <v>8200</v>
      </c>
    </row>
    <row r="32" spans="2:43" s="64" customFormat="1" ht="20.25" customHeight="1">
      <c r="B32" s="63"/>
      <c r="C32" s="2564"/>
      <c r="D32" s="2566"/>
      <c r="E32" s="2328" t="s">
        <v>136</v>
      </c>
      <c r="F32" s="2329"/>
      <c r="G32" s="2329"/>
      <c r="H32" s="2329"/>
      <c r="I32" s="2329"/>
      <c r="J32" s="2329"/>
      <c r="K32" s="2330"/>
      <c r="L32" s="2630">
        <v>8447</v>
      </c>
      <c r="M32" s="2631"/>
      <c r="N32" s="2631"/>
      <c r="O32" s="2632"/>
      <c r="P32" s="2517">
        <f t="shared" si="0"/>
        <v>27</v>
      </c>
      <c r="Q32" s="2518"/>
      <c r="R32" s="2517">
        <v>30</v>
      </c>
      <c r="S32" s="2518"/>
      <c r="T32" s="2325">
        <f t="shared" si="1"/>
        <v>6842070</v>
      </c>
      <c r="U32" s="2326"/>
      <c r="V32" s="2326"/>
      <c r="W32" s="2326"/>
      <c r="X32" s="2327"/>
      <c r="Y32" s="2367"/>
      <c r="Z32" s="2368"/>
      <c r="AA32" s="2368"/>
      <c r="AB32" s="2368"/>
      <c r="AC32" s="2368"/>
      <c r="AD32" s="2368"/>
      <c r="AE32" s="2369"/>
      <c r="AF32" s="91"/>
      <c r="AG32" s="753">
        <v>801</v>
      </c>
      <c r="AH32" s="88" t="s">
        <v>91</v>
      </c>
      <c r="AI32" s="89" t="s">
        <v>437</v>
      </c>
      <c r="AJ32" s="756">
        <f t="shared" si="2"/>
        <v>8586</v>
      </c>
    </row>
    <row r="33" spans="2:39" s="64" customFormat="1" ht="20.25" customHeight="1">
      <c r="B33" s="63"/>
      <c r="C33" s="2564"/>
      <c r="D33" s="2566"/>
      <c r="E33" s="2328" t="s">
        <v>137</v>
      </c>
      <c r="F33" s="2329"/>
      <c r="G33" s="2329"/>
      <c r="H33" s="2329"/>
      <c r="I33" s="2329"/>
      <c r="J33" s="2329"/>
      <c r="K33" s="2330"/>
      <c r="L33" s="2630">
        <v>8704</v>
      </c>
      <c r="M33" s="2631"/>
      <c r="N33" s="2631"/>
      <c r="O33" s="2632"/>
      <c r="P33" s="2517">
        <f t="shared" si="0"/>
        <v>68</v>
      </c>
      <c r="Q33" s="2518"/>
      <c r="R33" s="2517">
        <v>30</v>
      </c>
      <c r="S33" s="2518"/>
      <c r="T33" s="2325">
        <f t="shared" si="1"/>
        <v>17756160</v>
      </c>
      <c r="U33" s="2326"/>
      <c r="V33" s="2326"/>
      <c r="W33" s="2326"/>
      <c r="X33" s="2327"/>
      <c r="Y33" s="2367"/>
      <c r="Z33" s="2368"/>
      <c r="AA33" s="2368"/>
      <c r="AB33" s="2368"/>
      <c r="AC33" s="2368"/>
      <c r="AD33" s="2368"/>
      <c r="AE33" s="2369"/>
      <c r="AF33" s="91"/>
      <c r="AG33" s="753">
        <v>824</v>
      </c>
      <c r="AH33" s="88" t="s">
        <v>91</v>
      </c>
      <c r="AI33" s="89" t="s">
        <v>437</v>
      </c>
      <c r="AJ33" s="756">
        <f t="shared" si="2"/>
        <v>8833</v>
      </c>
    </row>
    <row r="34" spans="2:39" s="64" customFormat="1" ht="20.25" customHeight="1">
      <c r="B34" s="63"/>
      <c r="C34" s="2564"/>
      <c r="D34" s="2566"/>
      <c r="E34" s="2328" t="s">
        <v>138</v>
      </c>
      <c r="F34" s="2329"/>
      <c r="G34" s="2329"/>
      <c r="H34" s="2329"/>
      <c r="I34" s="2329"/>
      <c r="J34" s="2329"/>
      <c r="K34" s="2330"/>
      <c r="L34" s="2630">
        <v>8876</v>
      </c>
      <c r="M34" s="2631"/>
      <c r="N34" s="2631"/>
      <c r="O34" s="2632"/>
      <c r="P34" s="2517">
        <f t="shared" si="0"/>
        <v>16</v>
      </c>
      <c r="Q34" s="2518"/>
      <c r="R34" s="2517">
        <v>30</v>
      </c>
      <c r="S34" s="2518"/>
      <c r="T34" s="2325">
        <f t="shared" si="1"/>
        <v>4260480</v>
      </c>
      <c r="U34" s="2326"/>
      <c r="V34" s="2326"/>
      <c r="W34" s="2326"/>
      <c r="X34" s="2327"/>
      <c r="Y34" s="2367"/>
      <c r="Z34" s="2368"/>
      <c r="AA34" s="2368"/>
      <c r="AB34" s="2368"/>
      <c r="AC34" s="2368"/>
      <c r="AD34" s="2368"/>
      <c r="AE34" s="2369"/>
      <c r="AF34" s="91"/>
      <c r="AG34" s="753">
        <v>841</v>
      </c>
      <c r="AH34" s="88" t="s">
        <v>91</v>
      </c>
      <c r="AI34" s="89" t="s">
        <v>437</v>
      </c>
      <c r="AJ34" s="756">
        <f t="shared" si="2"/>
        <v>9015</v>
      </c>
    </row>
    <row r="35" spans="2:39" s="64" customFormat="1" ht="20.25" customHeight="1">
      <c r="B35" s="63"/>
      <c r="C35" s="2564"/>
      <c r="D35" s="2566"/>
      <c r="E35" s="2328" t="s">
        <v>139</v>
      </c>
      <c r="F35" s="2329"/>
      <c r="G35" s="2329"/>
      <c r="H35" s="2329"/>
      <c r="I35" s="2329"/>
      <c r="J35" s="2329"/>
      <c r="K35" s="2330"/>
      <c r="L35" s="2630">
        <v>9058</v>
      </c>
      <c r="M35" s="2631"/>
      <c r="N35" s="2631"/>
      <c r="O35" s="2632"/>
      <c r="P35" s="2517">
        <f t="shared" si="0"/>
        <v>14</v>
      </c>
      <c r="Q35" s="2518"/>
      <c r="R35" s="2517">
        <v>30</v>
      </c>
      <c r="S35" s="2518"/>
      <c r="T35" s="2325">
        <f t="shared" si="1"/>
        <v>3804360</v>
      </c>
      <c r="U35" s="2326"/>
      <c r="V35" s="2326"/>
      <c r="W35" s="2326"/>
      <c r="X35" s="2327"/>
      <c r="Y35" s="2367"/>
      <c r="Z35" s="2368"/>
      <c r="AA35" s="2368"/>
      <c r="AB35" s="2368"/>
      <c r="AC35" s="2368"/>
      <c r="AD35" s="2368"/>
      <c r="AE35" s="2369"/>
      <c r="AF35" s="91"/>
      <c r="AG35" s="754">
        <v>859</v>
      </c>
      <c r="AH35" s="90" t="s">
        <v>91</v>
      </c>
      <c r="AI35" s="148" t="s">
        <v>437</v>
      </c>
      <c r="AJ35" s="757">
        <f t="shared" si="2"/>
        <v>9208</v>
      </c>
    </row>
    <row r="36" spans="2:39" ht="20.25" customHeight="1">
      <c r="C36" s="2564"/>
      <c r="D36" s="2566"/>
      <c r="E36" s="2331" t="s">
        <v>478</v>
      </c>
      <c r="F36" s="2332"/>
      <c r="G36" s="2332"/>
      <c r="H36" s="2332"/>
      <c r="I36" s="2329" t="s">
        <v>477</v>
      </c>
      <c r="J36" s="2329"/>
      <c r="K36" s="2330"/>
      <c r="L36" s="2501">
        <f t="shared" ref="L36" si="3">AJ36</f>
        <v>0</v>
      </c>
      <c r="M36" s="2502"/>
      <c r="N36" s="2502"/>
      <c r="O36" s="2503"/>
      <c r="P36" s="2635">
        <v>14</v>
      </c>
      <c r="Q36" s="2636"/>
      <c r="R36" s="2635">
        <v>30</v>
      </c>
      <c r="S36" s="2636"/>
      <c r="T36" s="2325">
        <f t="shared" si="1"/>
        <v>0</v>
      </c>
      <c r="U36" s="2326"/>
      <c r="V36" s="2326"/>
      <c r="W36" s="2326"/>
      <c r="X36" s="2327"/>
      <c r="Y36" s="2367"/>
      <c r="Z36" s="2368"/>
      <c r="AA36" s="2368"/>
      <c r="AB36" s="2368"/>
      <c r="AC36" s="2368"/>
      <c r="AD36" s="2368"/>
      <c r="AE36" s="2369"/>
      <c r="AF36" s="91"/>
      <c r="AG36" s="91"/>
    </row>
    <row r="37" spans="2:39" ht="20.25" customHeight="1">
      <c r="C37" s="2564"/>
      <c r="D37" s="343"/>
      <c r="E37" s="2331"/>
      <c r="F37" s="2332"/>
      <c r="G37" s="2332"/>
      <c r="H37" s="2332"/>
      <c r="I37" s="2329" t="s">
        <v>477</v>
      </c>
      <c r="J37" s="2329"/>
      <c r="K37" s="2330"/>
      <c r="L37" s="2501"/>
      <c r="M37" s="2502"/>
      <c r="N37" s="2502"/>
      <c r="O37" s="2503"/>
      <c r="P37" s="2635"/>
      <c r="Q37" s="2636"/>
      <c r="R37" s="2635"/>
      <c r="S37" s="2636"/>
      <c r="T37" s="2325">
        <f t="shared" si="1"/>
        <v>0</v>
      </c>
      <c r="U37" s="2326"/>
      <c r="V37" s="2326"/>
      <c r="W37" s="2326"/>
      <c r="X37" s="2327"/>
      <c r="Y37" s="2367"/>
      <c r="Z37" s="2368"/>
      <c r="AA37" s="2368"/>
      <c r="AB37" s="2368"/>
      <c r="AC37" s="2368"/>
      <c r="AD37" s="2368"/>
      <c r="AE37" s="2369"/>
      <c r="AF37" s="91"/>
      <c r="AG37" s="91"/>
    </row>
    <row r="38" spans="2:39" ht="20.25" customHeight="1">
      <c r="C38" s="2564"/>
      <c r="D38" s="343"/>
      <c r="E38" s="2331"/>
      <c r="F38" s="2332"/>
      <c r="G38" s="2332"/>
      <c r="H38" s="2332"/>
      <c r="I38" s="2329" t="s">
        <v>477</v>
      </c>
      <c r="J38" s="2329"/>
      <c r="K38" s="2330"/>
      <c r="L38" s="2501"/>
      <c r="M38" s="2502"/>
      <c r="N38" s="2502"/>
      <c r="O38" s="2503"/>
      <c r="P38" s="2635"/>
      <c r="Q38" s="2636"/>
      <c r="R38" s="2635"/>
      <c r="S38" s="2636"/>
      <c r="T38" s="2325">
        <f t="shared" si="1"/>
        <v>0</v>
      </c>
      <c r="U38" s="2326"/>
      <c r="V38" s="2326"/>
      <c r="W38" s="2326"/>
      <c r="X38" s="2327"/>
      <c r="Y38" s="2367"/>
      <c r="Z38" s="2368"/>
      <c r="AA38" s="2368"/>
      <c r="AB38" s="2368"/>
      <c r="AC38" s="2368"/>
      <c r="AD38" s="2368"/>
      <c r="AE38" s="2369"/>
      <c r="AF38" s="91"/>
      <c r="AG38" s="91"/>
      <c r="AH38" s="71"/>
      <c r="AI38" s="71"/>
      <c r="AJ38" s="71"/>
      <c r="AK38" s="71"/>
      <c r="AL38" s="71"/>
      <c r="AM38" s="71"/>
    </row>
    <row r="39" spans="2:39" ht="20.25" customHeight="1">
      <c r="C39" s="2564"/>
      <c r="D39" s="2349" t="s">
        <v>140</v>
      </c>
      <c r="E39" s="2342" t="s">
        <v>141</v>
      </c>
      <c r="F39" s="2342"/>
      <c r="G39" s="2342"/>
      <c r="H39" s="2342"/>
      <c r="I39" s="2342"/>
      <c r="J39" s="2342"/>
      <c r="K39" s="2343"/>
      <c r="L39" s="2506">
        <v>400</v>
      </c>
      <c r="M39" s="2507"/>
      <c r="N39" s="2507"/>
      <c r="O39" s="2508"/>
      <c r="P39" s="2576">
        <f>+$F$20</f>
        <v>130</v>
      </c>
      <c r="Q39" s="2577"/>
      <c r="R39" s="2576">
        <v>30</v>
      </c>
      <c r="S39" s="2577"/>
      <c r="T39" s="2359">
        <f t="shared" ref="T39:T46" si="4">L39*P39*R39</f>
        <v>1560000</v>
      </c>
      <c r="U39" s="2360"/>
      <c r="V39" s="2360"/>
      <c r="W39" s="2360"/>
      <c r="X39" s="2360"/>
      <c r="Y39" s="2361"/>
      <c r="Z39" s="2362"/>
      <c r="AA39" s="2362"/>
      <c r="AB39" s="2362"/>
      <c r="AC39" s="2362"/>
      <c r="AD39" s="2362"/>
      <c r="AE39" s="2363"/>
      <c r="AF39" s="91"/>
      <c r="AG39" s="91"/>
      <c r="AH39" s="71"/>
      <c r="AI39" s="71"/>
      <c r="AJ39" s="71"/>
      <c r="AK39" s="71"/>
      <c r="AL39" s="71"/>
      <c r="AM39" s="71"/>
    </row>
    <row r="40" spans="2:39" ht="20.25" customHeight="1">
      <c r="C40" s="2564"/>
      <c r="D40" s="2350"/>
      <c r="E40" s="2371" t="s">
        <v>142</v>
      </c>
      <c r="F40" s="2371"/>
      <c r="G40" s="2371"/>
      <c r="H40" s="2371"/>
      <c r="I40" s="2371"/>
      <c r="J40" s="2371"/>
      <c r="K40" s="2372"/>
      <c r="L40" s="2514">
        <v>500</v>
      </c>
      <c r="M40" s="2515"/>
      <c r="N40" s="2515"/>
      <c r="O40" s="2516"/>
      <c r="P40" s="2517">
        <f>+$F$20</f>
        <v>130</v>
      </c>
      <c r="Q40" s="2518"/>
      <c r="R40" s="2517">
        <v>30</v>
      </c>
      <c r="S40" s="2518"/>
      <c r="T40" s="2325">
        <f t="shared" si="4"/>
        <v>1950000</v>
      </c>
      <c r="U40" s="2326"/>
      <c r="V40" s="2326"/>
      <c r="W40" s="2326"/>
      <c r="X40" s="2327"/>
      <c r="Y40" s="2367"/>
      <c r="Z40" s="2368"/>
      <c r="AA40" s="2368"/>
      <c r="AB40" s="2368"/>
      <c r="AC40" s="2368"/>
      <c r="AD40" s="2368"/>
      <c r="AE40" s="2369"/>
      <c r="AF40" s="91"/>
      <c r="AG40" s="91"/>
      <c r="AH40" s="71"/>
      <c r="AI40" s="71"/>
      <c r="AJ40" s="71"/>
      <c r="AK40" s="71"/>
      <c r="AL40" s="71"/>
      <c r="AM40" s="71"/>
    </row>
    <row r="41" spans="2:39" ht="20.25" customHeight="1">
      <c r="C41" s="2564"/>
      <c r="D41" s="2350"/>
      <c r="E41" s="2371" t="s">
        <v>143</v>
      </c>
      <c r="F41" s="2371"/>
      <c r="G41" s="2371"/>
      <c r="H41" s="2371"/>
      <c r="I41" s="2371"/>
      <c r="J41" s="2371"/>
      <c r="K41" s="2372"/>
      <c r="L41" s="2514">
        <v>500</v>
      </c>
      <c r="M41" s="2515"/>
      <c r="N41" s="2515"/>
      <c r="O41" s="2516"/>
      <c r="P41" s="2517">
        <f>+$F$20</f>
        <v>130</v>
      </c>
      <c r="Q41" s="2518"/>
      <c r="R41" s="2517">
        <v>30</v>
      </c>
      <c r="S41" s="2518"/>
      <c r="T41" s="2325">
        <f t="shared" si="4"/>
        <v>1950000</v>
      </c>
      <c r="U41" s="2326"/>
      <c r="V41" s="2326"/>
      <c r="W41" s="2326"/>
      <c r="X41" s="2327"/>
      <c r="Y41" s="2367"/>
      <c r="Z41" s="2368"/>
      <c r="AA41" s="2368"/>
      <c r="AB41" s="2368"/>
      <c r="AC41" s="2368"/>
      <c r="AD41" s="2368"/>
      <c r="AE41" s="2369"/>
      <c r="AF41" s="91"/>
      <c r="AG41" s="91"/>
      <c r="AH41" s="71"/>
      <c r="AI41" s="71"/>
      <c r="AJ41" s="71"/>
      <c r="AK41" s="71"/>
      <c r="AL41" s="71"/>
      <c r="AM41" s="71"/>
    </row>
    <row r="42" spans="2:39" ht="20.25" customHeight="1">
      <c r="C42" s="2564"/>
      <c r="D42" s="2350"/>
      <c r="E42" s="2371" t="s">
        <v>65</v>
      </c>
      <c r="F42" s="2371"/>
      <c r="G42" s="2371"/>
      <c r="H42" s="2371"/>
      <c r="I42" s="2371"/>
      <c r="J42" s="2371"/>
      <c r="K42" s="2372"/>
      <c r="L42" s="2514">
        <v>100</v>
      </c>
      <c r="M42" s="2515"/>
      <c r="N42" s="2515"/>
      <c r="O42" s="2516"/>
      <c r="P42" s="2517">
        <f>+$F$20</f>
        <v>130</v>
      </c>
      <c r="Q42" s="2518"/>
      <c r="R42" s="2517">
        <v>30</v>
      </c>
      <c r="S42" s="2518"/>
      <c r="T42" s="2325">
        <f t="shared" si="4"/>
        <v>390000</v>
      </c>
      <c r="U42" s="2326"/>
      <c r="V42" s="2326"/>
      <c r="W42" s="2326"/>
      <c r="X42" s="2327"/>
      <c r="Y42" s="2367"/>
      <c r="Z42" s="2368"/>
      <c r="AA42" s="2368"/>
      <c r="AB42" s="2368"/>
      <c r="AC42" s="2368"/>
      <c r="AD42" s="2368"/>
      <c r="AE42" s="2369"/>
      <c r="AF42" s="91"/>
      <c r="AG42" s="91"/>
      <c r="AH42" s="71"/>
      <c r="AI42" s="71"/>
      <c r="AJ42" s="71"/>
      <c r="AK42" s="71"/>
      <c r="AL42" s="71"/>
      <c r="AM42" s="71"/>
    </row>
    <row r="43" spans="2:39" ht="20.25" customHeight="1">
      <c r="C43" s="2564"/>
      <c r="D43" s="2350"/>
      <c r="E43" s="2374" t="s">
        <v>265</v>
      </c>
      <c r="F43" s="2374"/>
      <c r="G43" s="2374"/>
      <c r="H43" s="2374"/>
      <c r="I43" s="2374"/>
      <c r="J43" s="2374"/>
      <c r="K43" s="2375"/>
      <c r="L43" s="2514">
        <v>60000</v>
      </c>
      <c r="M43" s="2515"/>
      <c r="N43" s="2515"/>
      <c r="O43" s="2516"/>
      <c r="P43" s="2517">
        <f>+$F$20</f>
        <v>130</v>
      </c>
      <c r="Q43" s="2518"/>
      <c r="R43" s="2517">
        <v>1</v>
      </c>
      <c r="S43" s="2518"/>
      <c r="T43" s="2325">
        <f t="shared" si="4"/>
        <v>7800000</v>
      </c>
      <c r="U43" s="2326"/>
      <c r="V43" s="2326"/>
      <c r="W43" s="2326"/>
      <c r="X43" s="2327"/>
      <c r="Y43" s="2367"/>
      <c r="Z43" s="2368"/>
      <c r="AA43" s="2368"/>
      <c r="AB43" s="2368"/>
      <c r="AC43" s="2368"/>
      <c r="AD43" s="2368"/>
      <c r="AE43" s="2369"/>
      <c r="AF43" s="91"/>
      <c r="AG43" s="91"/>
      <c r="AH43" s="71"/>
      <c r="AI43" s="71"/>
      <c r="AJ43" s="71"/>
      <c r="AK43" s="71"/>
      <c r="AL43" s="71"/>
      <c r="AM43" s="71"/>
    </row>
    <row r="44" spans="2:39" ht="20.25" customHeight="1">
      <c r="C44" s="2564"/>
      <c r="D44" s="2350"/>
      <c r="E44" s="2374" t="s">
        <v>899</v>
      </c>
      <c r="F44" s="2374"/>
      <c r="G44" s="2374"/>
      <c r="H44" s="2374"/>
      <c r="I44" s="2374"/>
      <c r="J44" s="2374"/>
      <c r="K44" s="2375"/>
      <c r="L44" s="2514">
        <v>16000</v>
      </c>
      <c r="M44" s="2515"/>
      <c r="N44" s="2515"/>
      <c r="O44" s="2516"/>
      <c r="P44" s="2665">
        <v>130</v>
      </c>
      <c r="Q44" s="2666"/>
      <c r="R44" s="2517">
        <v>1</v>
      </c>
      <c r="S44" s="2518"/>
      <c r="T44" s="2325">
        <f>L44*P44*R44</f>
        <v>2080000</v>
      </c>
      <c r="U44" s="2326"/>
      <c r="V44" s="2326"/>
      <c r="W44" s="2326"/>
      <c r="X44" s="2327"/>
      <c r="Y44" s="2367"/>
      <c r="Z44" s="2368"/>
      <c r="AA44" s="2368"/>
      <c r="AB44" s="2368"/>
      <c r="AC44" s="2368"/>
      <c r="AD44" s="2368"/>
      <c r="AE44" s="2369"/>
      <c r="AF44" s="91"/>
      <c r="AG44" s="91"/>
      <c r="AH44" s="71"/>
      <c r="AI44" s="71"/>
      <c r="AJ44" s="71"/>
      <c r="AK44" s="71"/>
      <c r="AL44" s="71"/>
      <c r="AM44" s="71"/>
    </row>
    <row r="45" spans="2:39" ht="20.25" customHeight="1">
      <c r="C45" s="2564"/>
      <c r="D45" s="2350"/>
      <c r="E45" s="2374" t="s">
        <v>154</v>
      </c>
      <c r="F45" s="2374"/>
      <c r="G45" s="2374"/>
      <c r="H45" s="2374"/>
      <c r="I45" s="2374"/>
      <c r="J45" s="2374"/>
      <c r="K45" s="2375"/>
      <c r="L45" s="2514">
        <v>3000</v>
      </c>
      <c r="M45" s="2515"/>
      <c r="N45" s="2515"/>
      <c r="O45" s="2516"/>
      <c r="P45" s="2665">
        <v>130</v>
      </c>
      <c r="Q45" s="2666"/>
      <c r="R45" s="2517">
        <v>1</v>
      </c>
      <c r="S45" s="2518"/>
      <c r="T45" s="2325">
        <f t="shared" si="4"/>
        <v>390000</v>
      </c>
      <c r="U45" s="2326"/>
      <c r="V45" s="2326"/>
      <c r="W45" s="2326"/>
      <c r="X45" s="2327"/>
      <c r="Y45" s="2367"/>
      <c r="Z45" s="2368"/>
      <c r="AA45" s="2368"/>
      <c r="AB45" s="2368"/>
      <c r="AC45" s="2368"/>
      <c r="AD45" s="2368"/>
      <c r="AE45" s="2369"/>
      <c r="AF45" s="91"/>
      <c r="AG45" s="91"/>
      <c r="AH45" s="71"/>
      <c r="AI45" s="71"/>
      <c r="AJ45" s="71"/>
      <c r="AK45" s="71"/>
      <c r="AL45" s="71"/>
      <c r="AM45" s="71"/>
    </row>
    <row r="46" spans="2:39" ht="20.25" customHeight="1" thickBot="1">
      <c r="C46" s="2564"/>
      <c r="D46" s="2350"/>
      <c r="E46" s="2379" t="s">
        <v>939</v>
      </c>
      <c r="F46" s="2379"/>
      <c r="G46" s="2379"/>
      <c r="H46" s="2379"/>
      <c r="I46" s="2379"/>
      <c r="J46" s="2379"/>
      <c r="K46" s="2380"/>
      <c r="L46" s="2640">
        <v>3000</v>
      </c>
      <c r="M46" s="2641"/>
      <c r="N46" s="2641"/>
      <c r="O46" s="2642"/>
      <c r="P46" s="2643">
        <v>130</v>
      </c>
      <c r="Q46" s="2644"/>
      <c r="R46" s="2643">
        <v>1</v>
      </c>
      <c r="S46" s="2644"/>
      <c r="T46" s="2386">
        <f t="shared" si="4"/>
        <v>390000</v>
      </c>
      <c r="U46" s="2387"/>
      <c r="V46" s="2387"/>
      <c r="W46" s="2387"/>
      <c r="X46" s="2387"/>
      <c r="Y46" s="2388"/>
      <c r="Z46" s="2389"/>
      <c r="AA46" s="2389"/>
      <c r="AB46" s="2389"/>
      <c r="AC46" s="2389"/>
      <c r="AD46" s="2389"/>
      <c r="AE46" s="2390"/>
      <c r="AF46" s="91"/>
      <c r="AG46" s="91"/>
      <c r="AH46" s="71"/>
      <c r="AI46" s="71"/>
      <c r="AJ46" s="71"/>
      <c r="AK46" s="71"/>
      <c r="AL46" s="71"/>
      <c r="AM46" s="71"/>
    </row>
    <row r="47" spans="2:39" ht="20.25" customHeight="1" thickTop="1" thickBot="1">
      <c r="C47" s="2564"/>
      <c r="D47" s="2350"/>
      <c r="E47" s="2605" t="s">
        <v>20</v>
      </c>
      <c r="F47" s="2606"/>
      <c r="G47" s="2606"/>
      <c r="H47" s="2606"/>
      <c r="I47" s="2606"/>
      <c r="J47" s="2606"/>
      <c r="K47" s="2607"/>
      <c r="L47" s="2571"/>
      <c r="M47" s="2573"/>
      <c r="N47" s="2573"/>
      <c r="O47" s="2572"/>
      <c r="P47" s="2571"/>
      <c r="Q47" s="2572"/>
      <c r="R47" s="2571"/>
      <c r="S47" s="2572"/>
      <c r="T47" s="2569">
        <f>SUM(T30:X46)</f>
        <v>50383870</v>
      </c>
      <c r="U47" s="2570"/>
      <c r="V47" s="2570"/>
      <c r="W47" s="2570"/>
      <c r="X47" s="2570"/>
      <c r="Y47" s="2584"/>
      <c r="Z47" s="2585"/>
      <c r="AA47" s="2585"/>
      <c r="AB47" s="2585"/>
      <c r="AC47" s="2585"/>
      <c r="AD47" s="2585"/>
      <c r="AE47" s="2586"/>
      <c r="AF47" s="92"/>
      <c r="AG47" s="92"/>
      <c r="AH47" s="71"/>
      <c r="AI47" s="71"/>
      <c r="AJ47" s="71"/>
      <c r="AK47" s="71"/>
      <c r="AL47" s="71"/>
      <c r="AM47" s="71"/>
    </row>
    <row r="48" spans="2:39" ht="20.25" customHeight="1" thickTop="1">
      <c r="C48" s="2565"/>
      <c r="D48" s="2591"/>
      <c r="E48" s="2598" t="s">
        <v>268</v>
      </c>
      <c r="F48" s="2599"/>
      <c r="G48" s="2599"/>
      <c r="H48" s="2599"/>
      <c r="I48" s="2599"/>
      <c r="J48" s="2599"/>
      <c r="K48" s="2600"/>
      <c r="L48" s="2567"/>
      <c r="M48" s="2590"/>
      <c r="N48" s="2590"/>
      <c r="O48" s="2568"/>
      <c r="P48" s="2567"/>
      <c r="Q48" s="2568"/>
      <c r="R48" s="2574"/>
      <c r="S48" s="2575"/>
      <c r="T48" s="2397">
        <f>L48*P48</f>
        <v>0</v>
      </c>
      <c r="U48" s="2398"/>
      <c r="V48" s="2398"/>
      <c r="W48" s="2398"/>
      <c r="X48" s="2578"/>
      <c r="Y48" s="2579"/>
      <c r="Z48" s="2580"/>
      <c r="AA48" s="2580"/>
      <c r="AB48" s="2580"/>
      <c r="AC48" s="2580"/>
      <c r="AD48" s="2580"/>
      <c r="AE48" s="2581"/>
      <c r="AF48" s="92"/>
      <c r="AG48" s="92"/>
      <c r="AH48" s="71"/>
      <c r="AI48" s="71"/>
      <c r="AJ48" s="71"/>
      <c r="AK48" s="71"/>
      <c r="AL48" s="71"/>
      <c r="AM48" s="71"/>
    </row>
    <row r="49" spans="2:48" ht="20.25" customHeight="1">
      <c r="B49" s="75"/>
      <c r="C49" s="784" t="s">
        <v>932</v>
      </c>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72"/>
      <c r="AF49" s="71"/>
      <c r="AG49" s="71"/>
      <c r="AH49" s="71"/>
      <c r="AI49" s="74"/>
      <c r="AJ49" s="74"/>
      <c r="AK49" s="74"/>
      <c r="AL49" s="74"/>
      <c r="AM49" s="74"/>
      <c r="AN49" s="74"/>
      <c r="AO49" s="74"/>
      <c r="AP49" s="74"/>
      <c r="AQ49" s="74"/>
      <c r="AR49" s="74"/>
      <c r="AS49" s="74"/>
      <c r="AT49" s="74"/>
      <c r="AU49" s="74"/>
      <c r="AV49" s="74"/>
    </row>
    <row r="50" spans="2:48" ht="20.25" customHeight="1">
      <c r="B50" s="75"/>
      <c r="C50" s="75"/>
      <c r="D50" s="75"/>
      <c r="E50" s="75"/>
      <c r="F50" s="75"/>
      <c r="G50" s="75"/>
      <c r="H50" s="75"/>
      <c r="I50" s="75"/>
      <c r="J50" s="75"/>
      <c r="K50" s="75"/>
      <c r="L50" s="94"/>
      <c r="M50" s="94"/>
      <c r="N50" s="94"/>
      <c r="O50" s="75"/>
      <c r="P50" s="94"/>
      <c r="Q50" s="74"/>
      <c r="R50" s="94"/>
      <c r="S50" s="74"/>
      <c r="AE50" s="792"/>
      <c r="AF50" s="71"/>
      <c r="AG50" s="71"/>
      <c r="AH50" s="71"/>
      <c r="AI50" s="74"/>
      <c r="AJ50" s="74"/>
      <c r="AK50" s="74"/>
      <c r="AL50" s="74"/>
      <c r="AM50" s="74"/>
      <c r="AN50" s="74"/>
      <c r="AO50" s="74"/>
      <c r="AP50" s="74"/>
      <c r="AQ50" s="74"/>
      <c r="AR50" s="74"/>
      <c r="AS50" s="74"/>
      <c r="AT50" s="74"/>
      <c r="AU50" s="74"/>
      <c r="AV50" s="74"/>
    </row>
    <row r="51" spans="2:48" ht="20.25" customHeight="1">
      <c r="C51" s="2314" t="s">
        <v>144</v>
      </c>
      <c r="D51" s="2317" t="s">
        <v>129</v>
      </c>
      <c r="E51" s="2318"/>
      <c r="F51" s="2318"/>
      <c r="G51" s="2318"/>
      <c r="H51" s="2318"/>
      <c r="I51" s="2318"/>
      <c r="J51" s="2318"/>
      <c r="K51" s="2319"/>
      <c r="L51" s="2320" t="s">
        <v>130</v>
      </c>
      <c r="M51" s="2321"/>
      <c r="N51" s="2321"/>
      <c r="O51" s="2322"/>
      <c r="P51" s="2317" t="s">
        <v>131</v>
      </c>
      <c r="Q51" s="2319"/>
      <c r="R51" s="2317" t="s">
        <v>269</v>
      </c>
      <c r="S51" s="2319"/>
      <c r="T51" s="2320" t="s">
        <v>21</v>
      </c>
      <c r="U51" s="2321"/>
      <c r="V51" s="2321"/>
      <c r="W51" s="2321"/>
      <c r="X51" s="2322"/>
      <c r="Y51" s="2317" t="s">
        <v>66</v>
      </c>
      <c r="Z51" s="2318"/>
      <c r="AA51" s="2318"/>
      <c r="AB51" s="2318"/>
      <c r="AC51" s="2318"/>
      <c r="AD51" s="2318"/>
      <c r="AE51" s="2319"/>
      <c r="AF51" s="79"/>
      <c r="AG51" s="79"/>
      <c r="AH51" s="71"/>
      <c r="AI51" s="71"/>
      <c r="AJ51" s="71"/>
      <c r="AK51" s="71"/>
      <c r="AL51" s="71"/>
      <c r="AM51" s="71"/>
    </row>
    <row r="52" spans="2:48" ht="20.25" customHeight="1">
      <c r="C52" s="2315"/>
      <c r="D52" s="2404" t="s">
        <v>145</v>
      </c>
      <c r="E52" s="2407" t="s">
        <v>146</v>
      </c>
      <c r="F52" s="2408"/>
      <c r="G52" s="2408"/>
      <c r="H52" s="2408"/>
      <c r="I52" s="2408"/>
      <c r="J52" s="2408"/>
      <c r="K52" s="2409"/>
      <c r="L52" s="2506">
        <v>300000</v>
      </c>
      <c r="M52" s="2507"/>
      <c r="N52" s="2507"/>
      <c r="O52" s="2508"/>
      <c r="P52" s="2525">
        <v>1</v>
      </c>
      <c r="Q52" s="2526"/>
      <c r="R52" s="2525">
        <v>14</v>
      </c>
      <c r="S52" s="2526"/>
      <c r="T52" s="2359">
        <f>L52*P52*R52</f>
        <v>4200000</v>
      </c>
      <c r="U52" s="2360"/>
      <c r="V52" s="2360"/>
      <c r="W52" s="2360"/>
      <c r="X52" s="2360"/>
      <c r="Y52" s="2412"/>
      <c r="Z52" s="2413"/>
      <c r="AA52" s="2413"/>
      <c r="AB52" s="2413"/>
      <c r="AC52" s="2413"/>
      <c r="AD52" s="2413"/>
      <c r="AE52" s="2414"/>
      <c r="AF52" s="96"/>
      <c r="AG52" s="96"/>
      <c r="AH52" s="71"/>
      <c r="AI52" s="71"/>
      <c r="AJ52" s="71"/>
      <c r="AK52" s="71"/>
      <c r="AL52" s="71"/>
      <c r="AM52" s="71"/>
    </row>
    <row r="53" spans="2:48" ht="20.25" customHeight="1">
      <c r="C53" s="2315"/>
      <c r="D53" s="2405"/>
      <c r="E53" s="2415" t="s">
        <v>147</v>
      </c>
      <c r="F53" s="2416"/>
      <c r="G53" s="2416"/>
      <c r="H53" s="2416"/>
      <c r="I53" s="2416"/>
      <c r="J53" s="2416"/>
      <c r="K53" s="2417"/>
      <c r="L53" s="2514">
        <v>270000</v>
      </c>
      <c r="M53" s="2515"/>
      <c r="N53" s="2515"/>
      <c r="O53" s="2516"/>
      <c r="P53" s="2523">
        <v>2</v>
      </c>
      <c r="Q53" s="2524"/>
      <c r="R53" s="2523">
        <v>14</v>
      </c>
      <c r="S53" s="2524"/>
      <c r="T53" s="2325">
        <f t="shared" ref="T53:T63" si="5">L53*P53*R53</f>
        <v>7560000</v>
      </c>
      <c r="U53" s="2326"/>
      <c r="V53" s="2326"/>
      <c r="W53" s="2326"/>
      <c r="X53" s="2327"/>
      <c r="Y53" s="2418"/>
      <c r="Z53" s="2419"/>
      <c r="AA53" s="2419"/>
      <c r="AB53" s="2419"/>
      <c r="AC53" s="2419"/>
      <c r="AD53" s="2419"/>
      <c r="AE53" s="2420"/>
      <c r="AF53" s="97"/>
      <c r="AG53" s="97"/>
      <c r="AH53" s="71"/>
      <c r="AI53" s="71"/>
      <c r="AJ53" s="71"/>
      <c r="AK53" s="71"/>
      <c r="AL53" s="71"/>
      <c r="AM53" s="71"/>
    </row>
    <row r="54" spans="2:48" ht="20.25" customHeight="1">
      <c r="C54" s="2315"/>
      <c r="D54" s="2405"/>
      <c r="E54" s="2415" t="s">
        <v>148</v>
      </c>
      <c r="F54" s="2416"/>
      <c r="G54" s="2416"/>
      <c r="H54" s="2416"/>
      <c r="I54" s="2416"/>
      <c r="J54" s="2416"/>
      <c r="K54" s="2417"/>
      <c r="L54" s="2514">
        <v>200000</v>
      </c>
      <c r="M54" s="2515"/>
      <c r="N54" s="2515"/>
      <c r="O54" s="2516"/>
      <c r="P54" s="2523">
        <v>2</v>
      </c>
      <c r="Q54" s="2524"/>
      <c r="R54" s="2523">
        <v>14</v>
      </c>
      <c r="S54" s="2524"/>
      <c r="T54" s="2325">
        <f t="shared" si="5"/>
        <v>5600000</v>
      </c>
      <c r="U54" s="2326"/>
      <c r="V54" s="2326"/>
      <c r="W54" s="2326"/>
      <c r="X54" s="2327"/>
      <c r="Y54" s="2418"/>
      <c r="Z54" s="2419"/>
      <c r="AA54" s="2419"/>
      <c r="AB54" s="2419"/>
      <c r="AC54" s="2419"/>
      <c r="AD54" s="2419"/>
      <c r="AE54" s="2420"/>
      <c r="AF54" s="97"/>
      <c r="AG54" s="97"/>
      <c r="AH54" s="71"/>
      <c r="AI54" s="71"/>
      <c r="AJ54" s="71"/>
      <c r="AK54" s="71"/>
      <c r="AL54" s="71"/>
      <c r="AM54" s="71"/>
    </row>
    <row r="55" spans="2:48" ht="20.25" customHeight="1">
      <c r="C55" s="2315"/>
      <c r="D55" s="2405"/>
      <c r="E55" s="2328" t="s">
        <v>67</v>
      </c>
      <c r="F55" s="2329"/>
      <c r="G55" s="2329"/>
      <c r="H55" s="2329"/>
      <c r="I55" s="2329"/>
      <c r="J55" s="2329"/>
      <c r="K55" s="2330"/>
      <c r="L55" s="2514">
        <v>300000</v>
      </c>
      <c r="M55" s="2515"/>
      <c r="N55" s="2515"/>
      <c r="O55" s="2516"/>
      <c r="P55" s="2523">
        <v>1</v>
      </c>
      <c r="Q55" s="2524"/>
      <c r="R55" s="2523">
        <v>12</v>
      </c>
      <c r="S55" s="2524"/>
      <c r="T55" s="2325">
        <f t="shared" si="5"/>
        <v>3600000</v>
      </c>
      <c r="U55" s="2326"/>
      <c r="V55" s="2326"/>
      <c r="W55" s="2326"/>
      <c r="X55" s="2327"/>
      <c r="Y55" s="2418"/>
      <c r="Z55" s="2419"/>
      <c r="AA55" s="2419"/>
      <c r="AB55" s="2419"/>
      <c r="AC55" s="2419"/>
      <c r="AD55" s="2419"/>
      <c r="AE55" s="2420"/>
      <c r="AF55" s="97"/>
      <c r="AG55" s="97"/>
      <c r="AH55" s="71"/>
      <c r="AI55" s="71"/>
      <c r="AJ55" s="71"/>
      <c r="AK55" s="71"/>
      <c r="AL55" s="71"/>
      <c r="AM55" s="71"/>
    </row>
    <row r="56" spans="2:48" ht="20.25" customHeight="1">
      <c r="C56" s="2315"/>
      <c r="D56" s="2405"/>
      <c r="E56" s="2328" t="s">
        <v>480</v>
      </c>
      <c r="F56" s="2329"/>
      <c r="G56" s="2329"/>
      <c r="H56" s="2329"/>
      <c r="I56" s="2329"/>
      <c r="J56" s="2329"/>
      <c r="K56" s="2330"/>
      <c r="L56" s="2514">
        <v>180000</v>
      </c>
      <c r="M56" s="2515"/>
      <c r="N56" s="2515"/>
      <c r="O56" s="2516"/>
      <c r="P56" s="2523">
        <v>5</v>
      </c>
      <c r="Q56" s="2524"/>
      <c r="R56" s="2523">
        <v>12</v>
      </c>
      <c r="S56" s="2524"/>
      <c r="T56" s="2325">
        <f>L56*P56*R56</f>
        <v>10800000</v>
      </c>
      <c r="U56" s="2326"/>
      <c r="V56" s="2326"/>
      <c r="W56" s="2326"/>
      <c r="X56" s="2327"/>
      <c r="Y56" s="344"/>
      <c r="Z56" s="345"/>
      <c r="AA56" s="345"/>
      <c r="AB56" s="345"/>
      <c r="AC56" s="345"/>
      <c r="AD56" s="345"/>
      <c r="AE56" s="346"/>
      <c r="AF56" s="97"/>
      <c r="AG56" s="97"/>
      <c r="AH56" s="71"/>
      <c r="AI56" s="71"/>
      <c r="AJ56" s="71"/>
      <c r="AK56" s="71"/>
      <c r="AL56" s="71"/>
      <c r="AM56" s="71"/>
    </row>
    <row r="57" spans="2:48" s="64" customFormat="1" ht="20.25" customHeight="1">
      <c r="B57" s="63"/>
      <c r="C57" s="2315"/>
      <c r="D57" s="2405"/>
      <c r="E57" s="2415" t="s">
        <v>149</v>
      </c>
      <c r="F57" s="2416"/>
      <c r="G57" s="2416"/>
      <c r="H57" s="2416"/>
      <c r="I57" s="2416"/>
      <c r="J57" s="2416"/>
      <c r="K57" s="2417"/>
      <c r="L57" s="2514">
        <v>400000</v>
      </c>
      <c r="M57" s="2515"/>
      <c r="N57" s="2515"/>
      <c r="O57" s="2516"/>
      <c r="P57" s="2523">
        <v>6</v>
      </c>
      <c r="Q57" s="2524"/>
      <c r="R57" s="2523">
        <v>2</v>
      </c>
      <c r="S57" s="2524"/>
      <c r="T57" s="2325">
        <f t="shared" si="5"/>
        <v>4800000</v>
      </c>
      <c r="U57" s="2326"/>
      <c r="V57" s="2326"/>
      <c r="W57" s="2326"/>
      <c r="X57" s="2327"/>
      <c r="Y57" s="2418"/>
      <c r="Z57" s="2419"/>
      <c r="AA57" s="2419"/>
      <c r="AB57" s="2419"/>
      <c r="AC57" s="2419"/>
      <c r="AD57" s="2419"/>
      <c r="AE57" s="2420"/>
      <c r="AF57" s="97"/>
      <c r="AG57" s="97"/>
      <c r="AH57" s="75"/>
      <c r="AI57" s="75"/>
      <c r="AJ57" s="75"/>
      <c r="AK57" s="75"/>
      <c r="AL57" s="75"/>
      <c r="AM57" s="75"/>
    </row>
    <row r="58" spans="2:48" s="64" customFormat="1" ht="20.25" customHeight="1">
      <c r="B58" s="63"/>
      <c r="C58" s="2315"/>
      <c r="D58" s="2405"/>
      <c r="E58" s="2415" t="s">
        <v>150</v>
      </c>
      <c r="F58" s="2416"/>
      <c r="G58" s="2416"/>
      <c r="H58" s="2416"/>
      <c r="I58" s="2416"/>
      <c r="J58" s="2416"/>
      <c r="K58" s="2417"/>
      <c r="L58" s="2514">
        <v>3000</v>
      </c>
      <c r="M58" s="2515"/>
      <c r="N58" s="2515"/>
      <c r="O58" s="2516"/>
      <c r="P58" s="2523">
        <v>11</v>
      </c>
      <c r="Q58" s="2524"/>
      <c r="R58" s="2523">
        <v>12</v>
      </c>
      <c r="S58" s="2524"/>
      <c r="T58" s="2325">
        <f t="shared" si="5"/>
        <v>396000</v>
      </c>
      <c r="U58" s="2326"/>
      <c r="V58" s="2326"/>
      <c r="W58" s="2326"/>
      <c r="X58" s="2327"/>
      <c r="Y58" s="2418"/>
      <c r="Z58" s="2419"/>
      <c r="AA58" s="2419"/>
      <c r="AB58" s="2419"/>
      <c r="AC58" s="2419"/>
      <c r="AD58" s="2419"/>
      <c r="AE58" s="2420"/>
      <c r="AF58" s="97"/>
      <c r="AG58" s="97"/>
      <c r="AH58" s="75"/>
      <c r="AI58" s="75"/>
      <c r="AJ58" s="75"/>
      <c r="AK58" s="75"/>
      <c r="AL58" s="75"/>
      <c r="AM58" s="75"/>
    </row>
    <row r="59" spans="2:48" ht="20.25" customHeight="1">
      <c r="C59" s="2315"/>
      <c r="D59" s="2406"/>
      <c r="E59" s="2421" t="s">
        <v>151</v>
      </c>
      <c r="F59" s="2422"/>
      <c r="G59" s="2422"/>
      <c r="H59" s="2422"/>
      <c r="I59" s="2422"/>
      <c r="J59" s="2422"/>
      <c r="K59" s="2423"/>
      <c r="L59" s="2640"/>
      <c r="M59" s="2641"/>
      <c r="N59" s="2641"/>
      <c r="O59" s="2642"/>
      <c r="P59" s="2617"/>
      <c r="Q59" s="2618"/>
      <c r="R59" s="2617"/>
      <c r="S59" s="2618"/>
      <c r="T59" s="2386">
        <f>L59*P59*R59</f>
        <v>0</v>
      </c>
      <c r="U59" s="2387"/>
      <c r="V59" s="2387"/>
      <c r="W59" s="2387"/>
      <c r="X59" s="2387"/>
      <c r="Y59" s="2619"/>
      <c r="Z59" s="2620"/>
      <c r="AA59" s="2620"/>
      <c r="AB59" s="2620"/>
      <c r="AC59" s="2620"/>
      <c r="AD59" s="2620"/>
      <c r="AE59" s="2621"/>
      <c r="AF59" s="97"/>
      <c r="AG59" s="97"/>
      <c r="AH59" s="71"/>
      <c r="AI59" s="71"/>
      <c r="AJ59" s="71"/>
      <c r="AK59" s="71"/>
      <c r="AL59" s="71"/>
      <c r="AM59" s="71"/>
    </row>
    <row r="60" spans="2:48" ht="20.25" customHeight="1">
      <c r="C60" s="2315"/>
      <c r="D60" s="2447" t="s">
        <v>479</v>
      </c>
      <c r="E60" s="2415" t="s">
        <v>154</v>
      </c>
      <c r="F60" s="2416"/>
      <c r="G60" s="2416"/>
      <c r="H60" s="2416"/>
      <c r="I60" s="2416"/>
      <c r="J60" s="2416"/>
      <c r="K60" s="2417"/>
      <c r="L60" s="2511">
        <v>220000</v>
      </c>
      <c r="M60" s="2512"/>
      <c r="N60" s="2512"/>
      <c r="O60" s="2513"/>
      <c r="P60" s="2633">
        <v>1</v>
      </c>
      <c r="Q60" s="2634"/>
      <c r="R60" s="2633">
        <v>12</v>
      </c>
      <c r="S60" s="2634"/>
      <c r="T60" s="2645">
        <f t="shared" si="5"/>
        <v>2640000</v>
      </c>
      <c r="U60" s="2646"/>
      <c r="V60" s="2646"/>
      <c r="W60" s="2646"/>
      <c r="X60" s="2647"/>
      <c r="Y60" s="2431"/>
      <c r="Z60" s="2432"/>
      <c r="AA60" s="2432"/>
      <c r="AB60" s="2432"/>
      <c r="AC60" s="2432"/>
      <c r="AD60" s="2432"/>
      <c r="AE60" s="2433"/>
      <c r="AF60" s="97"/>
      <c r="AG60" s="97"/>
      <c r="AH60" s="71"/>
      <c r="AI60" s="71"/>
      <c r="AJ60" s="71"/>
      <c r="AK60" s="71"/>
      <c r="AL60" s="71"/>
      <c r="AM60" s="71"/>
    </row>
    <row r="61" spans="2:48" ht="20.25" customHeight="1">
      <c r="C61" s="2315"/>
      <c r="D61" s="2447"/>
      <c r="E61" s="2415" t="s">
        <v>155</v>
      </c>
      <c r="F61" s="2416"/>
      <c r="G61" s="2416"/>
      <c r="H61" s="2416"/>
      <c r="I61" s="2416"/>
      <c r="J61" s="2416"/>
      <c r="K61" s="2417"/>
      <c r="L61" s="2514">
        <v>1200</v>
      </c>
      <c r="M61" s="2515"/>
      <c r="N61" s="2515"/>
      <c r="O61" s="2516"/>
      <c r="P61" s="2523">
        <v>11</v>
      </c>
      <c r="Q61" s="2524"/>
      <c r="R61" s="2523">
        <v>365</v>
      </c>
      <c r="S61" s="2524"/>
      <c r="T61" s="2325">
        <f t="shared" si="5"/>
        <v>4818000</v>
      </c>
      <c r="U61" s="2326"/>
      <c r="V61" s="2326"/>
      <c r="W61" s="2326"/>
      <c r="X61" s="2327"/>
      <c r="Y61" s="2418"/>
      <c r="Z61" s="2419"/>
      <c r="AA61" s="2419"/>
      <c r="AB61" s="2419"/>
      <c r="AC61" s="2419"/>
      <c r="AD61" s="2419"/>
      <c r="AE61" s="2420"/>
      <c r="AF61" s="97"/>
      <c r="AG61" s="97"/>
      <c r="AH61" s="71"/>
      <c r="AI61" s="71"/>
      <c r="AJ61" s="71"/>
      <c r="AK61" s="71"/>
      <c r="AL61" s="71"/>
      <c r="AM61" s="71"/>
    </row>
    <row r="62" spans="2:48" ht="20.25" customHeight="1">
      <c r="C62" s="2315"/>
      <c r="D62" s="2447"/>
      <c r="E62" s="2415" t="s">
        <v>156</v>
      </c>
      <c r="F62" s="2416"/>
      <c r="G62" s="2416"/>
      <c r="H62" s="2416"/>
      <c r="I62" s="2416"/>
      <c r="J62" s="2416"/>
      <c r="K62" s="2417"/>
      <c r="L62" s="2514">
        <v>40000</v>
      </c>
      <c r="M62" s="2515"/>
      <c r="N62" s="2515"/>
      <c r="O62" s="2516"/>
      <c r="P62" s="2523">
        <v>1</v>
      </c>
      <c r="Q62" s="2524"/>
      <c r="R62" s="2523">
        <v>12</v>
      </c>
      <c r="S62" s="2524"/>
      <c r="T62" s="2325">
        <f t="shared" si="5"/>
        <v>480000</v>
      </c>
      <c r="U62" s="2326"/>
      <c r="V62" s="2326"/>
      <c r="W62" s="2326"/>
      <c r="X62" s="2327"/>
      <c r="Y62" s="2418"/>
      <c r="Z62" s="2419"/>
      <c r="AA62" s="2419"/>
      <c r="AB62" s="2419"/>
      <c r="AC62" s="2419"/>
      <c r="AD62" s="2419"/>
      <c r="AE62" s="2420"/>
      <c r="AF62" s="97"/>
      <c r="AG62" s="97"/>
      <c r="AH62" s="71"/>
      <c r="AI62" s="71"/>
      <c r="AJ62" s="71"/>
      <c r="AK62" s="71"/>
      <c r="AL62" s="71"/>
      <c r="AM62" s="71"/>
    </row>
    <row r="63" spans="2:48" ht="20.25" customHeight="1">
      <c r="C63" s="2315"/>
      <c r="D63" s="2447"/>
      <c r="E63" s="2415" t="s">
        <v>158</v>
      </c>
      <c r="F63" s="2416"/>
      <c r="G63" s="2416"/>
      <c r="H63" s="2416"/>
      <c r="I63" s="2416"/>
      <c r="J63" s="2416"/>
      <c r="K63" s="2417"/>
      <c r="L63" s="2514">
        <v>60000</v>
      </c>
      <c r="M63" s="2515"/>
      <c r="N63" s="2515"/>
      <c r="O63" s="2516"/>
      <c r="P63" s="2523">
        <v>1</v>
      </c>
      <c r="Q63" s="2524"/>
      <c r="R63" s="2523">
        <v>12</v>
      </c>
      <c r="S63" s="2524"/>
      <c r="T63" s="2325">
        <f t="shared" si="5"/>
        <v>720000</v>
      </c>
      <c r="U63" s="2326"/>
      <c r="V63" s="2326"/>
      <c r="W63" s="2326"/>
      <c r="X63" s="2327"/>
      <c r="Y63" s="2418"/>
      <c r="Z63" s="2419"/>
      <c r="AA63" s="2419"/>
      <c r="AB63" s="2419"/>
      <c r="AC63" s="2419"/>
      <c r="AD63" s="2419"/>
      <c r="AE63" s="2420"/>
      <c r="AF63" s="97"/>
      <c r="AG63" s="97"/>
      <c r="AH63" s="71"/>
      <c r="AI63" s="71"/>
      <c r="AJ63" s="71"/>
      <c r="AK63" s="71"/>
      <c r="AL63" s="71"/>
      <c r="AM63" s="71"/>
    </row>
    <row r="64" spans="2:48" ht="20.25" customHeight="1">
      <c r="C64" s="2315"/>
      <c r="D64" s="2447"/>
      <c r="E64" s="2415" t="s">
        <v>159</v>
      </c>
      <c r="F64" s="2416"/>
      <c r="G64" s="2416"/>
      <c r="H64" s="2416"/>
      <c r="I64" s="2416"/>
      <c r="J64" s="2416"/>
      <c r="K64" s="2417"/>
      <c r="L64" s="2514">
        <v>750000</v>
      </c>
      <c r="M64" s="2515"/>
      <c r="N64" s="2515"/>
      <c r="O64" s="2516"/>
      <c r="P64" s="2523">
        <v>1</v>
      </c>
      <c r="Q64" s="2524"/>
      <c r="R64" s="2523">
        <v>12</v>
      </c>
      <c r="S64" s="2524"/>
      <c r="T64" s="2325">
        <f>L64*P64*R64</f>
        <v>9000000</v>
      </c>
      <c r="U64" s="2326"/>
      <c r="V64" s="2326"/>
      <c r="W64" s="2326"/>
      <c r="X64" s="2327"/>
      <c r="Y64" s="2418"/>
      <c r="Z64" s="2419"/>
      <c r="AA64" s="2419"/>
      <c r="AB64" s="2419"/>
      <c r="AC64" s="2419"/>
      <c r="AD64" s="2419"/>
      <c r="AE64" s="2420"/>
      <c r="AF64" s="97"/>
      <c r="AG64" s="97"/>
      <c r="AH64" s="71"/>
      <c r="AI64" s="71"/>
      <c r="AJ64" s="71"/>
      <c r="AK64" s="71"/>
      <c r="AL64" s="71"/>
      <c r="AM64" s="71"/>
    </row>
    <row r="65" spans="1:47" ht="20.25" customHeight="1" thickBot="1">
      <c r="C65" s="2315"/>
      <c r="D65" s="2448"/>
      <c r="E65" s="2434" t="s">
        <v>160</v>
      </c>
      <c r="F65" s="2435"/>
      <c r="G65" s="2435"/>
      <c r="H65" s="2435"/>
      <c r="I65" s="2435"/>
      <c r="J65" s="2435"/>
      <c r="K65" s="2436"/>
      <c r="L65" s="2625">
        <v>80000</v>
      </c>
      <c r="M65" s="2626"/>
      <c r="N65" s="2626"/>
      <c r="O65" s="2627"/>
      <c r="P65" s="2615">
        <v>1</v>
      </c>
      <c r="Q65" s="2616"/>
      <c r="R65" s="2615">
        <v>12</v>
      </c>
      <c r="S65" s="2616"/>
      <c r="T65" s="2628">
        <f>L65*P65*R65</f>
        <v>960000</v>
      </c>
      <c r="U65" s="2629"/>
      <c r="V65" s="2629"/>
      <c r="W65" s="2629"/>
      <c r="X65" s="2629"/>
      <c r="Y65" s="2437"/>
      <c r="Z65" s="2438"/>
      <c r="AA65" s="2438"/>
      <c r="AB65" s="2438"/>
      <c r="AC65" s="2438"/>
      <c r="AD65" s="2438"/>
      <c r="AE65" s="2439"/>
      <c r="AF65" s="97"/>
      <c r="AG65" s="97"/>
      <c r="AH65" s="71"/>
      <c r="AI65" s="71"/>
      <c r="AJ65" s="71"/>
      <c r="AK65" s="71"/>
      <c r="AL65" s="71"/>
      <c r="AM65" s="71"/>
    </row>
    <row r="66" spans="1:47" ht="20.25" customHeight="1" thickTop="1">
      <c r="C66" s="2316"/>
      <c r="D66" s="2391" t="s">
        <v>19</v>
      </c>
      <c r="E66" s="2392"/>
      <c r="F66" s="2392"/>
      <c r="G66" s="2392"/>
      <c r="H66" s="2392"/>
      <c r="I66" s="2392"/>
      <c r="J66" s="2392"/>
      <c r="K66" s="2393"/>
      <c r="L66" s="2394"/>
      <c r="M66" s="2395"/>
      <c r="N66" s="2395"/>
      <c r="O66" s="2396"/>
      <c r="P66" s="2394"/>
      <c r="Q66" s="2396"/>
      <c r="R66" s="2394"/>
      <c r="S66" s="2396"/>
      <c r="T66" s="2622">
        <f>SUM(T52:X65)</f>
        <v>55574000</v>
      </c>
      <c r="U66" s="2623"/>
      <c r="V66" s="2623"/>
      <c r="W66" s="2623"/>
      <c r="X66" s="2624"/>
      <c r="Y66" s="2443"/>
      <c r="Z66" s="2444"/>
      <c r="AA66" s="2444"/>
      <c r="AB66" s="2444"/>
      <c r="AC66" s="2444"/>
      <c r="AD66" s="2444"/>
      <c r="AE66" s="2445"/>
      <c r="AF66" s="98"/>
      <c r="AG66" s="98"/>
      <c r="AH66" s="71"/>
      <c r="AI66" s="71"/>
      <c r="AJ66" s="71"/>
      <c r="AK66" s="71"/>
      <c r="AL66" s="71"/>
      <c r="AM66" s="71"/>
    </row>
    <row r="67" spans="1:47" ht="20.25" customHeight="1" thickBot="1">
      <c r="B67" s="99"/>
      <c r="C67" s="99"/>
      <c r="D67" s="175"/>
      <c r="E67" s="175"/>
      <c r="F67" s="175"/>
      <c r="G67" s="175"/>
      <c r="H67" s="175"/>
      <c r="I67" s="175"/>
      <c r="J67" s="175"/>
      <c r="K67" s="175"/>
      <c r="L67" s="140"/>
      <c r="M67" s="140"/>
      <c r="N67" s="140"/>
      <c r="O67" s="141"/>
      <c r="P67" s="140"/>
      <c r="Q67" s="140"/>
      <c r="R67" s="71"/>
      <c r="S67" s="71"/>
      <c r="T67" s="176"/>
      <c r="U67" s="176"/>
      <c r="V67" s="176"/>
      <c r="W67" s="176"/>
      <c r="X67" s="176"/>
      <c r="AG67" s="71"/>
      <c r="AH67" s="71"/>
      <c r="AI67" s="71"/>
      <c r="AJ67" s="71"/>
      <c r="AK67" s="71"/>
      <c r="AL67" s="71"/>
      <c r="AM67" s="71"/>
      <c r="AN67" s="99"/>
      <c r="AO67" s="100"/>
      <c r="AP67" s="100"/>
      <c r="AQ67" s="100"/>
      <c r="AR67" s="100"/>
      <c r="AS67" s="100"/>
      <c r="AT67" s="100"/>
      <c r="AU67" s="100"/>
    </row>
    <row r="68" spans="1:47" ht="24" customHeight="1" thickTop="1" thickBot="1">
      <c r="D68" s="2449" t="s">
        <v>161</v>
      </c>
      <c r="E68" s="2449"/>
      <c r="F68" s="2449"/>
      <c r="G68" s="2449"/>
      <c r="H68" s="2449"/>
      <c r="I68" s="2449"/>
      <c r="J68" s="2449"/>
      <c r="K68" s="2449"/>
      <c r="L68" s="140"/>
      <c r="M68" s="140"/>
      <c r="N68" s="140"/>
      <c r="O68" s="141"/>
      <c r="P68" s="140"/>
      <c r="Q68" s="140"/>
      <c r="R68" s="71"/>
      <c r="S68" s="142"/>
      <c r="T68" s="2450">
        <f>T47-T66</f>
        <v>-5190130</v>
      </c>
      <c r="U68" s="2451"/>
      <c r="V68" s="2451"/>
      <c r="W68" s="2451"/>
      <c r="X68" s="2452"/>
      <c r="Y68" s="103"/>
      <c r="Z68" s="103"/>
      <c r="AA68" s="103"/>
      <c r="AB68" s="103"/>
      <c r="AC68" s="103"/>
      <c r="AD68" s="103"/>
      <c r="AG68" s="843"/>
      <c r="AH68" s="71"/>
      <c r="AI68" s="71"/>
      <c r="AJ68" s="71"/>
      <c r="AK68" s="71"/>
      <c r="AL68" s="71"/>
      <c r="AM68" s="71"/>
    </row>
    <row r="69" spans="1:47" ht="20.25" customHeight="1" thickTop="1">
      <c r="J69" s="101"/>
      <c r="K69" s="101"/>
      <c r="L69" s="101"/>
      <c r="M69" s="101"/>
      <c r="N69" s="101"/>
      <c r="O69" s="101"/>
      <c r="P69" s="101"/>
      <c r="Q69" s="101"/>
      <c r="R69" s="101"/>
      <c r="S69" s="101"/>
      <c r="T69" s="101"/>
      <c r="U69" s="102"/>
      <c r="V69" s="102"/>
      <c r="W69" s="102"/>
      <c r="X69" s="102"/>
      <c r="Y69" s="103"/>
      <c r="Z69" s="103"/>
      <c r="AA69" s="103"/>
      <c r="AB69" s="103"/>
      <c r="AC69" s="103"/>
      <c r="AD69" s="103"/>
      <c r="AG69" s="93"/>
      <c r="AH69" s="71"/>
      <c r="AI69" s="71"/>
      <c r="AJ69" s="71"/>
      <c r="AK69" s="71"/>
      <c r="AL69" s="71"/>
      <c r="AM69" s="71"/>
    </row>
    <row r="70" spans="1:47" ht="20.25" customHeight="1">
      <c r="A70" s="64"/>
      <c r="B70" s="84" t="s">
        <v>68</v>
      </c>
      <c r="C70" s="167" t="s">
        <v>267</v>
      </c>
      <c r="D70" s="64"/>
      <c r="E70" s="64"/>
      <c r="F70" s="64"/>
      <c r="G70" s="64"/>
      <c r="H70" s="64"/>
      <c r="I70" s="64"/>
      <c r="J70" s="64"/>
      <c r="K70" s="64"/>
      <c r="L70" s="64"/>
      <c r="M70" s="64"/>
      <c r="N70" s="64"/>
      <c r="O70" s="64"/>
      <c r="P70" s="75"/>
      <c r="Q70" s="75"/>
      <c r="R70" s="75"/>
      <c r="S70" s="75"/>
      <c r="T70" s="75"/>
      <c r="U70" s="75"/>
      <c r="V70" s="75"/>
      <c r="W70" s="64"/>
      <c r="X70" s="64"/>
      <c r="Y70" s="64"/>
      <c r="Z70" s="64"/>
      <c r="AA70" s="64"/>
      <c r="AB70" s="64"/>
      <c r="AC70" s="64"/>
      <c r="AD70" s="64"/>
      <c r="AE70" s="64"/>
      <c r="AF70" s="64"/>
      <c r="AG70" s="64" t="s">
        <v>1131</v>
      </c>
      <c r="AH70" s="64"/>
      <c r="AI70" s="64"/>
      <c r="AJ70" s="64"/>
      <c r="AK70" s="64"/>
      <c r="AL70" s="64"/>
      <c r="AM70" s="64"/>
      <c r="AN70" s="64"/>
    </row>
    <row r="71" spans="1:47" s="64" customFormat="1" ht="26.25" customHeight="1">
      <c r="B71" s="63"/>
      <c r="C71" s="2563" t="s">
        <v>128</v>
      </c>
      <c r="D71" s="2318" t="s">
        <v>129</v>
      </c>
      <c r="E71" s="2318"/>
      <c r="F71" s="2318"/>
      <c r="G71" s="2318"/>
      <c r="H71" s="2318"/>
      <c r="I71" s="2318"/>
      <c r="J71" s="2318"/>
      <c r="K71" s="2319"/>
      <c r="L71" s="2320" t="s">
        <v>130</v>
      </c>
      <c r="M71" s="2321"/>
      <c r="N71" s="2321"/>
      <c r="O71" s="2322"/>
      <c r="P71" s="2317" t="s">
        <v>475</v>
      </c>
      <c r="Q71" s="2319"/>
      <c r="R71" s="2543" t="s">
        <v>476</v>
      </c>
      <c r="S71" s="2544"/>
      <c r="T71" s="2317" t="s">
        <v>90</v>
      </c>
      <c r="U71" s="2318"/>
      <c r="V71" s="2318"/>
      <c r="W71" s="2318"/>
      <c r="X71" s="2318"/>
      <c r="Y71" s="2317" t="s">
        <v>66</v>
      </c>
      <c r="Z71" s="2318"/>
      <c r="AA71" s="2318"/>
      <c r="AB71" s="2318"/>
      <c r="AC71" s="2318"/>
      <c r="AD71" s="2318"/>
      <c r="AE71" s="2319"/>
      <c r="AF71" s="79"/>
      <c r="AG71" s="85" t="s">
        <v>262</v>
      </c>
      <c r="AH71" s="86" t="s">
        <v>91</v>
      </c>
      <c r="AI71" s="86" t="s">
        <v>808</v>
      </c>
      <c r="AJ71" s="87" t="s">
        <v>130</v>
      </c>
    </row>
    <row r="72" spans="1:47" s="64" customFormat="1" ht="20.25" customHeight="1">
      <c r="B72" s="63"/>
      <c r="C72" s="2564"/>
      <c r="D72" s="2566" t="s">
        <v>264</v>
      </c>
      <c r="E72" s="2328" t="s">
        <v>134</v>
      </c>
      <c r="F72" s="2329"/>
      <c r="G72" s="2329"/>
      <c r="H72" s="2329"/>
      <c r="I72" s="2329"/>
      <c r="J72" s="2329"/>
      <c r="K72" s="2330"/>
      <c r="L72" s="2662">
        <v>8029</v>
      </c>
      <c r="M72" s="2663"/>
      <c r="N72" s="2663"/>
      <c r="O72" s="2664"/>
      <c r="P72" s="2517">
        <f t="shared" ref="P72:P77" si="6">+L21</f>
        <v>0</v>
      </c>
      <c r="Q72" s="2518"/>
      <c r="R72" s="2517">
        <v>30</v>
      </c>
      <c r="S72" s="2518"/>
      <c r="T72" s="2325">
        <f t="shared" ref="T72:T81" si="7">L72*P72*R72</f>
        <v>0</v>
      </c>
      <c r="U72" s="2326"/>
      <c r="V72" s="2326"/>
      <c r="W72" s="2326"/>
      <c r="X72" s="2327"/>
      <c r="Y72" s="2367"/>
      <c r="Z72" s="2368"/>
      <c r="AA72" s="2368"/>
      <c r="AB72" s="2368"/>
      <c r="AC72" s="2368"/>
      <c r="AD72" s="2368"/>
      <c r="AE72" s="2369"/>
      <c r="AF72" s="91"/>
      <c r="AG72" s="964">
        <v>749</v>
      </c>
      <c r="AH72" s="968" t="s">
        <v>91</v>
      </c>
      <c r="AI72" s="969" t="s">
        <v>437</v>
      </c>
      <c r="AJ72" s="967">
        <f t="shared" ref="AJ72:AJ77" si="8">ROUNDDOWN(AG72*AI72,0)</f>
        <v>8029</v>
      </c>
    </row>
    <row r="73" spans="1:47" s="64" customFormat="1" ht="20.25" customHeight="1">
      <c r="B73" s="63"/>
      <c r="C73" s="2564"/>
      <c r="D73" s="2566"/>
      <c r="E73" s="2328" t="s">
        <v>135</v>
      </c>
      <c r="F73" s="2329"/>
      <c r="G73" s="2329"/>
      <c r="H73" s="2329"/>
      <c r="I73" s="2329"/>
      <c r="J73" s="2329"/>
      <c r="K73" s="2330"/>
      <c r="L73" s="2630">
        <v>8072</v>
      </c>
      <c r="M73" s="2631"/>
      <c r="N73" s="2631"/>
      <c r="O73" s="2632"/>
      <c r="P73" s="2517">
        <f t="shared" si="6"/>
        <v>23</v>
      </c>
      <c r="Q73" s="2518"/>
      <c r="R73" s="2517">
        <v>30</v>
      </c>
      <c r="S73" s="2518"/>
      <c r="T73" s="2325">
        <f t="shared" si="7"/>
        <v>5569680</v>
      </c>
      <c r="U73" s="2326"/>
      <c r="V73" s="2326"/>
      <c r="W73" s="2326"/>
      <c r="X73" s="2327"/>
      <c r="Y73" s="2367"/>
      <c r="Z73" s="2368"/>
      <c r="AA73" s="2368"/>
      <c r="AB73" s="2368"/>
      <c r="AC73" s="2368"/>
      <c r="AD73" s="2368"/>
      <c r="AE73" s="2369"/>
      <c r="AF73" s="91"/>
      <c r="AG73" s="753">
        <v>765</v>
      </c>
      <c r="AH73" s="88" t="s">
        <v>91</v>
      </c>
      <c r="AI73" s="89" t="s">
        <v>437</v>
      </c>
      <c r="AJ73" s="756">
        <f t="shared" si="8"/>
        <v>8200</v>
      </c>
    </row>
    <row r="74" spans="1:47" s="64" customFormat="1" ht="20.25" customHeight="1">
      <c r="B74" s="63"/>
      <c r="C74" s="2564"/>
      <c r="D74" s="2566"/>
      <c r="E74" s="2328" t="s">
        <v>136</v>
      </c>
      <c r="F74" s="2329"/>
      <c r="G74" s="2329"/>
      <c r="H74" s="2329"/>
      <c r="I74" s="2329"/>
      <c r="J74" s="2329"/>
      <c r="K74" s="2330"/>
      <c r="L74" s="2630">
        <v>8447</v>
      </c>
      <c r="M74" s="2631"/>
      <c r="N74" s="2631"/>
      <c r="O74" s="2632"/>
      <c r="P74" s="2517">
        <f t="shared" si="6"/>
        <v>36</v>
      </c>
      <c r="Q74" s="2518"/>
      <c r="R74" s="2517">
        <v>30</v>
      </c>
      <c r="S74" s="2518"/>
      <c r="T74" s="2325">
        <f t="shared" si="7"/>
        <v>9122760</v>
      </c>
      <c r="U74" s="2326"/>
      <c r="V74" s="2326"/>
      <c r="W74" s="2326"/>
      <c r="X74" s="2327"/>
      <c r="Y74" s="2367"/>
      <c r="Z74" s="2368"/>
      <c r="AA74" s="2368"/>
      <c r="AB74" s="2368"/>
      <c r="AC74" s="2368"/>
      <c r="AD74" s="2368"/>
      <c r="AE74" s="2369"/>
      <c r="AF74" s="91"/>
      <c r="AG74" s="753">
        <v>801</v>
      </c>
      <c r="AH74" s="88" t="s">
        <v>91</v>
      </c>
      <c r="AI74" s="89" t="s">
        <v>437</v>
      </c>
      <c r="AJ74" s="756">
        <f t="shared" si="8"/>
        <v>8586</v>
      </c>
    </row>
    <row r="75" spans="1:47" s="64" customFormat="1" ht="20.25" customHeight="1">
      <c r="B75" s="63"/>
      <c r="C75" s="2564"/>
      <c r="D75" s="2566"/>
      <c r="E75" s="2328" t="s">
        <v>137</v>
      </c>
      <c r="F75" s="2329"/>
      <c r="G75" s="2329"/>
      <c r="H75" s="2329"/>
      <c r="I75" s="2329"/>
      <c r="J75" s="2329"/>
      <c r="K75" s="2330"/>
      <c r="L75" s="2630">
        <v>8704</v>
      </c>
      <c r="M75" s="2631"/>
      <c r="N75" s="2631"/>
      <c r="O75" s="2632"/>
      <c r="P75" s="2517">
        <f t="shared" si="6"/>
        <v>95</v>
      </c>
      <c r="Q75" s="2518"/>
      <c r="R75" s="2517">
        <v>30</v>
      </c>
      <c r="S75" s="2518"/>
      <c r="T75" s="2325">
        <f t="shared" si="7"/>
        <v>24806400</v>
      </c>
      <c r="U75" s="2326"/>
      <c r="V75" s="2326"/>
      <c r="W75" s="2326"/>
      <c r="X75" s="2327"/>
      <c r="Y75" s="2367"/>
      <c r="Z75" s="2368"/>
      <c r="AA75" s="2368"/>
      <c r="AB75" s="2368"/>
      <c r="AC75" s="2368"/>
      <c r="AD75" s="2368"/>
      <c r="AE75" s="2369"/>
      <c r="AF75" s="91"/>
      <c r="AG75" s="753">
        <v>824</v>
      </c>
      <c r="AH75" s="88" t="s">
        <v>91</v>
      </c>
      <c r="AI75" s="89" t="s">
        <v>437</v>
      </c>
      <c r="AJ75" s="756">
        <f t="shared" si="8"/>
        <v>8833</v>
      </c>
    </row>
    <row r="76" spans="1:47" s="64" customFormat="1" ht="20.25" customHeight="1">
      <c r="B76" s="63"/>
      <c r="C76" s="2564"/>
      <c r="D76" s="2566"/>
      <c r="E76" s="2328" t="s">
        <v>138</v>
      </c>
      <c r="F76" s="2329"/>
      <c r="G76" s="2329"/>
      <c r="H76" s="2329"/>
      <c r="I76" s="2329"/>
      <c r="J76" s="2329"/>
      <c r="K76" s="2330"/>
      <c r="L76" s="2630">
        <v>8876</v>
      </c>
      <c r="M76" s="2631"/>
      <c r="N76" s="2631"/>
      <c r="O76" s="2632"/>
      <c r="P76" s="2517">
        <f t="shared" si="6"/>
        <v>35</v>
      </c>
      <c r="Q76" s="2518"/>
      <c r="R76" s="2517">
        <v>30</v>
      </c>
      <c r="S76" s="2518"/>
      <c r="T76" s="2325">
        <f t="shared" si="7"/>
        <v>9319800</v>
      </c>
      <c r="U76" s="2326"/>
      <c r="V76" s="2326"/>
      <c r="W76" s="2326"/>
      <c r="X76" s="2327"/>
      <c r="Y76" s="2367"/>
      <c r="Z76" s="2368"/>
      <c r="AA76" s="2368"/>
      <c r="AB76" s="2368"/>
      <c r="AC76" s="2368"/>
      <c r="AD76" s="2368"/>
      <c r="AE76" s="2369"/>
      <c r="AF76" s="91"/>
      <c r="AG76" s="753">
        <v>841</v>
      </c>
      <c r="AH76" s="88" t="s">
        <v>91</v>
      </c>
      <c r="AI76" s="89" t="s">
        <v>437</v>
      </c>
      <c r="AJ76" s="756">
        <f t="shared" si="8"/>
        <v>9015</v>
      </c>
    </row>
    <row r="77" spans="1:47" s="64" customFormat="1" ht="20.25" customHeight="1">
      <c r="B77" s="63"/>
      <c r="C77" s="2564"/>
      <c r="D77" s="2566"/>
      <c r="E77" s="2328" t="s">
        <v>139</v>
      </c>
      <c r="F77" s="2329"/>
      <c r="G77" s="2329"/>
      <c r="H77" s="2329"/>
      <c r="I77" s="2329"/>
      <c r="J77" s="2329"/>
      <c r="K77" s="2330"/>
      <c r="L77" s="2630">
        <v>9058</v>
      </c>
      <c r="M77" s="2631"/>
      <c r="N77" s="2631"/>
      <c r="O77" s="2632"/>
      <c r="P77" s="2517">
        <f t="shared" si="6"/>
        <v>24</v>
      </c>
      <c r="Q77" s="2518"/>
      <c r="R77" s="2517">
        <v>30</v>
      </c>
      <c r="S77" s="2518"/>
      <c r="T77" s="2325">
        <f t="shared" si="7"/>
        <v>6521760</v>
      </c>
      <c r="U77" s="2326"/>
      <c r="V77" s="2326"/>
      <c r="W77" s="2326"/>
      <c r="X77" s="2327"/>
      <c r="Y77" s="2367"/>
      <c r="Z77" s="2368"/>
      <c r="AA77" s="2368"/>
      <c r="AB77" s="2368"/>
      <c r="AC77" s="2368"/>
      <c r="AD77" s="2368"/>
      <c r="AE77" s="2369"/>
      <c r="AF77" s="91"/>
      <c r="AG77" s="754">
        <v>859</v>
      </c>
      <c r="AH77" s="90" t="s">
        <v>91</v>
      </c>
      <c r="AI77" s="148" t="s">
        <v>437</v>
      </c>
      <c r="AJ77" s="757">
        <f t="shared" si="8"/>
        <v>9208</v>
      </c>
    </row>
    <row r="78" spans="1:47" s="64" customFormat="1" ht="20.25" customHeight="1">
      <c r="B78" s="63"/>
      <c r="C78" s="2564"/>
      <c r="D78" s="2566"/>
      <c r="E78" s="2331" t="s">
        <v>478</v>
      </c>
      <c r="F78" s="2332"/>
      <c r="G78" s="2332"/>
      <c r="H78" s="2332"/>
      <c r="I78" s="2329" t="s">
        <v>477</v>
      </c>
      <c r="J78" s="2329"/>
      <c r="K78" s="2330"/>
      <c r="L78" s="2501">
        <v>321</v>
      </c>
      <c r="M78" s="2502"/>
      <c r="N78" s="2502"/>
      <c r="O78" s="2503"/>
      <c r="P78" s="2635">
        <v>15</v>
      </c>
      <c r="Q78" s="2636"/>
      <c r="R78" s="2635">
        <v>30</v>
      </c>
      <c r="S78" s="2636"/>
      <c r="T78" s="2325">
        <f t="shared" si="7"/>
        <v>144450</v>
      </c>
      <c r="U78" s="2326"/>
      <c r="V78" s="2326"/>
      <c r="W78" s="2326"/>
      <c r="X78" s="2327"/>
      <c r="Y78" s="2367"/>
      <c r="Z78" s="2368"/>
      <c r="AA78" s="2368"/>
      <c r="AB78" s="2368"/>
      <c r="AC78" s="2368"/>
      <c r="AD78" s="2368"/>
      <c r="AE78" s="2369"/>
      <c r="AF78" s="91"/>
      <c r="AG78" s="91"/>
      <c r="AH78" s="63"/>
      <c r="AI78" s="63"/>
      <c r="AJ78" s="63"/>
      <c r="AK78" s="63"/>
      <c r="AL78" s="63"/>
      <c r="AM78" s="63"/>
      <c r="AN78" s="63"/>
    </row>
    <row r="79" spans="1:47" s="64" customFormat="1" ht="20.25" customHeight="1">
      <c r="B79" s="63"/>
      <c r="C79" s="2564"/>
      <c r="D79" s="2566"/>
      <c r="E79" s="2331"/>
      <c r="F79" s="2332"/>
      <c r="G79" s="2332"/>
      <c r="H79" s="2332"/>
      <c r="I79" s="2329" t="s">
        <v>477</v>
      </c>
      <c r="J79" s="2329"/>
      <c r="K79" s="2330"/>
      <c r="L79" s="2333"/>
      <c r="M79" s="2334"/>
      <c r="N79" s="2334"/>
      <c r="O79" s="2335"/>
      <c r="P79" s="2504"/>
      <c r="Q79" s="2505"/>
      <c r="R79" s="2504"/>
      <c r="S79" s="2505"/>
      <c r="T79" s="2325">
        <f t="shared" si="7"/>
        <v>0</v>
      </c>
      <c r="U79" s="2326"/>
      <c r="V79" s="2326"/>
      <c r="W79" s="2326"/>
      <c r="X79" s="2327"/>
      <c r="Y79" s="2367"/>
      <c r="Z79" s="2368"/>
      <c r="AA79" s="2368"/>
      <c r="AB79" s="2368"/>
      <c r="AC79" s="2368"/>
      <c r="AD79" s="2368"/>
      <c r="AE79" s="2369"/>
      <c r="AF79" s="91"/>
      <c r="AG79" s="91"/>
      <c r="AH79" s="63"/>
      <c r="AI79" s="63"/>
      <c r="AJ79" s="63"/>
      <c r="AK79" s="63"/>
      <c r="AL79" s="63"/>
      <c r="AM79" s="63"/>
      <c r="AN79" s="63"/>
    </row>
    <row r="80" spans="1:47" ht="20.25" customHeight="1">
      <c r="C80" s="2564"/>
      <c r="D80" s="2566"/>
      <c r="E80" s="2331"/>
      <c r="F80" s="2332"/>
      <c r="G80" s="2332"/>
      <c r="H80" s="2332"/>
      <c r="I80" s="2329" t="s">
        <v>477</v>
      </c>
      <c r="J80" s="2329"/>
      <c r="K80" s="2330"/>
      <c r="L80" s="2333"/>
      <c r="M80" s="2334"/>
      <c r="N80" s="2334"/>
      <c r="O80" s="2335"/>
      <c r="P80" s="2504"/>
      <c r="Q80" s="2505"/>
      <c r="R80" s="2504"/>
      <c r="S80" s="2505"/>
      <c r="T80" s="2325">
        <f t="shared" si="7"/>
        <v>0</v>
      </c>
      <c r="U80" s="2326"/>
      <c r="V80" s="2326"/>
      <c r="W80" s="2326"/>
      <c r="X80" s="2327"/>
      <c r="Y80" s="2367"/>
      <c r="Z80" s="2368"/>
      <c r="AA80" s="2368"/>
      <c r="AB80" s="2368"/>
      <c r="AC80" s="2368"/>
      <c r="AD80" s="2368"/>
      <c r="AE80" s="2369"/>
      <c r="AF80" s="91"/>
      <c r="AG80" s="91"/>
      <c r="AH80" s="71"/>
      <c r="AI80" s="71"/>
      <c r="AJ80" s="71"/>
      <c r="AK80" s="71"/>
      <c r="AL80" s="71"/>
      <c r="AM80" s="71"/>
    </row>
    <row r="81" spans="2:48" ht="20.25" customHeight="1">
      <c r="C81" s="2564"/>
      <c r="D81" s="2349" t="s">
        <v>140</v>
      </c>
      <c r="E81" s="2342" t="s">
        <v>141</v>
      </c>
      <c r="F81" s="2342"/>
      <c r="G81" s="2342"/>
      <c r="H81" s="2342"/>
      <c r="I81" s="2342"/>
      <c r="J81" s="2342"/>
      <c r="K81" s="2343"/>
      <c r="L81" s="2506">
        <v>400</v>
      </c>
      <c r="M81" s="2507"/>
      <c r="N81" s="2507"/>
      <c r="O81" s="2508"/>
      <c r="P81" s="2603">
        <f>+$L$20</f>
        <v>213</v>
      </c>
      <c r="Q81" s="2604"/>
      <c r="R81" s="2576">
        <v>30</v>
      </c>
      <c r="S81" s="2577"/>
      <c r="T81" s="2359">
        <f t="shared" si="7"/>
        <v>2556000</v>
      </c>
      <c r="U81" s="2360"/>
      <c r="V81" s="2360"/>
      <c r="W81" s="2360"/>
      <c r="X81" s="2360"/>
      <c r="Y81" s="2361"/>
      <c r="Z81" s="2362"/>
      <c r="AA81" s="2362"/>
      <c r="AB81" s="2362"/>
      <c r="AC81" s="2362"/>
      <c r="AD81" s="2362"/>
      <c r="AE81" s="2363"/>
      <c r="AF81" s="91"/>
      <c r="AG81" s="91"/>
    </row>
    <row r="82" spans="2:48" ht="20.25" customHeight="1">
      <c r="C82" s="2564"/>
      <c r="D82" s="2350"/>
      <c r="E82" s="2371" t="s">
        <v>142</v>
      </c>
      <c r="F82" s="2371"/>
      <c r="G82" s="2371"/>
      <c r="H82" s="2371"/>
      <c r="I82" s="2371"/>
      <c r="J82" s="2371"/>
      <c r="K82" s="2372"/>
      <c r="L82" s="2514">
        <v>500</v>
      </c>
      <c r="M82" s="2515"/>
      <c r="N82" s="2515"/>
      <c r="O82" s="2516"/>
      <c r="P82" s="2517">
        <f>+$L$20</f>
        <v>213</v>
      </c>
      <c r="Q82" s="2518"/>
      <c r="R82" s="2517">
        <v>30</v>
      </c>
      <c r="S82" s="2518"/>
      <c r="T82" s="2325">
        <f t="shared" ref="T82:T88" si="9">L82*P82*R82</f>
        <v>3195000</v>
      </c>
      <c r="U82" s="2326"/>
      <c r="V82" s="2326"/>
      <c r="W82" s="2326"/>
      <c r="X82" s="2327"/>
      <c r="Y82" s="2367"/>
      <c r="Z82" s="2368"/>
      <c r="AA82" s="2368"/>
      <c r="AB82" s="2368"/>
      <c r="AC82" s="2368"/>
      <c r="AD82" s="2368"/>
      <c r="AE82" s="2369"/>
      <c r="AF82" s="91"/>
      <c r="AG82" s="91"/>
    </row>
    <row r="83" spans="2:48" ht="20.25" customHeight="1">
      <c r="C83" s="2564"/>
      <c r="D83" s="2350"/>
      <c r="E83" s="2371" t="s">
        <v>143</v>
      </c>
      <c r="F83" s="2371"/>
      <c r="G83" s="2371"/>
      <c r="H83" s="2371"/>
      <c r="I83" s="2371"/>
      <c r="J83" s="2371"/>
      <c r="K83" s="2372"/>
      <c r="L83" s="2514">
        <v>500</v>
      </c>
      <c r="M83" s="2515"/>
      <c r="N83" s="2515"/>
      <c r="O83" s="2516"/>
      <c r="P83" s="2517">
        <f>+$L$20</f>
        <v>213</v>
      </c>
      <c r="Q83" s="2518"/>
      <c r="R83" s="2517">
        <v>30</v>
      </c>
      <c r="S83" s="2518"/>
      <c r="T83" s="2325">
        <f t="shared" si="9"/>
        <v>3195000</v>
      </c>
      <c r="U83" s="2326"/>
      <c r="V83" s="2326"/>
      <c r="W83" s="2326"/>
      <c r="X83" s="2327"/>
      <c r="Y83" s="2367"/>
      <c r="Z83" s="2368"/>
      <c r="AA83" s="2368"/>
      <c r="AB83" s="2368"/>
      <c r="AC83" s="2368"/>
      <c r="AD83" s="2368"/>
      <c r="AE83" s="2369"/>
      <c r="AF83" s="91"/>
      <c r="AG83" s="91"/>
    </row>
    <row r="84" spans="2:48" ht="20.25" customHeight="1">
      <c r="C84" s="2564"/>
      <c r="D84" s="2350"/>
      <c r="E84" s="2371" t="s">
        <v>65</v>
      </c>
      <c r="F84" s="2371"/>
      <c r="G84" s="2371"/>
      <c r="H84" s="2371"/>
      <c r="I84" s="2371"/>
      <c r="J84" s="2371"/>
      <c r="K84" s="2372"/>
      <c r="L84" s="2514">
        <v>100</v>
      </c>
      <c r="M84" s="2515"/>
      <c r="N84" s="2515"/>
      <c r="O84" s="2516"/>
      <c r="P84" s="2517">
        <f>+$L$20</f>
        <v>213</v>
      </c>
      <c r="Q84" s="2518"/>
      <c r="R84" s="2517">
        <v>30</v>
      </c>
      <c r="S84" s="2518"/>
      <c r="T84" s="2325">
        <f t="shared" si="9"/>
        <v>639000</v>
      </c>
      <c r="U84" s="2326"/>
      <c r="V84" s="2326"/>
      <c r="W84" s="2326"/>
      <c r="X84" s="2327"/>
      <c r="Y84" s="2367"/>
      <c r="Z84" s="2368"/>
      <c r="AA84" s="2368"/>
      <c r="AB84" s="2368"/>
      <c r="AC84" s="2368"/>
      <c r="AD84" s="2368"/>
      <c r="AE84" s="2369"/>
      <c r="AF84" s="91"/>
      <c r="AG84" s="91"/>
    </row>
    <row r="85" spans="2:48" ht="20.25" customHeight="1">
      <c r="C85" s="2564"/>
      <c r="D85" s="2350"/>
      <c r="E85" s="2374" t="s">
        <v>265</v>
      </c>
      <c r="F85" s="2374"/>
      <c r="G85" s="2374"/>
      <c r="H85" s="2374"/>
      <c r="I85" s="2374"/>
      <c r="J85" s="2374"/>
      <c r="K85" s="2375"/>
      <c r="L85" s="2514">
        <v>60000</v>
      </c>
      <c r="M85" s="2515"/>
      <c r="N85" s="2515"/>
      <c r="O85" s="2516"/>
      <c r="P85" s="2517">
        <f>+$L$20</f>
        <v>213</v>
      </c>
      <c r="Q85" s="2518"/>
      <c r="R85" s="2517">
        <v>1</v>
      </c>
      <c r="S85" s="2518"/>
      <c r="T85" s="2325">
        <f t="shared" si="9"/>
        <v>12780000</v>
      </c>
      <c r="U85" s="2326"/>
      <c r="V85" s="2326"/>
      <c r="W85" s="2326"/>
      <c r="X85" s="2327"/>
      <c r="Y85" s="2367"/>
      <c r="Z85" s="2368"/>
      <c r="AA85" s="2368"/>
      <c r="AB85" s="2368"/>
      <c r="AC85" s="2368"/>
      <c r="AD85" s="2368"/>
      <c r="AE85" s="2369"/>
      <c r="AF85" s="91"/>
      <c r="AG85" s="91"/>
    </row>
    <row r="86" spans="2:48" ht="20.25" customHeight="1">
      <c r="C86" s="2564"/>
      <c r="D86" s="2350"/>
      <c r="E86" s="2374" t="s">
        <v>899</v>
      </c>
      <c r="F86" s="2374"/>
      <c r="G86" s="2374"/>
      <c r="H86" s="2374"/>
      <c r="I86" s="2374"/>
      <c r="J86" s="2374"/>
      <c r="K86" s="2375"/>
      <c r="L86" s="2514">
        <v>16000</v>
      </c>
      <c r="M86" s="2515"/>
      <c r="N86" s="2515"/>
      <c r="O86" s="2516"/>
      <c r="P86" s="2517">
        <v>213</v>
      </c>
      <c r="Q86" s="2518"/>
      <c r="R86" s="2517">
        <v>1</v>
      </c>
      <c r="S86" s="2518"/>
      <c r="T86" s="2325">
        <f>L86*P86*R86</f>
        <v>3408000</v>
      </c>
      <c r="U86" s="2326"/>
      <c r="V86" s="2326"/>
      <c r="W86" s="2326"/>
      <c r="X86" s="2327"/>
      <c r="Y86" s="2367"/>
      <c r="Z86" s="2368"/>
      <c r="AA86" s="2368"/>
      <c r="AB86" s="2368"/>
      <c r="AC86" s="2368"/>
      <c r="AD86" s="2368"/>
      <c r="AE86" s="2369"/>
      <c r="AF86" s="91"/>
      <c r="AG86" s="91"/>
    </row>
    <row r="87" spans="2:48" ht="20.25" customHeight="1">
      <c r="C87" s="2564"/>
      <c r="D87" s="2350"/>
      <c r="E87" s="2374" t="s">
        <v>942</v>
      </c>
      <c r="F87" s="2374"/>
      <c r="G87" s="2374"/>
      <c r="H87" s="2374"/>
      <c r="I87" s="2374"/>
      <c r="J87" s="2374"/>
      <c r="K87" s="2375"/>
      <c r="L87" s="2514">
        <v>3000</v>
      </c>
      <c r="M87" s="2515"/>
      <c r="N87" s="2515"/>
      <c r="O87" s="2516"/>
      <c r="P87" s="2517">
        <v>213</v>
      </c>
      <c r="Q87" s="2518"/>
      <c r="R87" s="2517">
        <v>1</v>
      </c>
      <c r="S87" s="2518"/>
      <c r="T87" s="2325">
        <f t="shared" si="9"/>
        <v>639000</v>
      </c>
      <c r="U87" s="2326"/>
      <c r="V87" s="2326"/>
      <c r="W87" s="2326"/>
      <c r="X87" s="2327"/>
      <c r="Y87" s="2367"/>
      <c r="Z87" s="2368"/>
      <c r="AA87" s="2368"/>
      <c r="AB87" s="2368"/>
      <c r="AC87" s="2368"/>
      <c r="AD87" s="2368"/>
      <c r="AE87" s="2369"/>
      <c r="AF87" s="91"/>
      <c r="AG87" s="91"/>
    </row>
    <row r="88" spans="2:48" ht="20.25" customHeight="1" thickBot="1">
      <c r="C88" s="2564"/>
      <c r="D88" s="2350"/>
      <c r="E88" s="2379" t="s">
        <v>940</v>
      </c>
      <c r="F88" s="2379"/>
      <c r="G88" s="2379"/>
      <c r="H88" s="2379"/>
      <c r="I88" s="2379"/>
      <c r="J88" s="2379"/>
      <c r="K88" s="2380"/>
      <c r="L88" s="2640">
        <v>500</v>
      </c>
      <c r="M88" s="2641"/>
      <c r="N88" s="2641"/>
      <c r="O88" s="2642"/>
      <c r="P88" s="2643">
        <v>213</v>
      </c>
      <c r="Q88" s="2644"/>
      <c r="R88" s="2519">
        <v>1</v>
      </c>
      <c r="S88" s="2520"/>
      <c r="T88" s="2386">
        <f t="shared" si="9"/>
        <v>106500</v>
      </c>
      <c r="U88" s="2387"/>
      <c r="V88" s="2387"/>
      <c r="W88" s="2387"/>
      <c r="X88" s="2387"/>
      <c r="Y88" s="2388"/>
      <c r="Z88" s="2389"/>
      <c r="AA88" s="2389"/>
      <c r="AB88" s="2389"/>
      <c r="AC88" s="2389"/>
      <c r="AD88" s="2389"/>
      <c r="AE88" s="2390"/>
      <c r="AF88" s="91"/>
      <c r="AG88" s="91"/>
    </row>
    <row r="89" spans="2:48" ht="20.25" customHeight="1" thickTop="1" thickBot="1">
      <c r="C89" s="2564"/>
      <c r="D89" s="2350"/>
      <c r="E89" s="2605" t="s">
        <v>16</v>
      </c>
      <c r="F89" s="2606"/>
      <c r="G89" s="2606"/>
      <c r="H89" s="2606"/>
      <c r="I89" s="2606"/>
      <c r="J89" s="2606"/>
      <c r="K89" s="2607"/>
      <c r="L89" s="2571"/>
      <c r="M89" s="2573"/>
      <c r="N89" s="2573"/>
      <c r="O89" s="2572"/>
      <c r="P89" s="2571"/>
      <c r="Q89" s="2572"/>
      <c r="R89" s="2571"/>
      <c r="S89" s="2572"/>
      <c r="T89" s="2569">
        <f>SUM(T72:X88)</f>
        <v>82003350</v>
      </c>
      <c r="U89" s="2570"/>
      <c r="V89" s="2570"/>
      <c r="W89" s="2570"/>
      <c r="X89" s="2570"/>
      <c r="Y89" s="2584"/>
      <c r="Z89" s="2585"/>
      <c r="AA89" s="2585"/>
      <c r="AB89" s="2585"/>
      <c r="AC89" s="2585"/>
      <c r="AD89" s="2585"/>
      <c r="AE89" s="2586"/>
      <c r="AF89" s="92"/>
      <c r="AG89" s="92"/>
    </row>
    <row r="90" spans="2:48" ht="20.25" customHeight="1" thickTop="1">
      <c r="C90" s="784" t="str">
        <f>C49</f>
        <v>※　食費、家賃、管理費、水道光熱費、日常生活費の積算根拠について、別紙で作成しご提出ください（様式は問いません）。</v>
      </c>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1"/>
      <c r="AF90" s="92"/>
      <c r="AG90" s="92"/>
    </row>
    <row r="91" spans="2:48" ht="20.25" customHeight="1">
      <c r="B91" s="75"/>
      <c r="C91" s="93"/>
      <c r="D91" s="75"/>
      <c r="E91" s="75"/>
      <c r="F91" s="75"/>
      <c r="G91" s="75"/>
      <c r="H91" s="75"/>
      <c r="I91" s="75"/>
      <c r="J91" s="75"/>
      <c r="K91" s="75"/>
      <c r="L91" s="94"/>
      <c r="M91" s="94"/>
      <c r="N91" s="94"/>
      <c r="O91" s="75"/>
      <c r="P91" s="94"/>
      <c r="Q91" s="74"/>
      <c r="R91" s="94"/>
      <c r="S91" s="74"/>
      <c r="AF91" s="71"/>
      <c r="AG91" s="71"/>
      <c r="AI91" s="74"/>
      <c r="AJ91" s="74"/>
      <c r="AK91" s="74"/>
      <c r="AL91" s="74"/>
      <c r="AM91" s="74"/>
      <c r="AN91" s="74"/>
      <c r="AO91" s="74"/>
      <c r="AP91" s="74"/>
      <c r="AQ91" s="74"/>
      <c r="AR91" s="74"/>
      <c r="AS91" s="74"/>
      <c r="AT91" s="74"/>
      <c r="AU91" s="74"/>
      <c r="AV91" s="74"/>
    </row>
    <row r="92" spans="2:48" ht="20.25" customHeight="1">
      <c r="B92" s="75"/>
      <c r="C92" s="75"/>
      <c r="D92" s="75"/>
      <c r="E92" s="75"/>
      <c r="F92" s="75"/>
      <c r="G92" s="75"/>
      <c r="H92" s="75"/>
      <c r="I92" s="75"/>
      <c r="J92" s="75"/>
      <c r="K92" s="75"/>
      <c r="L92" s="94"/>
      <c r="M92" s="94"/>
      <c r="N92" s="94"/>
      <c r="O92" s="75"/>
      <c r="P92" s="94"/>
      <c r="Q92" s="74"/>
      <c r="R92" s="94"/>
      <c r="S92" s="74"/>
      <c r="AF92" s="71"/>
      <c r="AG92" s="71"/>
      <c r="AI92" s="74"/>
      <c r="AJ92" s="74"/>
      <c r="AK92" s="74"/>
      <c r="AL92" s="74"/>
      <c r="AM92" s="74"/>
      <c r="AN92" s="74"/>
      <c r="AO92" s="74"/>
      <c r="AP92" s="74"/>
      <c r="AQ92" s="74"/>
      <c r="AR92" s="74"/>
      <c r="AS92" s="74"/>
      <c r="AT92" s="74"/>
      <c r="AU92" s="74"/>
      <c r="AV92" s="74"/>
    </row>
    <row r="93" spans="2:48" ht="20.25" customHeight="1">
      <c r="C93" s="2314" t="s">
        <v>144</v>
      </c>
      <c r="D93" s="2317" t="s">
        <v>129</v>
      </c>
      <c r="E93" s="2318"/>
      <c r="F93" s="2318"/>
      <c r="G93" s="2318"/>
      <c r="H93" s="2318"/>
      <c r="I93" s="2318"/>
      <c r="J93" s="2318"/>
      <c r="K93" s="2319"/>
      <c r="L93" s="2320" t="s">
        <v>130</v>
      </c>
      <c r="M93" s="2321"/>
      <c r="N93" s="2321"/>
      <c r="O93" s="2322"/>
      <c r="P93" s="2317" t="s">
        <v>131</v>
      </c>
      <c r="Q93" s="2319"/>
      <c r="R93" s="2317" t="s">
        <v>269</v>
      </c>
      <c r="S93" s="2319"/>
      <c r="T93" s="2320" t="s">
        <v>21</v>
      </c>
      <c r="U93" s="2321"/>
      <c r="V93" s="2321"/>
      <c r="W93" s="2321"/>
      <c r="X93" s="2322"/>
      <c r="Y93" s="2317" t="s">
        <v>66</v>
      </c>
      <c r="Z93" s="2318"/>
      <c r="AA93" s="2318"/>
      <c r="AB93" s="2318"/>
      <c r="AC93" s="2318"/>
      <c r="AD93" s="2318"/>
      <c r="AE93" s="2319"/>
      <c r="AF93" s="79"/>
      <c r="AG93" s="79"/>
    </row>
    <row r="94" spans="2:48" ht="20.25" customHeight="1">
      <c r="C94" s="2315"/>
      <c r="D94" s="2404" t="s">
        <v>145</v>
      </c>
      <c r="E94" s="2407" t="s">
        <v>146</v>
      </c>
      <c r="F94" s="2408"/>
      <c r="G94" s="2408"/>
      <c r="H94" s="2408"/>
      <c r="I94" s="2408"/>
      <c r="J94" s="2408"/>
      <c r="K94" s="2409"/>
      <c r="L94" s="2506">
        <v>300000</v>
      </c>
      <c r="M94" s="2507"/>
      <c r="N94" s="2507"/>
      <c r="O94" s="2508"/>
      <c r="P94" s="2525">
        <v>1</v>
      </c>
      <c r="Q94" s="2526"/>
      <c r="R94" s="2633">
        <v>12</v>
      </c>
      <c r="S94" s="2634"/>
      <c r="T94" s="2359">
        <f t="shared" ref="T94:T106" si="10">L94*P94*R94</f>
        <v>3600000</v>
      </c>
      <c r="U94" s="2360"/>
      <c r="V94" s="2360"/>
      <c r="W94" s="2360"/>
      <c r="X94" s="2360"/>
      <c r="Y94" s="2412"/>
      <c r="Z94" s="2413"/>
      <c r="AA94" s="2413"/>
      <c r="AB94" s="2413"/>
      <c r="AC94" s="2413"/>
      <c r="AD94" s="2413"/>
      <c r="AE94" s="2414"/>
      <c r="AF94" s="96"/>
      <c r="AG94" s="96"/>
    </row>
    <row r="95" spans="2:48" ht="20.25" customHeight="1">
      <c r="C95" s="2315"/>
      <c r="D95" s="2405"/>
      <c r="E95" s="2415" t="s">
        <v>147</v>
      </c>
      <c r="F95" s="2416"/>
      <c r="G95" s="2416"/>
      <c r="H95" s="2416"/>
      <c r="I95" s="2416"/>
      <c r="J95" s="2416"/>
      <c r="K95" s="2417"/>
      <c r="L95" s="2514">
        <v>270000</v>
      </c>
      <c r="M95" s="2515"/>
      <c r="N95" s="2515"/>
      <c r="O95" s="2516"/>
      <c r="P95" s="2523">
        <v>2</v>
      </c>
      <c r="Q95" s="2524"/>
      <c r="R95" s="2523">
        <v>12</v>
      </c>
      <c r="S95" s="2524"/>
      <c r="T95" s="2325">
        <f t="shared" si="10"/>
        <v>6480000</v>
      </c>
      <c r="U95" s="2326"/>
      <c r="V95" s="2326"/>
      <c r="W95" s="2326"/>
      <c r="X95" s="2327"/>
      <c r="Y95" s="2418"/>
      <c r="Z95" s="2419"/>
      <c r="AA95" s="2419"/>
      <c r="AB95" s="2419"/>
      <c r="AC95" s="2419"/>
      <c r="AD95" s="2419"/>
      <c r="AE95" s="2420"/>
      <c r="AF95" s="97"/>
      <c r="AG95" s="97"/>
    </row>
    <row r="96" spans="2:48" ht="20.25" customHeight="1">
      <c r="C96" s="2315"/>
      <c r="D96" s="2405"/>
      <c r="E96" s="2415" t="s">
        <v>148</v>
      </c>
      <c r="F96" s="2416"/>
      <c r="G96" s="2416"/>
      <c r="H96" s="2416"/>
      <c r="I96" s="2416"/>
      <c r="J96" s="2416"/>
      <c r="K96" s="2417"/>
      <c r="L96" s="2514">
        <v>200000</v>
      </c>
      <c r="M96" s="2515"/>
      <c r="N96" s="2515"/>
      <c r="O96" s="2516"/>
      <c r="P96" s="2523">
        <v>2</v>
      </c>
      <c r="Q96" s="2524"/>
      <c r="R96" s="2523">
        <v>12</v>
      </c>
      <c r="S96" s="2524"/>
      <c r="T96" s="2325">
        <f t="shared" si="10"/>
        <v>4800000</v>
      </c>
      <c r="U96" s="2326"/>
      <c r="V96" s="2326"/>
      <c r="W96" s="2326"/>
      <c r="X96" s="2327"/>
      <c r="Y96" s="2418"/>
      <c r="Z96" s="2419"/>
      <c r="AA96" s="2419"/>
      <c r="AB96" s="2419"/>
      <c r="AC96" s="2419"/>
      <c r="AD96" s="2419"/>
      <c r="AE96" s="2420"/>
      <c r="AF96" s="97"/>
      <c r="AG96" s="97"/>
    </row>
    <row r="97" spans="2:47" ht="20.25" customHeight="1">
      <c r="C97" s="2315"/>
      <c r="D97" s="2405"/>
      <c r="E97" s="2328" t="s">
        <v>67</v>
      </c>
      <c r="F97" s="2329"/>
      <c r="G97" s="2329"/>
      <c r="H97" s="2329"/>
      <c r="I97" s="2329"/>
      <c r="J97" s="2329"/>
      <c r="K97" s="2330"/>
      <c r="L97" s="2514">
        <v>300000</v>
      </c>
      <c r="M97" s="2515"/>
      <c r="N97" s="2515"/>
      <c r="O97" s="2516"/>
      <c r="P97" s="2523">
        <v>1</v>
      </c>
      <c r="Q97" s="2524"/>
      <c r="R97" s="2523">
        <v>12</v>
      </c>
      <c r="S97" s="2524"/>
      <c r="T97" s="2325">
        <f t="shared" si="10"/>
        <v>3600000</v>
      </c>
      <c r="U97" s="2326"/>
      <c r="V97" s="2326"/>
      <c r="W97" s="2326"/>
      <c r="X97" s="2327"/>
      <c r="Y97" s="2418"/>
      <c r="Z97" s="2419"/>
      <c r="AA97" s="2419"/>
      <c r="AB97" s="2419"/>
      <c r="AC97" s="2419"/>
      <c r="AD97" s="2419"/>
      <c r="AE97" s="2420"/>
      <c r="AF97" s="97"/>
      <c r="AG97" s="97"/>
    </row>
    <row r="98" spans="2:47" ht="20.25" customHeight="1">
      <c r="C98" s="2315"/>
      <c r="D98" s="2405"/>
      <c r="E98" s="2328" t="s">
        <v>480</v>
      </c>
      <c r="F98" s="2329"/>
      <c r="G98" s="2329"/>
      <c r="H98" s="2329"/>
      <c r="I98" s="2329"/>
      <c r="J98" s="2329"/>
      <c r="K98" s="2330"/>
      <c r="L98" s="2514">
        <v>180000</v>
      </c>
      <c r="M98" s="2515"/>
      <c r="N98" s="2515"/>
      <c r="O98" s="2516"/>
      <c r="P98" s="2523">
        <v>10</v>
      </c>
      <c r="Q98" s="2524"/>
      <c r="R98" s="2523">
        <v>12</v>
      </c>
      <c r="S98" s="2524"/>
      <c r="T98" s="2325">
        <f>L98*P98*R98</f>
        <v>21600000</v>
      </c>
      <c r="U98" s="2326"/>
      <c r="V98" s="2326"/>
      <c r="W98" s="2326"/>
      <c r="X98" s="2327"/>
      <c r="Y98" s="344"/>
      <c r="Z98" s="345"/>
      <c r="AA98" s="345"/>
      <c r="AB98" s="345"/>
      <c r="AC98" s="345"/>
      <c r="AD98" s="345"/>
      <c r="AE98" s="346"/>
      <c r="AF98" s="97"/>
      <c r="AG98" s="97"/>
    </row>
    <row r="99" spans="2:47" s="64" customFormat="1" ht="20.25" customHeight="1">
      <c r="B99" s="63"/>
      <c r="C99" s="2315"/>
      <c r="D99" s="2405"/>
      <c r="E99" s="2415" t="s">
        <v>149</v>
      </c>
      <c r="F99" s="2416"/>
      <c r="G99" s="2416"/>
      <c r="H99" s="2416"/>
      <c r="I99" s="2416"/>
      <c r="J99" s="2416"/>
      <c r="K99" s="2417"/>
      <c r="L99" s="2514">
        <v>400000</v>
      </c>
      <c r="M99" s="2515"/>
      <c r="N99" s="2515"/>
      <c r="O99" s="2516"/>
      <c r="P99" s="2523">
        <v>10</v>
      </c>
      <c r="Q99" s="2524"/>
      <c r="R99" s="2523">
        <v>2</v>
      </c>
      <c r="S99" s="2524"/>
      <c r="T99" s="2325">
        <f t="shared" si="10"/>
        <v>8000000</v>
      </c>
      <c r="U99" s="2326"/>
      <c r="V99" s="2326"/>
      <c r="W99" s="2326"/>
      <c r="X99" s="2327"/>
      <c r="Y99" s="2418"/>
      <c r="Z99" s="2419"/>
      <c r="AA99" s="2419"/>
      <c r="AB99" s="2419"/>
      <c r="AC99" s="2419"/>
      <c r="AD99" s="2419"/>
      <c r="AE99" s="2420"/>
      <c r="AF99" s="97"/>
      <c r="AG99" s="97"/>
    </row>
    <row r="100" spans="2:47" s="64" customFormat="1" ht="20.25" customHeight="1">
      <c r="B100" s="63"/>
      <c r="C100" s="2315"/>
      <c r="D100" s="2405"/>
      <c r="E100" s="2415" t="s">
        <v>150</v>
      </c>
      <c r="F100" s="2416"/>
      <c r="G100" s="2416"/>
      <c r="H100" s="2416"/>
      <c r="I100" s="2416"/>
      <c r="J100" s="2416"/>
      <c r="K100" s="2417"/>
      <c r="L100" s="2514">
        <v>3000</v>
      </c>
      <c r="M100" s="2515"/>
      <c r="N100" s="2515"/>
      <c r="O100" s="2516"/>
      <c r="P100" s="2523">
        <v>16</v>
      </c>
      <c r="Q100" s="2524"/>
      <c r="R100" s="2523">
        <v>12</v>
      </c>
      <c r="S100" s="2524"/>
      <c r="T100" s="2325">
        <f t="shared" si="10"/>
        <v>576000</v>
      </c>
      <c r="U100" s="2326"/>
      <c r="V100" s="2326"/>
      <c r="W100" s="2326"/>
      <c r="X100" s="2327"/>
      <c r="Y100" s="2418"/>
      <c r="Z100" s="2419"/>
      <c r="AA100" s="2419"/>
      <c r="AB100" s="2419"/>
      <c r="AC100" s="2419"/>
      <c r="AD100" s="2419"/>
      <c r="AE100" s="2420"/>
      <c r="AF100" s="97"/>
      <c r="AG100" s="97"/>
    </row>
    <row r="101" spans="2:47" ht="20.25" customHeight="1">
      <c r="C101" s="2315"/>
      <c r="D101" s="2447" t="s">
        <v>479</v>
      </c>
      <c r="E101" s="2407" t="s">
        <v>154</v>
      </c>
      <c r="F101" s="2408"/>
      <c r="G101" s="2408"/>
      <c r="H101" s="2408"/>
      <c r="I101" s="2408"/>
      <c r="J101" s="2408"/>
      <c r="K101" s="2409"/>
      <c r="L101" s="2511">
        <v>450000</v>
      </c>
      <c r="M101" s="2512"/>
      <c r="N101" s="2512"/>
      <c r="O101" s="2513"/>
      <c r="P101" s="2633">
        <v>1</v>
      </c>
      <c r="Q101" s="2634"/>
      <c r="R101" s="2633">
        <v>12</v>
      </c>
      <c r="S101" s="2634"/>
      <c r="T101" s="2645">
        <f t="shared" si="10"/>
        <v>5400000</v>
      </c>
      <c r="U101" s="2646"/>
      <c r="V101" s="2646"/>
      <c r="W101" s="2646"/>
      <c r="X101" s="2647"/>
      <c r="Y101" s="2431"/>
      <c r="Z101" s="2432"/>
      <c r="AA101" s="2432"/>
      <c r="AB101" s="2432"/>
      <c r="AC101" s="2432"/>
      <c r="AD101" s="2432"/>
      <c r="AE101" s="2433"/>
      <c r="AF101" s="97"/>
      <c r="AG101" s="97"/>
    </row>
    <row r="102" spans="2:47" ht="20.25" customHeight="1">
      <c r="C102" s="2315"/>
      <c r="D102" s="2447"/>
      <c r="E102" s="2415" t="s">
        <v>155</v>
      </c>
      <c r="F102" s="2416"/>
      <c r="G102" s="2416"/>
      <c r="H102" s="2416"/>
      <c r="I102" s="2416"/>
      <c r="J102" s="2416"/>
      <c r="K102" s="2417"/>
      <c r="L102" s="2514">
        <v>1200</v>
      </c>
      <c r="M102" s="2515"/>
      <c r="N102" s="2515"/>
      <c r="O102" s="2516"/>
      <c r="P102" s="2523">
        <v>18</v>
      </c>
      <c r="Q102" s="2524"/>
      <c r="R102" s="2523">
        <v>365</v>
      </c>
      <c r="S102" s="2524"/>
      <c r="T102" s="2325">
        <f t="shared" si="10"/>
        <v>7884000</v>
      </c>
      <c r="U102" s="2326"/>
      <c r="V102" s="2326"/>
      <c r="W102" s="2326"/>
      <c r="X102" s="2327"/>
      <c r="Y102" s="2418"/>
      <c r="Z102" s="2419"/>
      <c r="AA102" s="2419"/>
      <c r="AB102" s="2419"/>
      <c r="AC102" s="2419"/>
      <c r="AD102" s="2419"/>
      <c r="AE102" s="2420"/>
      <c r="AF102" s="97"/>
      <c r="AG102" s="97"/>
    </row>
    <row r="103" spans="2:47" ht="20.25" customHeight="1">
      <c r="C103" s="2315"/>
      <c r="D103" s="2447"/>
      <c r="E103" s="2415" t="s">
        <v>156</v>
      </c>
      <c r="F103" s="2416"/>
      <c r="G103" s="2416"/>
      <c r="H103" s="2416"/>
      <c r="I103" s="2416"/>
      <c r="J103" s="2416"/>
      <c r="K103" s="2417"/>
      <c r="L103" s="2514">
        <v>60000</v>
      </c>
      <c r="M103" s="2515"/>
      <c r="N103" s="2515"/>
      <c r="O103" s="2516"/>
      <c r="P103" s="2523">
        <v>1</v>
      </c>
      <c r="Q103" s="2524"/>
      <c r="R103" s="2523">
        <v>12</v>
      </c>
      <c r="S103" s="2524"/>
      <c r="T103" s="2325">
        <f t="shared" si="10"/>
        <v>720000</v>
      </c>
      <c r="U103" s="2326"/>
      <c r="V103" s="2326"/>
      <c r="W103" s="2326"/>
      <c r="X103" s="2327"/>
      <c r="Y103" s="2418"/>
      <c r="Z103" s="2419"/>
      <c r="AA103" s="2419"/>
      <c r="AB103" s="2419"/>
      <c r="AC103" s="2419"/>
      <c r="AD103" s="2419"/>
      <c r="AE103" s="2420"/>
      <c r="AF103" s="97"/>
      <c r="AG103" s="97"/>
    </row>
    <row r="104" spans="2:47" ht="20.25" customHeight="1">
      <c r="C104" s="2315"/>
      <c r="D104" s="2447"/>
      <c r="E104" s="2415" t="s">
        <v>158</v>
      </c>
      <c r="F104" s="2416"/>
      <c r="G104" s="2416"/>
      <c r="H104" s="2416"/>
      <c r="I104" s="2416"/>
      <c r="J104" s="2416"/>
      <c r="K104" s="2417"/>
      <c r="L104" s="2514">
        <v>90000</v>
      </c>
      <c r="M104" s="2515"/>
      <c r="N104" s="2515"/>
      <c r="O104" s="2516"/>
      <c r="P104" s="2523">
        <v>1</v>
      </c>
      <c r="Q104" s="2524"/>
      <c r="R104" s="2523">
        <v>12</v>
      </c>
      <c r="S104" s="2524"/>
      <c r="T104" s="2325">
        <f t="shared" si="10"/>
        <v>1080000</v>
      </c>
      <c r="U104" s="2326"/>
      <c r="V104" s="2326"/>
      <c r="W104" s="2326"/>
      <c r="X104" s="2327"/>
      <c r="Y104" s="2418"/>
      <c r="Z104" s="2419"/>
      <c r="AA104" s="2419"/>
      <c r="AB104" s="2419"/>
      <c r="AC104" s="2419"/>
      <c r="AD104" s="2419"/>
      <c r="AE104" s="2420"/>
      <c r="AF104" s="97"/>
      <c r="AG104" s="97"/>
    </row>
    <row r="105" spans="2:47" ht="20.25" customHeight="1">
      <c r="C105" s="2315"/>
      <c r="D105" s="2447"/>
      <c r="E105" s="2415" t="s">
        <v>159</v>
      </c>
      <c r="F105" s="2416"/>
      <c r="G105" s="2416"/>
      <c r="H105" s="2416"/>
      <c r="I105" s="2416"/>
      <c r="J105" s="2416"/>
      <c r="K105" s="2417"/>
      <c r="L105" s="2514">
        <v>750000</v>
      </c>
      <c r="M105" s="2515"/>
      <c r="N105" s="2515"/>
      <c r="O105" s="2516"/>
      <c r="P105" s="2523">
        <v>1</v>
      </c>
      <c r="Q105" s="2524"/>
      <c r="R105" s="2523">
        <v>12</v>
      </c>
      <c r="S105" s="2524"/>
      <c r="T105" s="2325">
        <f t="shared" si="10"/>
        <v>9000000</v>
      </c>
      <c r="U105" s="2326"/>
      <c r="V105" s="2326"/>
      <c r="W105" s="2326"/>
      <c r="X105" s="2327"/>
      <c r="Y105" s="2418"/>
      <c r="Z105" s="2419"/>
      <c r="AA105" s="2419"/>
      <c r="AB105" s="2419"/>
      <c r="AC105" s="2419"/>
      <c r="AD105" s="2419"/>
      <c r="AE105" s="2420"/>
      <c r="AF105" s="97"/>
      <c r="AG105" s="97"/>
    </row>
    <row r="106" spans="2:47" ht="20.25" customHeight="1" thickBot="1">
      <c r="C106" s="2315"/>
      <c r="D106" s="2448"/>
      <c r="E106" s="2434" t="s">
        <v>160</v>
      </c>
      <c r="F106" s="2435"/>
      <c r="G106" s="2435"/>
      <c r="H106" s="2435"/>
      <c r="I106" s="2435"/>
      <c r="J106" s="2435"/>
      <c r="K106" s="2436"/>
      <c r="L106" s="2625">
        <v>160000</v>
      </c>
      <c r="M106" s="2626"/>
      <c r="N106" s="2626"/>
      <c r="O106" s="2627"/>
      <c r="P106" s="2615">
        <v>1</v>
      </c>
      <c r="Q106" s="2616"/>
      <c r="R106" s="2615">
        <v>12</v>
      </c>
      <c r="S106" s="2616"/>
      <c r="T106" s="2426">
        <f t="shared" si="10"/>
        <v>1920000</v>
      </c>
      <c r="U106" s="2427"/>
      <c r="V106" s="2427"/>
      <c r="W106" s="2427"/>
      <c r="X106" s="2427"/>
      <c r="Y106" s="2437"/>
      <c r="Z106" s="2438"/>
      <c r="AA106" s="2438"/>
      <c r="AB106" s="2438"/>
      <c r="AC106" s="2438"/>
      <c r="AD106" s="2438"/>
      <c r="AE106" s="2439"/>
      <c r="AF106" s="97"/>
      <c r="AG106" s="97"/>
    </row>
    <row r="107" spans="2:47" ht="20.25" customHeight="1" thickTop="1">
      <c r="C107" s="2316"/>
      <c r="D107" s="2608" t="s">
        <v>18</v>
      </c>
      <c r="E107" s="2609"/>
      <c r="F107" s="2609"/>
      <c r="G107" s="2609"/>
      <c r="H107" s="2609"/>
      <c r="I107" s="2609"/>
      <c r="J107" s="2609"/>
      <c r="K107" s="2610"/>
      <c r="L107" s="2611"/>
      <c r="M107" s="2612"/>
      <c r="N107" s="2612"/>
      <c r="O107" s="2613"/>
      <c r="P107" s="2611"/>
      <c r="Q107" s="2613"/>
      <c r="R107" s="2611"/>
      <c r="S107" s="2613"/>
      <c r="T107" s="2440">
        <f>SUM(T94:X106)</f>
        <v>74660000</v>
      </c>
      <c r="U107" s="2441"/>
      <c r="V107" s="2441"/>
      <c r="W107" s="2441"/>
      <c r="X107" s="2442"/>
      <c r="Y107" s="2443"/>
      <c r="Z107" s="2444"/>
      <c r="AA107" s="2444"/>
      <c r="AB107" s="2444"/>
      <c r="AC107" s="2444"/>
      <c r="AD107" s="2444"/>
      <c r="AE107" s="2445"/>
      <c r="AF107" s="98"/>
      <c r="AG107" s="98"/>
    </row>
    <row r="108" spans="2:47" ht="22.5" customHeight="1" thickBot="1">
      <c r="B108" s="99"/>
      <c r="C108" s="99"/>
      <c r="D108" s="180"/>
      <c r="E108" s="180"/>
      <c r="F108" s="180"/>
      <c r="G108" s="180"/>
      <c r="H108" s="180"/>
      <c r="I108" s="180"/>
      <c r="J108" s="180"/>
      <c r="K108" s="180"/>
      <c r="L108" s="177"/>
      <c r="M108" s="177"/>
      <c r="N108" s="177"/>
      <c r="O108" s="178"/>
      <c r="P108" s="177"/>
      <c r="Q108" s="177"/>
      <c r="R108" s="179"/>
      <c r="S108" s="179"/>
      <c r="T108" s="182"/>
      <c r="U108" s="182"/>
      <c r="V108" s="182"/>
      <c r="W108" s="182"/>
      <c r="X108" s="182"/>
      <c r="AN108" s="99"/>
      <c r="AO108" s="100"/>
      <c r="AP108" s="100"/>
      <c r="AQ108" s="100"/>
      <c r="AR108" s="100"/>
      <c r="AS108" s="100"/>
      <c r="AT108" s="100"/>
      <c r="AU108" s="100"/>
    </row>
    <row r="109" spans="2:47" ht="24" customHeight="1" thickTop="1" thickBot="1">
      <c r="D109" s="2449" t="s">
        <v>17</v>
      </c>
      <c r="E109" s="2449"/>
      <c r="F109" s="2449"/>
      <c r="G109" s="2449"/>
      <c r="H109" s="2449"/>
      <c r="I109" s="2449"/>
      <c r="J109" s="2449"/>
      <c r="K109" s="2449"/>
      <c r="L109" s="140"/>
      <c r="M109" s="140"/>
      <c r="N109" s="140"/>
      <c r="O109" s="141"/>
      <c r="P109" s="140"/>
      <c r="Q109" s="140"/>
      <c r="R109" s="71"/>
      <c r="S109" s="142"/>
      <c r="T109" s="2450">
        <f>T89-T107</f>
        <v>7343350</v>
      </c>
      <c r="U109" s="2451"/>
      <c r="V109" s="2451"/>
      <c r="W109" s="2451"/>
      <c r="X109" s="2452"/>
      <c r="Y109" s="103"/>
      <c r="Z109" s="103"/>
      <c r="AA109" s="103"/>
      <c r="AB109" s="103"/>
      <c r="AC109" s="103"/>
      <c r="AD109" s="103"/>
    </row>
    <row r="110" spans="2:47" ht="20.25" customHeight="1" thickTop="1">
      <c r="J110" s="101"/>
      <c r="K110" s="101"/>
      <c r="L110" s="101"/>
      <c r="M110" s="101"/>
      <c r="N110" s="101"/>
      <c r="O110" s="101"/>
      <c r="P110" s="101"/>
      <c r="Q110" s="101"/>
      <c r="R110" s="101"/>
      <c r="S110" s="101"/>
      <c r="T110" s="102"/>
      <c r="U110" s="102"/>
      <c r="V110" s="102"/>
      <c r="W110" s="102"/>
      <c r="X110" s="103"/>
      <c r="Y110" s="103"/>
      <c r="Z110" s="103"/>
      <c r="AA110" s="103"/>
      <c r="AB110" s="103"/>
      <c r="AC110" s="103"/>
      <c r="AD110" s="103"/>
    </row>
    <row r="111" spans="2:47" ht="20.25" customHeight="1">
      <c r="J111" s="101"/>
      <c r="K111" s="101"/>
      <c r="L111" s="101"/>
      <c r="M111" s="101"/>
      <c r="N111" s="101"/>
      <c r="O111" s="101"/>
      <c r="P111" s="101"/>
      <c r="Q111" s="101"/>
      <c r="R111" s="101"/>
      <c r="S111" s="101"/>
      <c r="T111" s="101"/>
      <c r="U111" s="102"/>
      <c r="V111" s="102"/>
      <c r="W111" s="102"/>
      <c r="X111" s="102"/>
      <c r="Y111" s="103"/>
      <c r="Z111" s="103"/>
      <c r="AA111" s="103"/>
      <c r="AB111" s="103"/>
      <c r="AC111" s="103"/>
      <c r="AD111" s="103"/>
    </row>
    <row r="112" spans="2:47" ht="15.75" customHeight="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15.75" customHeight="1">
      <c r="J113" s="101"/>
      <c r="K113" s="101"/>
      <c r="L113" s="101"/>
      <c r="M113" s="101"/>
      <c r="N113" s="101"/>
      <c r="O113" s="101"/>
      <c r="P113" s="101"/>
      <c r="Q113" s="101"/>
      <c r="R113" s="101"/>
      <c r="S113" s="101"/>
      <c r="T113" s="102"/>
      <c r="U113" s="102"/>
      <c r="V113" s="102"/>
      <c r="W113" s="102"/>
      <c r="X113" s="103"/>
      <c r="Y113" s="103"/>
      <c r="Z113" s="103"/>
      <c r="AA113" s="103"/>
      <c r="AB113" s="103"/>
      <c r="AC113" s="103"/>
      <c r="AD113" s="103"/>
    </row>
    <row r="114" spans="10:30" ht="15.75" customHeight="1">
      <c r="J114" s="101"/>
      <c r="K114" s="101"/>
      <c r="L114" s="101"/>
      <c r="M114" s="101"/>
      <c r="N114" s="101"/>
      <c r="O114" s="101"/>
      <c r="P114" s="101"/>
      <c r="Q114" s="101"/>
      <c r="R114" s="101"/>
      <c r="S114" s="101"/>
      <c r="T114" s="101"/>
      <c r="U114" s="102"/>
      <c r="V114" s="102"/>
      <c r="W114" s="102"/>
      <c r="X114" s="102"/>
      <c r="Y114" s="103"/>
      <c r="Z114" s="103"/>
      <c r="AA114" s="103"/>
      <c r="AB114" s="103"/>
      <c r="AC114" s="103"/>
      <c r="AD114" s="103"/>
    </row>
  </sheetData>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pageMargins left="0" right="0" top="0" bottom="0" header="0" footer="0"/>
  <pageSetup paperSize="9"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72"/>
  <sheetViews>
    <sheetView view="pageBreakPreview" topLeftCell="B3" zoomScaleNormal="100" zoomScaleSheetLayoutView="100" workbookViewId="0">
      <selection activeCell="B4" sqref="B4:AB5"/>
    </sheetView>
  </sheetViews>
  <sheetFormatPr defaultRowHeight="14.25"/>
  <cols>
    <col min="1" max="105" width="3.375" style="5" customWidth="1"/>
    <col min="106" max="16384" width="9" style="5"/>
  </cols>
  <sheetData>
    <row r="1" spans="1:67" ht="20.25" customHeight="1">
      <c r="A1" s="6"/>
      <c r="B1" s="237"/>
      <c r="C1" s="6"/>
      <c r="D1" s="6"/>
      <c r="E1" s="6"/>
      <c r="F1" s="6"/>
      <c r="G1" s="6"/>
      <c r="H1" s="6"/>
      <c r="I1" s="6"/>
      <c r="J1" s="6"/>
      <c r="K1" s="6"/>
      <c r="L1" s="6"/>
      <c r="M1" s="6"/>
      <c r="N1" s="6"/>
      <c r="O1" s="6"/>
      <c r="P1" s="6"/>
      <c r="Q1" s="6"/>
      <c r="R1" s="6"/>
      <c r="S1" s="6"/>
      <c r="T1" s="6"/>
      <c r="U1" s="6"/>
      <c r="V1" s="6"/>
      <c r="W1" s="6"/>
      <c r="X1" s="6"/>
      <c r="Y1" s="6"/>
      <c r="Z1" s="6"/>
      <c r="AA1" s="6"/>
      <c r="AB1" s="6"/>
      <c r="AC1" s="321" t="s">
        <v>162</v>
      </c>
    </row>
    <row r="2" spans="1:67" ht="20.25" customHeight="1">
      <c r="A2" s="6"/>
      <c r="B2" s="1685" t="s">
        <v>163</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6"/>
    </row>
    <row r="3" spans="1:67"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6"/>
    </row>
    <row r="4" spans="1:67" ht="101.25" customHeight="1">
      <c r="A4" s="6"/>
      <c r="B4" s="2697" t="s">
        <v>1157</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6"/>
    </row>
    <row r="5" spans="1:67" ht="13.5" customHeight="1">
      <c r="A5" s="6"/>
      <c r="B5" s="2698"/>
      <c r="C5" s="2698"/>
      <c r="D5" s="2698"/>
      <c r="E5" s="2698"/>
      <c r="F5" s="2698"/>
      <c r="G5" s="2698"/>
      <c r="H5" s="2698"/>
      <c r="I5" s="2698"/>
      <c r="J5" s="2698"/>
      <c r="K5" s="2698"/>
      <c r="L5" s="2698"/>
      <c r="M5" s="2698"/>
      <c r="N5" s="2698"/>
      <c r="O5" s="2698"/>
      <c r="P5" s="2698"/>
      <c r="Q5" s="2698"/>
      <c r="R5" s="2698"/>
      <c r="S5" s="2698"/>
      <c r="T5" s="2698"/>
      <c r="U5" s="2698"/>
      <c r="V5" s="2698"/>
      <c r="W5" s="2698"/>
      <c r="X5" s="2698"/>
      <c r="Y5" s="2698"/>
      <c r="Z5" s="2698"/>
      <c r="AA5" s="2698"/>
      <c r="AB5" s="2698"/>
      <c r="AC5" s="6"/>
    </row>
    <row r="6" spans="1:67" ht="20.25" customHeight="1">
      <c r="A6" s="6"/>
      <c r="B6" s="2681" t="s">
        <v>165</v>
      </c>
      <c r="C6" s="2681"/>
      <c r="D6" s="2681"/>
      <c r="E6" s="2681"/>
      <c r="F6" s="2681"/>
      <c r="G6" s="2681"/>
      <c r="H6" s="2681"/>
      <c r="I6" s="2681"/>
      <c r="J6" s="2683" t="s">
        <v>333</v>
      </c>
      <c r="K6" s="2684"/>
      <c r="L6" s="2684"/>
      <c r="M6" s="2684"/>
      <c r="N6" s="2684"/>
      <c r="O6" s="2684"/>
      <c r="P6" s="2684"/>
      <c r="Q6" s="2684"/>
      <c r="R6" s="2684"/>
      <c r="S6" s="2684"/>
      <c r="T6" s="2684"/>
      <c r="U6" s="2684"/>
      <c r="V6" s="2685" t="s">
        <v>332</v>
      </c>
      <c r="W6" s="2685"/>
      <c r="X6" s="2685"/>
      <c r="Y6" s="2685"/>
      <c r="Z6" s="2686"/>
      <c r="AA6" s="2687"/>
      <c r="AB6" s="2688"/>
      <c r="AC6" s="6"/>
    </row>
    <row r="7" spans="1:67" ht="22.5" customHeight="1">
      <c r="A7" s="6"/>
      <c r="B7" s="2692"/>
      <c r="C7" s="2693"/>
      <c r="D7" s="284"/>
      <c r="E7" s="104" t="s">
        <v>191</v>
      </c>
      <c r="F7" s="284"/>
      <c r="G7" s="104" t="s">
        <v>192</v>
      </c>
      <c r="H7" s="284"/>
      <c r="I7" s="105" t="s">
        <v>199</v>
      </c>
      <c r="J7" s="2694"/>
      <c r="K7" s="2695"/>
      <c r="L7" s="2695"/>
      <c r="M7" s="2695"/>
      <c r="N7" s="2695"/>
      <c r="O7" s="2695"/>
      <c r="P7" s="2695"/>
      <c r="Q7" s="2695"/>
      <c r="R7" s="2696"/>
      <c r="S7" s="2695"/>
      <c r="T7" s="2695"/>
      <c r="U7" s="2695"/>
      <c r="V7" s="2695"/>
      <c r="W7" s="2695"/>
      <c r="X7" s="2695"/>
      <c r="Y7" s="283" t="s">
        <v>95</v>
      </c>
      <c r="Z7" s="2689"/>
      <c r="AA7" s="2690"/>
      <c r="AB7" s="2691"/>
      <c r="AC7" s="6"/>
    </row>
    <row r="8" spans="1:67" ht="20.25" customHeight="1">
      <c r="A8" s="6"/>
      <c r="B8" s="2681" t="s">
        <v>164</v>
      </c>
      <c r="C8" s="2681"/>
      <c r="D8" s="2681"/>
      <c r="E8" s="2681"/>
      <c r="F8" s="2681"/>
      <c r="G8" s="2681"/>
      <c r="H8" s="2681"/>
      <c r="I8" s="2681"/>
      <c r="J8" s="2681"/>
      <c r="K8" s="2681"/>
      <c r="L8" s="2681"/>
      <c r="M8" s="2681"/>
      <c r="N8" s="2681"/>
      <c r="O8" s="2681"/>
      <c r="P8" s="2681"/>
      <c r="Q8" s="2681"/>
      <c r="R8" s="2681"/>
      <c r="S8" s="2681"/>
      <c r="T8" s="2681"/>
      <c r="U8" s="2681"/>
      <c r="V8" s="2681"/>
      <c r="W8" s="2681"/>
      <c r="X8" s="2681"/>
      <c r="Y8" s="2681"/>
      <c r="Z8" s="2681"/>
      <c r="AA8" s="2681"/>
      <c r="AB8" s="2681"/>
      <c r="AC8" s="6"/>
    </row>
    <row r="9" spans="1:67" ht="40.5" customHeight="1">
      <c r="A9" s="6"/>
      <c r="B9" s="2682"/>
      <c r="C9" s="2682"/>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2"/>
      <c r="AB9" s="2682"/>
      <c r="AC9" s="6"/>
    </row>
    <row r="10" spans="1:67" ht="20.25" customHeight="1">
      <c r="A10" s="6"/>
      <c r="B10" s="2681" t="s">
        <v>274</v>
      </c>
      <c r="C10" s="2681"/>
      <c r="D10" s="2681"/>
      <c r="E10" s="2681"/>
      <c r="F10" s="2681"/>
      <c r="G10" s="2681"/>
      <c r="H10" s="2681"/>
      <c r="I10" s="2681"/>
      <c r="J10" s="2681"/>
      <c r="K10" s="2681"/>
      <c r="L10" s="2681"/>
      <c r="M10" s="2681"/>
      <c r="N10" s="2681"/>
      <c r="O10" s="2681"/>
      <c r="P10" s="2681"/>
      <c r="Q10" s="2681"/>
      <c r="R10" s="2681"/>
      <c r="S10" s="2681"/>
      <c r="T10" s="2681"/>
      <c r="U10" s="2681"/>
      <c r="V10" s="2681"/>
      <c r="W10" s="2681"/>
      <c r="X10" s="2681"/>
      <c r="Y10" s="2681"/>
      <c r="Z10" s="2681"/>
      <c r="AA10" s="2681"/>
      <c r="AB10" s="2681"/>
      <c r="AC10" s="6"/>
      <c r="AE10" s="289" t="s">
        <v>368</v>
      </c>
    </row>
    <row r="11" spans="1:67" ht="40.5" customHeight="1">
      <c r="A11" s="6"/>
      <c r="B11" s="2682"/>
      <c r="C11" s="2682"/>
      <c r="D11" s="2682"/>
      <c r="E11" s="2682"/>
      <c r="F11" s="2682"/>
      <c r="G11" s="2682"/>
      <c r="H11" s="2682"/>
      <c r="I11" s="2682"/>
      <c r="J11" s="2682"/>
      <c r="K11" s="2682"/>
      <c r="L11" s="2682"/>
      <c r="M11" s="2682"/>
      <c r="N11" s="2682"/>
      <c r="O11" s="2682"/>
      <c r="P11" s="2682"/>
      <c r="Q11" s="2682"/>
      <c r="R11" s="2682"/>
      <c r="S11" s="2682"/>
      <c r="T11" s="2682"/>
      <c r="U11" s="2682"/>
      <c r="V11" s="2682"/>
      <c r="W11" s="2682"/>
      <c r="X11" s="2682"/>
      <c r="Y11" s="2682"/>
      <c r="Z11" s="2682"/>
      <c r="AA11" s="2682"/>
      <c r="AB11" s="2682"/>
      <c r="AC11" s="6"/>
    </row>
    <row r="12" spans="1:67"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row>
    <row r="13" spans="1:67" ht="20.25" customHeight="1">
      <c r="A13" s="6"/>
      <c r="B13" s="2681" t="s">
        <v>165</v>
      </c>
      <c r="C13" s="2681"/>
      <c r="D13" s="2681"/>
      <c r="E13" s="2681"/>
      <c r="F13" s="2681"/>
      <c r="G13" s="2681"/>
      <c r="H13" s="2681"/>
      <c r="I13" s="2681"/>
      <c r="J13" s="2683" t="s">
        <v>333</v>
      </c>
      <c r="K13" s="2684"/>
      <c r="L13" s="2684"/>
      <c r="M13" s="2684"/>
      <c r="N13" s="2684"/>
      <c r="O13" s="2684"/>
      <c r="P13" s="2684"/>
      <c r="Q13" s="2684"/>
      <c r="R13" s="2684"/>
      <c r="S13" s="2684"/>
      <c r="T13" s="2684"/>
      <c r="U13" s="2684"/>
      <c r="V13" s="2685" t="s">
        <v>332</v>
      </c>
      <c r="W13" s="2685"/>
      <c r="X13" s="2685"/>
      <c r="Y13" s="2685"/>
      <c r="Z13" s="2686"/>
      <c r="AA13" s="2687"/>
      <c r="AB13" s="2688"/>
      <c r="AC13" s="6"/>
    </row>
    <row r="14" spans="1:67" ht="20.25" customHeight="1">
      <c r="A14" s="6"/>
      <c r="B14" s="2692"/>
      <c r="C14" s="2693"/>
      <c r="D14" s="284"/>
      <c r="E14" s="104" t="s">
        <v>191</v>
      </c>
      <c r="F14" s="284"/>
      <c r="G14" s="104" t="s">
        <v>192</v>
      </c>
      <c r="H14" s="284"/>
      <c r="I14" s="105" t="s">
        <v>199</v>
      </c>
      <c r="J14" s="2694"/>
      <c r="K14" s="2695"/>
      <c r="L14" s="2695"/>
      <c r="M14" s="2695"/>
      <c r="N14" s="2695"/>
      <c r="O14" s="2695"/>
      <c r="P14" s="2695"/>
      <c r="Q14" s="2695"/>
      <c r="R14" s="2696"/>
      <c r="S14" s="2695"/>
      <c r="T14" s="2695"/>
      <c r="U14" s="2695"/>
      <c r="V14" s="2695"/>
      <c r="W14" s="2695"/>
      <c r="X14" s="2695"/>
      <c r="Y14" s="283" t="s">
        <v>95</v>
      </c>
      <c r="Z14" s="2689"/>
      <c r="AA14" s="2690"/>
      <c r="AB14" s="2691"/>
      <c r="AC14" s="6"/>
    </row>
    <row r="15" spans="1:67" ht="20.25" customHeight="1">
      <c r="A15" s="6"/>
      <c r="B15" s="2681" t="s">
        <v>164</v>
      </c>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6"/>
      <c r="AG15" s="289"/>
      <c r="BO15" s="289"/>
    </row>
    <row r="16" spans="1:67" ht="40.5" customHeight="1">
      <c r="A16" s="6"/>
      <c r="B16" s="2682"/>
      <c r="C16" s="2682"/>
      <c r="D16" s="2682"/>
      <c r="E16" s="2682"/>
      <c r="F16" s="2682"/>
      <c r="G16" s="2682"/>
      <c r="H16" s="2682"/>
      <c r="I16" s="2682"/>
      <c r="J16" s="2682"/>
      <c r="K16" s="2682"/>
      <c r="L16" s="2682"/>
      <c r="M16" s="2682"/>
      <c r="N16" s="2682"/>
      <c r="O16" s="2682"/>
      <c r="P16" s="2682"/>
      <c r="Q16" s="2682"/>
      <c r="R16" s="2682"/>
      <c r="S16" s="2682"/>
      <c r="T16" s="2682"/>
      <c r="U16" s="2682"/>
      <c r="V16" s="2682"/>
      <c r="W16" s="2682"/>
      <c r="X16" s="2682"/>
      <c r="Y16" s="2682"/>
      <c r="Z16" s="2682"/>
      <c r="AA16" s="2682"/>
      <c r="AB16" s="2682"/>
      <c r="AC16" s="6"/>
    </row>
    <row r="17" spans="1:29" ht="20.25" customHeight="1">
      <c r="A17" s="6"/>
      <c r="B17" s="2681" t="s">
        <v>274</v>
      </c>
      <c r="C17" s="2681"/>
      <c r="D17" s="2681"/>
      <c r="E17" s="2681"/>
      <c r="F17" s="2681"/>
      <c r="G17" s="2681"/>
      <c r="H17" s="2681"/>
      <c r="I17" s="2681"/>
      <c r="J17" s="2681"/>
      <c r="K17" s="2681"/>
      <c r="L17" s="2681"/>
      <c r="M17" s="2681"/>
      <c r="N17" s="2681"/>
      <c r="O17" s="2681"/>
      <c r="P17" s="2681"/>
      <c r="Q17" s="2681"/>
      <c r="R17" s="2681"/>
      <c r="S17" s="2681"/>
      <c r="T17" s="2681"/>
      <c r="U17" s="2681"/>
      <c r="V17" s="2681"/>
      <c r="W17" s="2681"/>
      <c r="X17" s="2681"/>
      <c r="Y17" s="2681"/>
      <c r="Z17" s="2681"/>
      <c r="AA17" s="2681"/>
      <c r="AB17" s="2681"/>
      <c r="AC17" s="6"/>
    </row>
    <row r="18" spans="1:29" ht="40.5" customHeight="1">
      <c r="A18" s="6"/>
      <c r="B18" s="2682"/>
      <c r="C18" s="2682"/>
      <c r="D18" s="2682"/>
      <c r="E18" s="2682"/>
      <c r="F18" s="2682"/>
      <c r="G18" s="2682"/>
      <c r="H18" s="2682"/>
      <c r="I18" s="2682"/>
      <c r="J18" s="2682"/>
      <c r="K18" s="2682"/>
      <c r="L18" s="2682"/>
      <c r="M18" s="2682"/>
      <c r="N18" s="2682"/>
      <c r="O18" s="2682"/>
      <c r="P18" s="2682"/>
      <c r="Q18" s="2682"/>
      <c r="R18" s="2682"/>
      <c r="S18" s="2682"/>
      <c r="T18" s="2682"/>
      <c r="U18" s="2682"/>
      <c r="V18" s="2682"/>
      <c r="W18" s="2682"/>
      <c r="X18" s="2682"/>
      <c r="Y18" s="2682"/>
      <c r="Z18" s="2682"/>
      <c r="AA18" s="2682"/>
      <c r="AB18" s="2682"/>
      <c r="AC18" s="6"/>
    </row>
    <row r="19" spans="1:29"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row>
    <row r="20" spans="1:29" ht="20.25" customHeight="1">
      <c r="A20" s="6"/>
      <c r="B20" s="2681" t="s">
        <v>165</v>
      </c>
      <c r="C20" s="2681"/>
      <c r="D20" s="2681"/>
      <c r="E20" s="2681"/>
      <c r="F20" s="2681"/>
      <c r="G20" s="2681"/>
      <c r="H20" s="2681"/>
      <c r="I20" s="2681"/>
      <c r="J20" s="2683" t="s">
        <v>333</v>
      </c>
      <c r="K20" s="2684"/>
      <c r="L20" s="2684"/>
      <c r="M20" s="2684"/>
      <c r="N20" s="2684"/>
      <c r="O20" s="2684"/>
      <c r="P20" s="2684"/>
      <c r="Q20" s="2684"/>
      <c r="R20" s="2684"/>
      <c r="S20" s="2684"/>
      <c r="T20" s="2684"/>
      <c r="U20" s="2684"/>
      <c r="V20" s="2685" t="s">
        <v>332</v>
      </c>
      <c r="W20" s="2685"/>
      <c r="X20" s="2685"/>
      <c r="Y20" s="2685"/>
      <c r="Z20" s="2686"/>
      <c r="AA20" s="2687"/>
      <c r="AB20" s="2688"/>
      <c r="AC20" s="6"/>
    </row>
    <row r="21" spans="1:29" ht="22.5" customHeight="1">
      <c r="A21" s="6"/>
      <c r="B21" s="2692"/>
      <c r="C21" s="2693"/>
      <c r="D21" s="284"/>
      <c r="E21" s="104" t="s">
        <v>191</v>
      </c>
      <c r="F21" s="284"/>
      <c r="G21" s="104" t="s">
        <v>192</v>
      </c>
      <c r="H21" s="284"/>
      <c r="I21" s="105" t="s">
        <v>199</v>
      </c>
      <c r="J21" s="2694"/>
      <c r="K21" s="2695"/>
      <c r="L21" s="2695"/>
      <c r="M21" s="2695"/>
      <c r="N21" s="2695"/>
      <c r="O21" s="2695"/>
      <c r="P21" s="2695"/>
      <c r="Q21" s="2695"/>
      <c r="R21" s="2696"/>
      <c r="S21" s="2695"/>
      <c r="T21" s="2695"/>
      <c r="U21" s="2695"/>
      <c r="V21" s="2695"/>
      <c r="W21" s="2695"/>
      <c r="X21" s="2695"/>
      <c r="Y21" s="283" t="s">
        <v>95</v>
      </c>
      <c r="Z21" s="2689"/>
      <c r="AA21" s="2690"/>
      <c r="AB21" s="2691"/>
      <c r="AC21" s="6"/>
    </row>
    <row r="22" spans="1:29" ht="20.25" customHeight="1">
      <c r="A22" s="6"/>
      <c r="B22" s="2681" t="s">
        <v>164</v>
      </c>
      <c r="C22" s="2681"/>
      <c r="D22" s="2681"/>
      <c r="E22" s="2681"/>
      <c r="F22" s="2681"/>
      <c r="G22" s="2681"/>
      <c r="H22" s="2681"/>
      <c r="I22" s="2681"/>
      <c r="J22" s="2681"/>
      <c r="K22" s="2681"/>
      <c r="L22" s="2681"/>
      <c r="M22" s="2681"/>
      <c r="N22" s="2681"/>
      <c r="O22" s="2681"/>
      <c r="P22" s="2681"/>
      <c r="Q22" s="2681"/>
      <c r="R22" s="2681"/>
      <c r="S22" s="2681"/>
      <c r="T22" s="2681"/>
      <c r="U22" s="2681"/>
      <c r="V22" s="2681"/>
      <c r="W22" s="2681"/>
      <c r="X22" s="2681"/>
      <c r="Y22" s="2681"/>
      <c r="Z22" s="2681"/>
      <c r="AA22" s="2681"/>
      <c r="AB22" s="2681"/>
      <c r="AC22" s="6"/>
    </row>
    <row r="23" spans="1:29" ht="40.5" customHeight="1">
      <c r="A23" s="6"/>
      <c r="B23" s="2682"/>
      <c r="C23" s="2682"/>
      <c r="D23" s="2682"/>
      <c r="E23" s="2682"/>
      <c r="F23" s="2682"/>
      <c r="G23" s="2682"/>
      <c r="H23" s="2682"/>
      <c r="I23" s="2682"/>
      <c r="J23" s="2682"/>
      <c r="K23" s="2682"/>
      <c r="L23" s="2682"/>
      <c r="M23" s="2682"/>
      <c r="N23" s="2682"/>
      <c r="O23" s="2682"/>
      <c r="P23" s="2682"/>
      <c r="Q23" s="2682"/>
      <c r="R23" s="2682"/>
      <c r="S23" s="2682"/>
      <c r="T23" s="2682"/>
      <c r="U23" s="2682"/>
      <c r="V23" s="2682"/>
      <c r="W23" s="2682"/>
      <c r="X23" s="2682"/>
      <c r="Y23" s="2682"/>
      <c r="Z23" s="2682"/>
      <c r="AA23" s="2682"/>
      <c r="AB23" s="2682"/>
      <c r="AC23" s="6"/>
    </row>
    <row r="24" spans="1:29" ht="20.25" customHeight="1">
      <c r="A24" s="6"/>
      <c r="B24" s="2681" t="s">
        <v>274</v>
      </c>
      <c r="C24" s="2681"/>
      <c r="D24" s="2681"/>
      <c r="E24" s="2681"/>
      <c r="F24" s="2681"/>
      <c r="G24" s="2681"/>
      <c r="H24" s="2681"/>
      <c r="I24" s="2681"/>
      <c r="J24" s="2681"/>
      <c r="K24" s="2681"/>
      <c r="L24" s="2681"/>
      <c r="M24" s="2681"/>
      <c r="N24" s="2681"/>
      <c r="O24" s="2681"/>
      <c r="P24" s="2681"/>
      <c r="Q24" s="2681"/>
      <c r="R24" s="2681"/>
      <c r="S24" s="2681"/>
      <c r="T24" s="2681"/>
      <c r="U24" s="2681"/>
      <c r="V24" s="2681"/>
      <c r="W24" s="2681"/>
      <c r="X24" s="2681"/>
      <c r="Y24" s="2681"/>
      <c r="Z24" s="2681"/>
      <c r="AA24" s="2681"/>
      <c r="AB24" s="2681"/>
      <c r="AC24" s="6"/>
    </row>
    <row r="25" spans="1:29" ht="40.5" customHeight="1">
      <c r="A25" s="6"/>
      <c r="B25" s="2682"/>
      <c r="C25" s="2682"/>
      <c r="D25" s="2682"/>
      <c r="E25" s="2682"/>
      <c r="F25" s="2682"/>
      <c r="G25" s="2682"/>
      <c r="H25" s="2682"/>
      <c r="I25" s="2682"/>
      <c r="J25" s="2682"/>
      <c r="K25" s="2682"/>
      <c r="L25" s="2682"/>
      <c r="M25" s="2682"/>
      <c r="N25" s="2682"/>
      <c r="O25" s="2682"/>
      <c r="P25" s="2682"/>
      <c r="Q25" s="2682"/>
      <c r="R25" s="2682"/>
      <c r="S25" s="2682"/>
      <c r="T25" s="2682"/>
      <c r="U25" s="2682"/>
      <c r="V25" s="2682"/>
      <c r="W25" s="2682"/>
      <c r="X25" s="2682"/>
      <c r="Y25" s="2682"/>
      <c r="Z25" s="2682"/>
      <c r="AA25" s="2682"/>
      <c r="AB25" s="2682"/>
      <c r="AC25" s="6"/>
    </row>
    <row r="26" spans="1:29"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row>
    <row r="27" spans="1:29" ht="20.25" customHeight="1">
      <c r="A27" s="6"/>
      <c r="B27" s="2681" t="s">
        <v>165</v>
      </c>
      <c r="C27" s="2681"/>
      <c r="D27" s="2681"/>
      <c r="E27" s="2681"/>
      <c r="F27" s="2681"/>
      <c r="G27" s="2681"/>
      <c r="H27" s="2681"/>
      <c r="I27" s="2681"/>
      <c r="J27" s="2683" t="s">
        <v>333</v>
      </c>
      <c r="K27" s="2684"/>
      <c r="L27" s="2684"/>
      <c r="M27" s="2684"/>
      <c r="N27" s="2684"/>
      <c r="O27" s="2684"/>
      <c r="P27" s="2684"/>
      <c r="Q27" s="2684"/>
      <c r="R27" s="2684"/>
      <c r="S27" s="2684"/>
      <c r="T27" s="2684"/>
      <c r="U27" s="2684"/>
      <c r="V27" s="2685" t="s">
        <v>332</v>
      </c>
      <c r="W27" s="2685"/>
      <c r="X27" s="2685"/>
      <c r="Y27" s="2685"/>
      <c r="Z27" s="2686"/>
      <c r="AA27" s="2687"/>
      <c r="AB27" s="2688"/>
      <c r="AC27" s="6"/>
    </row>
    <row r="28" spans="1:29" ht="22.5" customHeight="1">
      <c r="A28" s="6"/>
      <c r="B28" s="2692"/>
      <c r="C28" s="2693"/>
      <c r="D28" s="284"/>
      <c r="E28" s="104" t="s">
        <v>191</v>
      </c>
      <c r="F28" s="284"/>
      <c r="G28" s="104" t="s">
        <v>192</v>
      </c>
      <c r="H28" s="284"/>
      <c r="I28" s="105" t="s">
        <v>199</v>
      </c>
      <c r="J28" s="2694"/>
      <c r="K28" s="2695"/>
      <c r="L28" s="2695"/>
      <c r="M28" s="2695"/>
      <c r="N28" s="2695"/>
      <c r="O28" s="2695"/>
      <c r="P28" s="2695"/>
      <c r="Q28" s="2695"/>
      <c r="R28" s="2696"/>
      <c r="S28" s="2695"/>
      <c r="T28" s="2695"/>
      <c r="U28" s="2695"/>
      <c r="V28" s="2695"/>
      <c r="W28" s="2695"/>
      <c r="X28" s="2695"/>
      <c r="Y28" s="283" t="s">
        <v>95</v>
      </c>
      <c r="Z28" s="2689"/>
      <c r="AA28" s="2690"/>
      <c r="AB28" s="2691"/>
      <c r="AC28" s="6"/>
    </row>
    <row r="29" spans="1:29" ht="20.25" customHeight="1">
      <c r="A29" s="6"/>
      <c r="B29" s="2681" t="s">
        <v>164</v>
      </c>
      <c r="C29" s="2681"/>
      <c r="D29" s="2681"/>
      <c r="E29" s="2681"/>
      <c r="F29" s="2681"/>
      <c r="G29" s="2681"/>
      <c r="H29" s="2681"/>
      <c r="I29" s="2681"/>
      <c r="J29" s="2681"/>
      <c r="K29" s="2681"/>
      <c r="L29" s="2681"/>
      <c r="M29" s="2681"/>
      <c r="N29" s="2681"/>
      <c r="O29" s="2681"/>
      <c r="P29" s="2681"/>
      <c r="Q29" s="2681"/>
      <c r="R29" s="2681"/>
      <c r="S29" s="2681"/>
      <c r="T29" s="2681"/>
      <c r="U29" s="2681"/>
      <c r="V29" s="2681"/>
      <c r="W29" s="2681"/>
      <c r="X29" s="2681"/>
      <c r="Y29" s="2681"/>
      <c r="Z29" s="2681"/>
      <c r="AA29" s="2681"/>
      <c r="AB29" s="2681"/>
      <c r="AC29" s="6"/>
    </row>
    <row r="30" spans="1:29" ht="40.5" customHeight="1">
      <c r="A30" s="6"/>
      <c r="B30" s="2682"/>
      <c r="C30" s="2682"/>
      <c r="D30" s="2682"/>
      <c r="E30" s="2682"/>
      <c r="F30" s="2682"/>
      <c r="G30" s="2682"/>
      <c r="H30" s="2682"/>
      <c r="I30" s="2682"/>
      <c r="J30" s="2682"/>
      <c r="K30" s="2682"/>
      <c r="L30" s="2682"/>
      <c r="M30" s="2682"/>
      <c r="N30" s="2682"/>
      <c r="O30" s="2682"/>
      <c r="P30" s="2682"/>
      <c r="Q30" s="2682"/>
      <c r="R30" s="2682"/>
      <c r="S30" s="2682"/>
      <c r="T30" s="2682"/>
      <c r="U30" s="2682"/>
      <c r="V30" s="2682"/>
      <c r="W30" s="2682"/>
      <c r="X30" s="2682"/>
      <c r="Y30" s="2682"/>
      <c r="Z30" s="2682"/>
      <c r="AA30" s="2682"/>
      <c r="AB30" s="2682"/>
      <c r="AC30" s="6"/>
    </row>
    <row r="31" spans="1:29" ht="20.25" customHeight="1">
      <c r="A31" s="6"/>
      <c r="B31" s="2681" t="s">
        <v>274</v>
      </c>
      <c r="C31" s="2681"/>
      <c r="D31" s="2681"/>
      <c r="E31" s="2681"/>
      <c r="F31" s="2681"/>
      <c r="G31" s="2681"/>
      <c r="H31" s="2681"/>
      <c r="I31" s="2681"/>
      <c r="J31" s="2681"/>
      <c r="K31" s="2681"/>
      <c r="L31" s="2681"/>
      <c r="M31" s="2681"/>
      <c r="N31" s="2681"/>
      <c r="O31" s="2681"/>
      <c r="P31" s="2681"/>
      <c r="Q31" s="2681"/>
      <c r="R31" s="2681"/>
      <c r="S31" s="2681"/>
      <c r="T31" s="2681"/>
      <c r="U31" s="2681"/>
      <c r="V31" s="2681"/>
      <c r="W31" s="2681"/>
      <c r="X31" s="2681"/>
      <c r="Y31" s="2681"/>
      <c r="Z31" s="2681"/>
      <c r="AA31" s="2681"/>
      <c r="AB31" s="2681"/>
      <c r="AC31" s="6"/>
    </row>
    <row r="32" spans="1:29" ht="40.5" customHeight="1">
      <c r="A32" s="6"/>
      <c r="B32" s="2682"/>
      <c r="C32" s="2682"/>
      <c r="D32" s="2682"/>
      <c r="E32" s="2682"/>
      <c r="F32" s="2682"/>
      <c r="G32" s="2682"/>
      <c r="H32" s="2682"/>
      <c r="I32" s="2682"/>
      <c r="J32" s="2682"/>
      <c r="K32" s="2682"/>
      <c r="L32" s="2682"/>
      <c r="M32" s="2682"/>
      <c r="N32" s="2682"/>
      <c r="O32" s="2682"/>
      <c r="P32" s="2682"/>
      <c r="Q32" s="2682"/>
      <c r="R32" s="2682"/>
      <c r="S32" s="2682"/>
      <c r="T32" s="2682"/>
      <c r="U32" s="2682"/>
      <c r="V32" s="2682"/>
      <c r="W32" s="2682"/>
      <c r="X32" s="2682"/>
      <c r="Y32" s="2682"/>
      <c r="Z32" s="2682"/>
      <c r="AA32" s="2682"/>
      <c r="AB32" s="2682"/>
      <c r="AC32" s="6"/>
    </row>
    <row r="33" spans="1:29" ht="20.25" customHeight="1">
      <c r="A33" s="6"/>
      <c r="B33" s="108" t="s">
        <v>52</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row>
    <row r="34" spans="1:29"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9"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29"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29">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9">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9">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29">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29">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29">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29">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29">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29">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29">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29">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29">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6">
    <mergeCell ref="B2:AB2"/>
    <mergeCell ref="B6:I6"/>
    <mergeCell ref="J6:U6"/>
    <mergeCell ref="V6:Y6"/>
    <mergeCell ref="Z6:AB7"/>
    <mergeCell ref="B7:C7"/>
    <mergeCell ref="J7:Q7"/>
    <mergeCell ref="R7:X7"/>
    <mergeCell ref="B4:AB5"/>
    <mergeCell ref="B8:AB8"/>
    <mergeCell ref="B9:AB9"/>
    <mergeCell ref="B10:AB10"/>
    <mergeCell ref="B11:AB11"/>
    <mergeCell ref="B13:I13"/>
    <mergeCell ref="J13:U13"/>
    <mergeCell ref="V13:Y13"/>
    <mergeCell ref="Z13:AB14"/>
    <mergeCell ref="B14:C14"/>
    <mergeCell ref="J14:Q14"/>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29:AB29"/>
    <mergeCell ref="B30:AB30"/>
    <mergeCell ref="B31:AB31"/>
    <mergeCell ref="B32:AB32"/>
    <mergeCell ref="B27:I27"/>
    <mergeCell ref="J27:U27"/>
    <mergeCell ref="V27:Y27"/>
    <mergeCell ref="Z27:AB28"/>
    <mergeCell ref="B28:C28"/>
    <mergeCell ref="J28:Q28"/>
    <mergeCell ref="R28:X28"/>
  </mergeCells>
  <phoneticPr fontId="3"/>
  <printOptions horizontalCentered="1"/>
  <pageMargins left="0" right="0" top="0" bottom="0" header="0" footer="0"/>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72"/>
  <sheetViews>
    <sheetView view="pageBreakPreview" topLeftCell="B1" zoomScale="85" zoomScaleNormal="100" zoomScaleSheetLayoutView="85" workbookViewId="0">
      <selection activeCell="B4" sqref="B4:AB5"/>
    </sheetView>
  </sheetViews>
  <sheetFormatPr defaultRowHeight="14.25"/>
  <cols>
    <col min="1" max="71" width="3.375" style="5" customWidth="1"/>
    <col min="72" max="16384" width="9" style="5"/>
  </cols>
  <sheetData>
    <row r="1" spans="1:53" ht="20.25" customHeight="1">
      <c r="A1" s="6"/>
      <c r="B1" s="237"/>
      <c r="C1" s="6"/>
      <c r="D1" s="6"/>
      <c r="E1" s="6"/>
      <c r="F1" s="6"/>
      <c r="G1" s="6"/>
      <c r="H1" s="6"/>
      <c r="I1" s="6"/>
      <c r="J1" s="6"/>
      <c r="K1" s="6"/>
      <c r="L1" s="6"/>
      <c r="M1" s="6"/>
      <c r="N1" s="6"/>
      <c r="O1" s="6"/>
      <c r="P1" s="6"/>
      <c r="Q1" s="6"/>
      <c r="R1" s="6"/>
      <c r="S1" s="6"/>
      <c r="T1" s="6"/>
      <c r="U1" s="6"/>
      <c r="V1" s="6"/>
      <c r="W1" s="6"/>
      <c r="X1" s="6"/>
      <c r="Y1" s="6"/>
      <c r="Z1" s="6"/>
      <c r="AA1" s="6"/>
      <c r="AB1" s="6"/>
      <c r="AC1" s="321" t="s">
        <v>162</v>
      </c>
    </row>
    <row r="2" spans="1:53" ht="20.25" customHeight="1">
      <c r="A2" s="6"/>
      <c r="B2" s="1685" t="s">
        <v>163</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row>
    <row r="3" spans="1:53"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row>
    <row r="4" spans="1:53" ht="101.25" customHeight="1">
      <c r="A4" s="6"/>
      <c r="B4" s="2697" t="s">
        <v>1157</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6"/>
      <c r="AD4" s="6"/>
    </row>
    <row r="5" spans="1:53" ht="13.5" customHeight="1">
      <c r="A5" s="6"/>
      <c r="B5" s="2698"/>
      <c r="C5" s="2698"/>
      <c r="D5" s="2698"/>
      <c r="E5" s="2698"/>
      <c r="F5" s="2698"/>
      <c r="G5" s="2698"/>
      <c r="H5" s="2698"/>
      <c r="I5" s="2698"/>
      <c r="J5" s="2698"/>
      <c r="K5" s="2698"/>
      <c r="L5" s="2698"/>
      <c r="M5" s="2698"/>
      <c r="N5" s="2698"/>
      <c r="O5" s="2698"/>
      <c r="P5" s="2698"/>
      <c r="Q5" s="2698"/>
      <c r="R5" s="2698"/>
      <c r="S5" s="2698"/>
      <c r="T5" s="2698"/>
      <c r="U5" s="2698"/>
      <c r="V5" s="2698"/>
      <c r="W5" s="2698"/>
      <c r="X5" s="2698"/>
      <c r="Y5" s="2698"/>
      <c r="Z5" s="2698"/>
      <c r="AA5" s="2698"/>
      <c r="AB5" s="2698"/>
      <c r="AC5" s="6"/>
      <c r="AD5" s="6"/>
    </row>
    <row r="6" spans="1:53" ht="20.25" customHeight="1">
      <c r="A6" s="6"/>
      <c r="B6" s="2681" t="s">
        <v>165</v>
      </c>
      <c r="C6" s="2681"/>
      <c r="D6" s="2681"/>
      <c r="E6" s="2681"/>
      <c r="F6" s="2681"/>
      <c r="G6" s="2681"/>
      <c r="H6" s="2681"/>
      <c r="I6" s="2681"/>
      <c r="J6" s="2683" t="s">
        <v>333</v>
      </c>
      <c r="K6" s="2684"/>
      <c r="L6" s="2684"/>
      <c r="M6" s="2684"/>
      <c r="N6" s="2684"/>
      <c r="O6" s="2684"/>
      <c r="P6" s="2684"/>
      <c r="Q6" s="2684"/>
      <c r="R6" s="2684"/>
      <c r="S6" s="2684"/>
      <c r="T6" s="2684"/>
      <c r="U6" s="2684"/>
      <c r="V6" s="2685" t="s">
        <v>332</v>
      </c>
      <c r="W6" s="2685"/>
      <c r="X6" s="2685"/>
      <c r="Y6" s="2685"/>
      <c r="Z6" s="2686" t="s">
        <v>428</v>
      </c>
      <c r="AA6" s="2687"/>
      <c r="AB6" s="2688"/>
      <c r="AC6" s="6"/>
      <c r="AD6" s="6"/>
    </row>
    <row r="7" spans="1:53" ht="22.5" customHeight="1">
      <c r="A7" s="6"/>
      <c r="B7" s="2701" t="s">
        <v>945</v>
      </c>
      <c r="C7" s="2702"/>
      <c r="D7" s="284" t="s">
        <v>31</v>
      </c>
      <c r="E7" s="104" t="s">
        <v>191</v>
      </c>
      <c r="F7" s="284" t="s">
        <v>31</v>
      </c>
      <c r="G7" s="104" t="s">
        <v>192</v>
      </c>
      <c r="H7" s="284" t="s">
        <v>31</v>
      </c>
      <c r="I7" s="105" t="s">
        <v>199</v>
      </c>
      <c r="J7" s="2694" t="s">
        <v>335</v>
      </c>
      <c r="K7" s="2695"/>
      <c r="L7" s="2695"/>
      <c r="M7" s="2695"/>
      <c r="N7" s="2695"/>
      <c r="O7" s="2695"/>
      <c r="P7" s="2695"/>
      <c r="Q7" s="2695"/>
      <c r="R7" s="2696" t="s">
        <v>183</v>
      </c>
      <c r="S7" s="2695"/>
      <c r="T7" s="2695"/>
      <c r="U7" s="2695"/>
      <c r="V7" s="2695"/>
      <c r="W7" s="2695"/>
      <c r="X7" s="2695"/>
      <c r="Y7" s="283" t="s">
        <v>95</v>
      </c>
      <c r="Z7" s="2689"/>
      <c r="AA7" s="2690"/>
      <c r="AB7" s="2691"/>
      <c r="AC7" s="6"/>
      <c r="AD7" s="6"/>
    </row>
    <row r="8" spans="1:53" ht="20.25" customHeight="1">
      <c r="A8" s="6"/>
      <c r="B8" s="2681" t="s">
        <v>164</v>
      </c>
      <c r="C8" s="2681"/>
      <c r="D8" s="2681"/>
      <c r="E8" s="2681"/>
      <c r="F8" s="2681"/>
      <c r="G8" s="2681"/>
      <c r="H8" s="2681"/>
      <c r="I8" s="2681"/>
      <c r="J8" s="2681"/>
      <c r="K8" s="2681"/>
      <c r="L8" s="2681"/>
      <c r="M8" s="2681"/>
      <c r="N8" s="2681"/>
      <c r="O8" s="2681"/>
      <c r="P8" s="2681"/>
      <c r="Q8" s="2681"/>
      <c r="R8" s="2681"/>
      <c r="S8" s="2681"/>
      <c r="T8" s="2681"/>
      <c r="U8" s="2681"/>
      <c r="V8" s="2681"/>
      <c r="W8" s="2681"/>
      <c r="X8" s="2681"/>
      <c r="Y8" s="2681"/>
      <c r="Z8" s="2681"/>
      <c r="AA8" s="2681"/>
      <c r="AB8" s="2681"/>
      <c r="AC8" s="6"/>
      <c r="AD8" s="6"/>
    </row>
    <row r="9" spans="1:53" ht="40.5" customHeight="1">
      <c r="A9" s="6"/>
      <c r="B9" s="2682" t="s">
        <v>336</v>
      </c>
      <c r="C9" s="2682"/>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2"/>
      <c r="AB9" s="2682"/>
      <c r="AC9" s="6"/>
      <c r="AD9" s="6"/>
    </row>
    <row r="10" spans="1:53" ht="20.25" customHeight="1">
      <c r="A10" s="6"/>
      <c r="B10" s="2681" t="s">
        <v>274</v>
      </c>
      <c r="C10" s="2681"/>
      <c r="D10" s="2681"/>
      <c r="E10" s="2681"/>
      <c r="F10" s="2681"/>
      <c r="G10" s="2681"/>
      <c r="H10" s="2681"/>
      <c r="I10" s="2681"/>
      <c r="J10" s="2681"/>
      <c r="K10" s="2681"/>
      <c r="L10" s="2681"/>
      <c r="M10" s="2681"/>
      <c r="N10" s="2681"/>
      <c r="O10" s="2681"/>
      <c r="P10" s="2681"/>
      <c r="Q10" s="2681"/>
      <c r="R10" s="2681"/>
      <c r="S10" s="2681"/>
      <c r="T10" s="2681"/>
      <c r="U10" s="2681"/>
      <c r="V10" s="2681"/>
      <c r="W10" s="2681"/>
      <c r="X10" s="2681"/>
      <c r="Y10" s="2681"/>
      <c r="Z10" s="2681"/>
      <c r="AA10" s="2681"/>
      <c r="AB10" s="2681"/>
      <c r="AC10" s="6"/>
      <c r="AD10" s="6"/>
      <c r="AE10" s="2699" t="s">
        <v>449</v>
      </c>
      <c r="AF10" s="2700"/>
      <c r="AG10" s="2700"/>
      <c r="AH10" s="2700"/>
      <c r="AI10" s="2700"/>
      <c r="AJ10" s="2700"/>
      <c r="AK10" s="2700"/>
      <c r="AL10" s="2700"/>
      <c r="AM10" s="2700"/>
      <c r="AN10" s="2700"/>
      <c r="AO10" s="2700"/>
      <c r="AP10" s="2700"/>
      <c r="AQ10" s="2700"/>
      <c r="AR10" s="2700"/>
      <c r="AS10" s="2700"/>
      <c r="AT10" s="2700"/>
      <c r="AU10" s="2700"/>
      <c r="AV10" s="2700"/>
      <c r="AW10" s="2700"/>
      <c r="AX10" s="2700"/>
      <c r="AY10" s="2700"/>
      <c r="AZ10" s="2700"/>
      <c r="BA10" s="2700"/>
    </row>
    <row r="11" spans="1:53" ht="40.5" customHeight="1">
      <c r="A11" s="6"/>
      <c r="B11" s="2682" t="s">
        <v>336</v>
      </c>
      <c r="C11" s="2682"/>
      <c r="D11" s="2682"/>
      <c r="E11" s="2682"/>
      <c r="F11" s="2682"/>
      <c r="G11" s="2682"/>
      <c r="H11" s="2682"/>
      <c r="I11" s="2682"/>
      <c r="J11" s="2682"/>
      <c r="K11" s="2682"/>
      <c r="L11" s="2682"/>
      <c r="M11" s="2682"/>
      <c r="N11" s="2682"/>
      <c r="O11" s="2682"/>
      <c r="P11" s="2682"/>
      <c r="Q11" s="2682"/>
      <c r="R11" s="2682"/>
      <c r="S11" s="2682"/>
      <c r="T11" s="2682"/>
      <c r="U11" s="2682"/>
      <c r="V11" s="2682"/>
      <c r="W11" s="2682"/>
      <c r="X11" s="2682"/>
      <c r="Y11" s="2682"/>
      <c r="Z11" s="2682"/>
      <c r="AA11" s="2682"/>
      <c r="AB11" s="2682"/>
      <c r="AC11" s="6"/>
      <c r="AD11" s="6"/>
      <c r="AE11" s="2700"/>
      <c r="AF11" s="2700"/>
      <c r="AG11" s="2700"/>
      <c r="AH11" s="2700"/>
      <c r="AI11" s="2700"/>
      <c r="AJ11" s="2700"/>
      <c r="AK11" s="2700"/>
      <c r="AL11" s="2700"/>
      <c r="AM11" s="2700"/>
      <c r="AN11" s="2700"/>
      <c r="AO11" s="2700"/>
      <c r="AP11" s="2700"/>
      <c r="AQ11" s="2700"/>
      <c r="AR11" s="2700"/>
      <c r="AS11" s="2700"/>
      <c r="AT11" s="2700"/>
      <c r="AU11" s="2700"/>
      <c r="AV11" s="2700"/>
      <c r="AW11" s="2700"/>
      <c r="AX11" s="2700"/>
      <c r="AY11" s="2700"/>
      <c r="AZ11" s="2700"/>
      <c r="BA11" s="2700"/>
    </row>
    <row r="12" spans="1:53"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c r="AD12" s="6"/>
    </row>
    <row r="13" spans="1:53" ht="20.25" customHeight="1">
      <c r="A13" s="6"/>
      <c r="B13" s="2681" t="s">
        <v>165</v>
      </c>
      <c r="C13" s="2681"/>
      <c r="D13" s="2681"/>
      <c r="E13" s="2681"/>
      <c r="F13" s="2681"/>
      <c r="G13" s="2681"/>
      <c r="H13" s="2681"/>
      <c r="I13" s="2681"/>
      <c r="J13" s="2683" t="s">
        <v>333</v>
      </c>
      <c r="K13" s="2684"/>
      <c r="L13" s="2684"/>
      <c r="M13" s="2684"/>
      <c r="N13" s="2684"/>
      <c r="O13" s="2684"/>
      <c r="P13" s="2684"/>
      <c r="Q13" s="2684"/>
      <c r="R13" s="2684"/>
      <c r="S13" s="2684"/>
      <c r="T13" s="2684"/>
      <c r="U13" s="2684"/>
      <c r="V13" s="2685" t="s">
        <v>332</v>
      </c>
      <c r="W13" s="2685"/>
      <c r="X13" s="2685"/>
      <c r="Y13" s="2685"/>
      <c r="Z13" s="2686" t="s">
        <v>337</v>
      </c>
      <c r="AA13" s="2687"/>
      <c r="AB13" s="2688"/>
      <c r="AC13" s="6"/>
      <c r="AD13" s="6"/>
    </row>
    <row r="14" spans="1:53" ht="20.25" customHeight="1">
      <c r="A14" s="6"/>
      <c r="B14" s="2701" t="s">
        <v>945</v>
      </c>
      <c r="C14" s="2702"/>
      <c r="D14" s="284" t="s">
        <v>31</v>
      </c>
      <c r="E14" s="104" t="s">
        <v>191</v>
      </c>
      <c r="F14" s="284" t="s">
        <v>31</v>
      </c>
      <c r="G14" s="104" t="s">
        <v>192</v>
      </c>
      <c r="H14" s="284" t="s">
        <v>31</v>
      </c>
      <c r="I14" s="105" t="s">
        <v>199</v>
      </c>
      <c r="J14" s="2694" t="s">
        <v>340</v>
      </c>
      <c r="K14" s="2695"/>
      <c r="L14" s="2695"/>
      <c r="M14" s="2695"/>
      <c r="N14" s="2695"/>
      <c r="O14" s="2695"/>
      <c r="P14" s="2695"/>
      <c r="Q14" s="2695"/>
      <c r="R14" s="2696" t="s">
        <v>183</v>
      </c>
      <c r="S14" s="2695"/>
      <c r="T14" s="2695"/>
      <c r="U14" s="2695"/>
      <c r="V14" s="2695"/>
      <c r="W14" s="2695"/>
      <c r="X14" s="2695"/>
      <c r="Y14" s="283" t="s">
        <v>95</v>
      </c>
      <c r="Z14" s="2689"/>
      <c r="AA14" s="2690"/>
      <c r="AB14" s="2691"/>
      <c r="AC14" s="6"/>
      <c r="AD14" s="6"/>
    </row>
    <row r="15" spans="1:53" ht="20.25" customHeight="1">
      <c r="A15" s="6"/>
      <c r="B15" s="2681" t="s">
        <v>164</v>
      </c>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6"/>
      <c r="AD15" s="6"/>
      <c r="AG15" s="289"/>
    </row>
    <row r="16" spans="1:53" ht="40.5" customHeight="1">
      <c r="A16" s="6"/>
      <c r="B16" s="2682" t="s">
        <v>336</v>
      </c>
      <c r="C16" s="2682"/>
      <c r="D16" s="2682"/>
      <c r="E16" s="2682"/>
      <c r="F16" s="2682"/>
      <c r="G16" s="2682"/>
      <c r="H16" s="2682"/>
      <c r="I16" s="2682"/>
      <c r="J16" s="2682"/>
      <c r="K16" s="2682"/>
      <c r="L16" s="2682"/>
      <c r="M16" s="2682"/>
      <c r="N16" s="2682"/>
      <c r="O16" s="2682"/>
      <c r="P16" s="2682"/>
      <c r="Q16" s="2682"/>
      <c r="R16" s="2682"/>
      <c r="S16" s="2682"/>
      <c r="T16" s="2682"/>
      <c r="U16" s="2682"/>
      <c r="V16" s="2682"/>
      <c r="W16" s="2682"/>
      <c r="X16" s="2682"/>
      <c r="Y16" s="2682"/>
      <c r="Z16" s="2682"/>
      <c r="AA16" s="2682"/>
      <c r="AB16" s="2682"/>
      <c r="AC16" s="6"/>
      <c r="AD16" s="6"/>
    </row>
    <row r="17" spans="1:30" ht="20.25" customHeight="1">
      <c r="A17" s="6"/>
      <c r="B17" s="2681" t="s">
        <v>274</v>
      </c>
      <c r="C17" s="2681"/>
      <c r="D17" s="2681"/>
      <c r="E17" s="2681"/>
      <c r="F17" s="2681"/>
      <c r="G17" s="2681"/>
      <c r="H17" s="2681"/>
      <c r="I17" s="2681"/>
      <c r="J17" s="2681"/>
      <c r="K17" s="2681"/>
      <c r="L17" s="2681"/>
      <c r="M17" s="2681"/>
      <c r="N17" s="2681"/>
      <c r="O17" s="2681"/>
      <c r="P17" s="2681"/>
      <c r="Q17" s="2681"/>
      <c r="R17" s="2681"/>
      <c r="S17" s="2681"/>
      <c r="T17" s="2681"/>
      <c r="U17" s="2681"/>
      <c r="V17" s="2681"/>
      <c r="W17" s="2681"/>
      <c r="X17" s="2681"/>
      <c r="Y17" s="2681"/>
      <c r="Z17" s="2681"/>
      <c r="AA17" s="2681"/>
      <c r="AB17" s="2681"/>
      <c r="AC17" s="6"/>
      <c r="AD17" s="6"/>
    </row>
    <row r="18" spans="1:30" ht="40.5" customHeight="1">
      <c r="A18" s="6"/>
      <c r="B18" s="2682" t="s">
        <v>336</v>
      </c>
      <c r="C18" s="2682"/>
      <c r="D18" s="2682"/>
      <c r="E18" s="2682"/>
      <c r="F18" s="2682"/>
      <c r="G18" s="2682"/>
      <c r="H18" s="2682"/>
      <c r="I18" s="2682"/>
      <c r="J18" s="2682"/>
      <c r="K18" s="2682"/>
      <c r="L18" s="2682"/>
      <c r="M18" s="2682"/>
      <c r="N18" s="2682"/>
      <c r="O18" s="2682"/>
      <c r="P18" s="2682"/>
      <c r="Q18" s="2682"/>
      <c r="R18" s="2682"/>
      <c r="S18" s="2682"/>
      <c r="T18" s="2682"/>
      <c r="U18" s="2682"/>
      <c r="V18" s="2682"/>
      <c r="W18" s="2682"/>
      <c r="X18" s="2682"/>
      <c r="Y18" s="2682"/>
      <c r="Z18" s="2682"/>
      <c r="AA18" s="2682"/>
      <c r="AB18" s="2682"/>
      <c r="AC18" s="6"/>
      <c r="AD18" s="6"/>
    </row>
    <row r="19" spans="1:30"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c r="AD19" s="6"/>
    </row>
    <row r="20" spans="1:30" ht="20.25" customHeight="1">
      <c r="A20" s="6"/>
      <c r="B20" s="2681" t="s">
        <v>165</v>
      </c>
      <c r="C20" s="2681"/>
      <c r="D20" s="2681"/>
      <c r="E20" s="2681"/>
      <c r="F20" s="2681"/>
      <c r="G20" s="2681"/>
      <c r="H20" s="2681"/>
      <c r="I20" s="2681"/>
      <c r="J20" s="2683" t="s">
        <v>333</v>
      </c>
      <c r="K20" s="2684"/>
      <c r="L20" s="2684"/>
      <c r="M20" s="2684"/>
      <c r="N20" s="2684"/>
      <c r="O20" s="2684"/>
      <c r="P20" s="2684"/>
      <c r="Q20" s="2684"/>
      <c r="R20" s="2684"/>
      <c r="S20" s="2684"/>
      <c r="T20" s="2684"/>
      <c r="U20" s="2684"/>
      <c r="V20" s="2685" t="s">
        <v>332</v>
      </c>
      <c r="W20" s="2685"/>
      <c r="X20" s="2685"/>
      <c r="Y20" s="2685"/>
      <c r="Z20" s="2686" t="s">
        <v>341</v>
      </c>
      <c r="AA20" s="2687"/>
      <c r="AB20" s="2688"/>
      <c r="AC20" s="6"/>
      <c r="AD20" s="6"/>
    </row>
    <row r="21" spans="1:30" ht="22.5" customHeight="1">
      <c r="A21" s="6"/>
      <c r="B21" s="2692" t="s">
        <v>795</v>
      </c>
      <c r="C21" s="2693"/>
      <c r="D21" s="284" t="s">
        <v>31</v>
      </c>
      <c r="E21" s="104" t="s">
        <v>191</v>
      </c>
      <c r="F21" s="284" t="s">
        <v>31</v>
      </c>
      <c r="G21" s="104" t="s">
        <v>192</v>
      </c>
      <c r="H21" s="284" t="s">
        <v>31</v>
      </c>
      <c r="I21" s="105" t="s">
        <v>199</v>
      </c>
      <c r="J21" s="2694" t="s">
        <v>339</v>
      </c>
      <c r="K21" s="2695"/>
      <c r="L21" s="2695"/>
      <c r="M21" s="2695"/>
      <c r="N21" s="2695"/>
      <c r="O21" s="2695"/>
      <c r="P21" s="2695"/>
      <c r="Q21" s="2695"/>
      <c r="R21" s="2696" t="s">
        <v>183</v>
      </c>
      <c r="S21" s="2695"/>
      <c r="T21" s="2695"/>
      <c r="U21" s="2695"/>
      <c r="V21" s="2695"/>
      <c r="W21" s="2695"/>
      <c r="X21" s="2695"/>
      <c r="Y21" s="283" t="s">
        <v>95</v>
      </c>
      <c r="Z21" s="2689"/>
      <c r="AA21" s="2690"/>
      <c r="AB21" s="2691"/>
      <c r="AC21" s="6"/>
      <c r="AD21" s="6"/>
    </row>
    <row r="22" spans="1:30" ht="20.25" customHeight="1">
      <c r="A22" s="6"/>
      <c r="B22" s="2681" t="s">
        <v>164</v>
      </c>
      <c r="C22" s="2681"/>
      <c r="D22" s="2681"/>
      <c r="E22" s="2681"/>
      <c r="F22" s="2681"/>
      <c r="G22" s="2681"/>
      <c r="H22" s="2681"/>
      <c r="I22" s="2681"/>
      <c r="J22" s="2681"/>
      <c r="K22" s="2681"/>
      <c r="L22" s="2681"/>
      <c r="M22" s="2681"/>
      <c r="N22" s="2681"/>
      <c r="O22" s="2681"/>
      <c r="P22" s="2681"/>
      <c r="Q22" s="2681"/>
      <c r="R22" s="2681"/>
      <c r="S22" s="2681"/>
      <c r="T22" s="2681"/>
      <c r="U22" s="2681"/>
      <c r="V22" s="2681"/>
      <c r="W22" s="2681"/>
      <c r="X22" s="2681"/>
      <c r="Y22" s="2681"/>
      <c r="Z22" s="2681"/>
      <c r="AA22" s="2681"/>
      <c r="AB22" s="2681"/>
      <c r="AC22" s="6"/>
      <c r="AD22" s="6"/>
    </row>
    <row r="23" spans="1:30" ht="40.5" customHeight="1">
      <c r="A23" s="6"/>
      <c r="B23" s="2682" t="s">
        <v>336</v>
      </c>
      <c r="C23" s="2682"/>
      <c r="D23" s="2682"/>
      <c r="E23" s="2682"/>
      <c r="F23" s="2682"/>
      <c r="G23" s="2682"/>
      <c r="H23" s="2682"/>
      <c r="I23" s="2682"/>
      <c r="J23" s="2682"/>
      <c r="K23" s="2682"/>
      <c r="L23" s="2682"/>
      <c r="M23" s="2682"/>
      <c r="N23" s="2682"/>
      <c r="O23" s="2682"/>
      <c r="P23" s="2682"/>
      <c r="Q23" s="2682"/>
      <c r="R23" s="2682"/>
      <c r="S23" s="2682"/>
      <c r="T23" s="2682"/>
      <c r="U23" s="2682"/>
      <c r="V23" s="2682"/>
      <c r="W23" s="2682"/>
      <c r="X23" s="2682"/>
      <c r="Y23" s="2682"/>
      <c r="Z23" s="2682"/>
      <c r="AA23" s="2682"/>
      <c r="AB23" s="2682"/>
      <c r="AC23" s="6"/>
      <c r="AD23" s="6"/>
    </row>
    <row r="24" spans="1:30" ht="20.25" customHeight="1">
      <c r="A24" s="6"/>
      <c r="B24" s="2681" t="s">
        <v>274</v>
      </c>
      <c r="C24" s="2681"/>
      <c r="D24" s="2681"/>
      <c r="E24" s="2681"/>
      <c r="F24" s="2681"/>
      <c r="G24" s="2681"/>
      <c r="H24" s="2681"/>
      <c r="I24" s="2681"/>
      <c r="J24" s="2681"/>
      <c r="K24" s="2681"/>
      <c r="L24" s="2681"/>
      <c r="M24" s="2681"/>
      <c r="N24" s="2681"/>
      <c r="O24" s="2681"/>
      <c r="P24" s="2681"/>
      <c r="Q24" s="2681"/>
      <c r="R24" s="2681"/>
      <c r="S24" s="2681"/>
      <c r="T24" s="2681"/>
      <c r="U24" s="2681"/>
      <c r="V24" s="2681"/>
      <c r="W24" s="2681"/>
      <c r="X24" s="2681"/>
      <c r="Y24" s="2681"/>
      <c r="Z24" s="2681"/>
      <c r="AA24" s="2681"/>
      <c r="AB24" s="2681"/>
      <c r="AC24" s="6"/>
      <c r="AD24" s="6"/>
    </row>
    <row r="25" spans="1:30" ht="40.5" customHeight="1">
      <c r="A25" s="6"/>
      <c r="B25" s="2682" t="s">
        <v>336</v>
      </c>
      <c r="C25" s="2682"/>
      <c r="D25" s="2682"/>
      <c r="E25" s="2682"/>
      <c r="F25" s="2682"/>
      <c r="G25" s="2682"/>
      <c r="H25" s="2682"/>
      <c r="I25" s="2682"/>
      <c r="J25" s="2682"/>
      <c r="K25" s="2682"/>
      <c r="L25" s="2682"/>
      <c r="M25" s="2682"/>
      <c r="N25" s="2682"/>
      <c r="O25" s="2682"/>
      <c r="P25" s="2682"/>
      <c r="Q25" s="2682"/>
      <c r="R25" s="2682"/>
      <c r="S25" s="2682"/>
      <c r="T25" s="2682"/>
      <c r="U25" s="2682"/>
      <c r="V25" s="2682"/>
      <c r="W25" s="2682"/>
      <c r="X25" s="2682"/>
      <c r="Y25" s="2682"/>
      <c r="Z25" s="2682"/>
      <c r="AA25" s="2682"/>
      <c r="AB25" s="2682"/>
      <c r="AC25" s="6"/>
      <c r="AD25" s="6"/>
    </row>
    <row r="26" spans="1:30"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c r="AD26" s="6"/>
    </row>
    <row r="27" spans="1:30" ht="20.25" customHeight="1">
      <c r="A27" s="6"/>
      <c r="B27" s="2681" t="s">
        <v>165</v>
      </c>
      <c r="C27" s="2681"/>
      <c r="D27" s="2681"/>
      <c r="E27" s="2681"/>
      <c r="F27" s="2681"/>
      <c r="G27" s="2681"/>
      <c r="H27" s="2681"/>
      <c r="I27" s="2681"/>
      <c r="J27" s="2683" t="s">
        <v>333</v>
      </c>
      <c r="K27" s="2684"/>
      <c r="L27" s="2684"/>
      <c r="M27" s="2684"/>
      <c r="N27" s="2684"/>
      <c r="O27" s="2684"/>
      <c r="P27" s="2684"/>
      <c r="Q27" s="2684"/>
      <c r="R27" s="2684"/>
      <c r="S27" s="2684"/>
      <c r="T27" s="2684"/>
      <c r="U27" s="2684"/>
      <c r="V27" s="2685" t="s">
        <v>332</v>
      </c>
      <c r="W27" s="2685"/>
      <c r="X27" s="2685"/>
      <c r="Y27" s="2685"/>
      <c r="Z27" s="2686" t="s">
        <v>334</v>
      </c>
      <c r="AA27" s="2687"/>
      <c r="AB27" s="2688"/>
      <c r="AC27" s="6"/>
      <c r="AD27" s="6"/>
    </row>
    <row r="28" spans="1:30" ht="22.5" customHeight="1">
      <c r="A28" s="6"/>
      <c r="B28" s="2701" t="s">
        <v>945</v>
      </c>
      <c r="C28" s="2702"/>
      <c r="D28" s="284" t="s">
        <v>31</v>
      </c>
      <c r="E28" s="104" t="s">
        <v>191</v>
      </c>
      <c r="F28" s="284" t="s">
        <v>31</v>
      </c>
      <c r="G28" s="104" t="s">
        <v>192</v>
      </c>
      <c r="H28" s="284" t="s">
        <v>31</v>
      </c>
      <c r="I28" s="105" t="s">
        <v>199</v>
      </c>
      <c r="J28" s="2694" t="s">
        <v>338</v>
      </c>
      <c r="K28" s="2695"/>
      <c r="L28" s="2695"/>
      <c r="M28" s="2695"/>
      <c r="N28" s="2695"/>
      <c r="O28" s="2695"/>
      <c r="P28" s="2695"/>
      <c r="Q28" s="2695"/>
      <c r="R28" s="2696" t="s">
        <v>183</v>
      </c>
      <c r="S28" s="2695"/>
      <c r="T28" s="2695"/>
      <c r="U28" s="2695"/>
      <c r="V28" s="2695"/>
      <c r="W28" s="2695"/>
      <c r="X28" s="2695"/>
      <c r="Y28" s="283" t="s">
        <v>95</v>
      </c>
      <c r="Z28" s="2689"/>
      <c r="AA28" s="2690"/>
      <c r="AB28" s="2691"/>
      <c r="AC28" s="6"/>
      <c r="AD28" s="6"/>
    </row>
    <row r="29" spans="1:30" ht="20.25" customHeight="1">
      <c r="A29" s="6"/>
      <c r="B29" s="2681" t="s">
        <v>164</v>
      </c>
      <c r="C29" s="2681"/>
      <c r="D29" s="2681"/>
      <c r="E29" s="2681"/>
      <c r="F29" s="2681"/>
      <c r="G29" s="2681"/>
      <c r="H29" s="2681"/>
      <c r="I29" s="2681"/>
      <c r="J29" s="2681"/>
      <c r="K29" s="2681"/>
      <c r="L29" s="2681"/>
      <c r="M29" s="2681"/>
      <c r="N29" s="2681"/>
      <c r="O29" s="2681"/>
      <c r="P29" s="2681"/>
      <c r="Q29" s="2681"/>
      <c r="R29" s="2681"/>
      <c r="S29" s="2681"/>
      <c r="T29" s="2681"/>
      <c r="U29" s="2681"/>
      <c r="V29" s="2681"/>
      <c r="W29" s="2681"/>
      <c r="X29" s="2681"/>
      <c r="Y29" s="2681"/>
      <c r="Z29" s="2681"/>
      <c r="AA29" s="2681"/>
      <c r="AB29" s="2681"/>
      <c r="AC29" s="6"/>
      <c r="AD29" s="6"/>
    </row>
    <row r="30" spans="1:30" ht="40.5" customHeight="1">
      <c r="A30" s="6"/>
      <c r="B30" s="2682" t="s">
        <v>336</v>
      </c>
      <c r="C30" s="2682"/>
      <c r="D30" s="2682"/>
      <c r="E30" s="2682"/>
      <c r="F30" s="2682"/>
      <c r="G30" s="2682"/>
      <c r="H30" s="2682"/>
      <c r="I30" s="2682"/>
      <c r="J30" s="2682"/>
      <c r="K30" s="2682"/>
      <c r="L30" s="2682"/>
      <c r="M30" s="2682"/>
      <c r="N30" s="2682"/>
      <c r="O30" s="2682"/>
      <c r="P30" s="2682"/>
      <c r="Q30" s="2682"/>
      <c r="R30" s="2682"/>
      <c r="S30" s="2682"/>
      <c r="T30" s="2682"/>
      <c r="U30" s="2682"/>
      <c r="V30" s="2682"/>
      <c r="W30" s="2682"/>
      <c r="X30" s="2682"/>
      <c r="Y30" s="2682"/>
      <c r="Z30" s="2682"/>
      <c r="AA30" s="2682"/>
      <c r="AB30" s="2682"/>
      <c r="AC30" s="6"/>
      <c r="AD30" s="6"/>
    </row>
    <row r="31" spans="1:30" ht="20.25" customHeight="1">
      <c r="A31" s="6"/>
      <c r="B31" s="2681" t="s">
        <v>274</v>
      </c>
      <c r="C31" s="2681"/>
      <c r="D31" s="2681"/>
      <c r="E31" s="2681"/>
      <c r="F31" s="2681"/>
      <c r="G31" s="2681"/>
      <c r="H31" s="2681"/>
      <c r="I31" s="2681"/>
      <c r="J31" s="2681"/>
      <c r="K31" s="2681"/>
      <c r="L31" s="2681"/>
      <c r="M31" s="2681"/>
      <c r="N31" s="2681"/>
      <c r="O31" s="2681"/>
      <c r="P31" s="2681"/>
      <c r="Q31" s="2681"/>
      <c r="R31" s="2681"/>
      <c r="S31" s="2681"/>
      <c r="T31" s="2681"/>
      <c r="U31" s="2681"/>
      <c r="V31" s="2681"/>
      <c r="W31" s="2681"/>
      <c r="X31" s="2681"/>
      <c r="Y31" s="2681"/>
      <c r="Z31" s="2681"/>
      <c r="AA31" s="2681"/>
      <c r="AB31" s="2681"/>
      <c r="AC31" s="6"/>
      <c r="AD31" s="6"/>
    </row>
    <row r="32" spans="1:30" ht="40.5" customHeight="1">
      <c r="A32" s="6"/>
      <c r="B32" s="2682" t="s">
        <v>336</v>
      </c>
      <c r="C32" s="2682"/>
      <c r="D32" s="2682"/>
      <c r="E32" s="2682"/>
      <c r="F32" s="2682"/>
      <c r="G32" s="2682"/>
      <c r="H32" s="2682"/>
      <c r="I32" s="2682"/>
      <c r="J32" s="2682"/>
      <c r="K32" s="2682"/>
      <c r="L32" s="2682"/>
      <c r="M32" s="2682"/>
      <c r="N32" s="2682"/>
      <c r="O32" s="2682"/>
      <c r="P32" s="2682"/>
      <c r="Q32" s="2682"/>
      <c r="R32" s="2682"/>
      <c r="S32" s="2682"/>
      <c r="T32" s="2682"/>
      <c r="U32" s="2682"/>
      <c r="V32" s="2682"/>
      <c r="W32" s="2682"/>
      <c r="X32" s="2682"/>
      <c r="Y32" s="2682"/>
      <c r="Z32" s="2682"/>
      <c r="AA32" s="2682"/>
      <c r="AB32" s="2682"/>
      <c r="AC32" s="6"/>
      <c r="AD32" s="6"/>
    </row>
    <row r="33" spans="1:30" ht="20.25" customHeight="1">
      <c r="A33" s="6"/>
      <c r="B33" s="108" t="s">
        <v>69</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c r="AD33" s="6"/>
    </row>
    <row r="34" spans="1:30"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30"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3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3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30">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30">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30">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30">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30" ht="14.25" customHeight="1">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30" ht="14.25" customHeight="1">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30" ht="14.25" customHeight="1">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30">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30">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30">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pageMargins left="0" right="0" top="0" bottom="0" header="0" footer="0"/>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40" zoomScaleNormal="100" zoomScaleSheetLayoutView="40" workbookViewId="0">
      <selection activeCell="H13" sqref="H13"/>
    </sheetView>
  </sheetViews>
  <sheetFormatPr defaultRowHeight="18.75"/>
  <cols>
    <col min="1" max="2" width="3.375" style="168" customWidth="1"/>
    <col min="3" max="3" width="22.875" style="168" customWidth="1"/>
    <col min="4" max="4" width="25.75" style="168" customWidth="1"/>
    <col min="5" max="5" width="35" style="168" customWidth="1"/>
    <col min="6" max="6" width="35.75" style="168" customWidth="1"/>
    <col min="7" max="7" width="34.25" style="168" customWidth="1"/>
    <col min="8" max="25" width="3.375" style="168" customWidth="1"/>
    <col min="26" max="16384" width="9" style="168"/>
  </cols>
  <sheetData>
    <row r="1" spans="2:7" ht="24">
      <c r="B1" s="318"/>
      <c r="G1" s="333" t="s">
        <v>427</v>
      </c>
    </row>
    <row r="2" spans="2:7" ht="25.5" customHeight="1">
      <c r="B2" s="2703" t="s">
        <v>167</v>
      </c>
      <c r="C2" s="2703"/>
      <c r="D2" s="2703"/>
      <c r="E2" s="2703"/>
      <c r="F2" s="2703"/>
      <c r="G2" s="2703"/>
    </row>
    <row r="3" spans="2:7" ht="6.75" customHeight="1"/>
    <row r="4" spans="2:7" ht="32.25" customHeight="1"/>
    <row r="5" spans="2:7" ht="20.25" customHeight="1">
      <c r="B5" s="169"/>
      <c r="G5" s="313" t="s">
        <v>343</v>
      </c>
    </row>
    <row r="6" spans="2:7" ht="105" customHeight="1">
      <c r="C6" s="2704" t="s">
        <v>928</v>
      </c>
      <c r="D6" s="2704"/>
      <c r="E6" s="2704"/>
      <c r="F6" s="2704"/>
      <c r="G6" s="2704"/>
    </row>
    <row r="7" spans="2:7" ht="27" customHeight="1">
      <c r="C7" s="285" t="s">
        <v>168</v>
      </c>
      <c r="D7" s="286" t="s">
        <v>169</v>
      </c>
      <c r="E7" s="287" t="s">
        <v>170</v>
      </c>
      <c r="F7" s="323" t="s">
        <v>171</v>
      </c>
      <c r="G7" s="288" t="s">
        <v>429</v>
      </c>
    </row>
    <row r="8" spans="2:7" ht="71.25" customHeight="1">
      <c r="C8" s="334"/>
      <c r="D8" s="335"/>
      <c r="E8" s="336"/>
      <c r="F8" s="336"/>
      <c r="G8" s="337"/>
    </row>
    <row r="9" spans="2:7" ht="71.25" customHeight="1">
      <c r="C9" s="334"/>
      <c r="D9" s="336"/>
      <c r="E9" s="336"/>
      <c r="F9" s="336"/>
      <c r="G9" s="337"/>
    </row>
    <row r="10" spans="2:7" ht="71.25" customHeight="1">
      <c r="C10" s="334"/>
      <c r="D10" s="336"/>
      <c r="E10" s="336"/>
      <c r="F10" s="336"/>
      <c r="G10" s="337"/>
    </row>
    <row r="11" spans="2:7" ht="71.25" customHeight="1">
      <c r="C11" s="334"/>
      <c r="D11" s="336"/>
      <c r="E11" s="336"/>
      <c r="F11" s="336"/>
      <c r="G11" s="337"/>
    </row>
    <row r="12" spans="2:7" ht="71.25" customHeight="1">
      <c r="C12" s="334"/>
      <c r="D12" s="336"/>
      <c r="E12" s="336"/>
      <c r="F12" s="336"/>
      <c r="G12" s="337"/>
    </row>
    <row r="13" spans="2:7" ht="71.25" customHeight="1">
      <c r="C13" s="334"/>
      <c r="D13" s="336"/>
      <c r="E13" s="336"/>
      <c r="F13" s="336"/>
      <c r="G13" s="337"/>
    </row>
    <row r="14" spans="2:7" ht="71.25" customHeight="1">
      <c r="C14" s="334"/>
      <c r="D14" s="336"/>
      <c r="E14" s="336"/>
      <c r="F14" s="336"/>
      <c r="G14" s="337"/>
    </row>
    <row r="15" spans="2:7" ht="71.25" customHeight="1">
      <c r="C15" s="334"/>
      <c r="D15" s="336"/>
      <c r="E15" s="336"/>
      <c r="F15" s="336"/>
      <c r="G15" s="337"/>
    </row>
    <row r="16" spans="2:7" ht="71.25" customHeight="1">
      <c r="B16" s="171"/>
      <c r="C16" s="334"/>
      <c r="D16" s="336"/>
      <c r="E16" s="336"/>
      <c r="F16" s="336"/>
      <c r="G16" s="337"/>
    </row>
    <row r="17" spans="3:7" ht="71.25" customHeight="1">
      <c r="C17" s="334"/>
      <c r="D17" s="336"/>
      <c r="E17" s="336"/>
      <c r="F17" s="336"/>
      <c r="G17" s="337"/>
    </row>
    <row r="18" spans="3:7" ht="20.25" customHeight="1">
      <c r="C18" s="172" t="s">
        <v>71</v>
      </c>
      <c r="D18" s="170"/>
      <c r="E18" s="170"/>
      <c r="F18" s="170"/>
      <c r="G18" s="170"/>
    </row>
    <row r="19" spans="3:7" ht="20.25" customHeight="1"/>
    <row r="20" spans="3:7" ht="20.25" customHeight="1"/>
  </sheetData>
  <mergeCells count="2">
    <mergeCell ref="B2:G2"/>
    <mergeCell ref="C6:G6"/>
  </mergeCells>
  <phoneticPr fontId="3"/>
  <printOptions horizontalCentered="1"/>
  <pageMargins left="0" right="0" top="0" bottom="0" header="0" footer="0"/>
  <pageSetup paperSize="9" scale="6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I65"/>
  <sheetViews>
    <sheetView view="pageBreakPreview" topLeftCell="A50" zoomScale="55" zoomScaleNormal="100" zoomScaleSheetLayoutView="55" workbookViewId="0">
      <selection activeCell="C59" sqref="C59:AD59"/>
    </sheetView>
  </sheetViews>
  <sheetFormatPr defaultRowHeight="13.5"/>
  <cols>
    <col min="1" max="1" width="3.875" customWidth="1"/>
    <col min="2" max="2" width="13.125" customWidth="1"/>
    <col min="3" max="29" width="3.375" customWidth="1"/>
    <col min="30" max="30" width="27.5" customWidth="1"/>
    <col min="31" max="31" width="11.75" customWidth="1"/>
    <col min="32" max="32" width="19" customWidth="1"/>
    <col min="33" max="33" width="24.25" customWidth="1"/>
    <col min="34" max="34" width="5.625" customWidth="1"/>
    <col min="35" max="36" width="9" customWidth="1"/>
  </cols>
  <sheetData>
    <row r="1" spans="2:34" s="745" customFormat="1" ht="33.75" customHeight="1">
      <c r="B1" s="746" t="s">
        <v>1084</v>
      </c>
      <c r="C1" s="747"/>
      <c r="D1" s="747" t="s">
        <v>807</v>
      </c>
      <c r="E1" s="747"/>
      <c r="F1" s="770">
        <f>'提出書類一覧 （全２ページ）'!F1</f>
        <v>8</v>
      </c>
      <c r="G1" s="747" t="s">
        <v>902</v>
      </c>
      <c r="H1" s="747"/>
      <c r="I1" s="747"/>
      <c r="J1" s="747"/>
      <c r="K1" s="748"/>
      <c r="L1" s="747" t="s">
        <v>900</v>
      </c>
      <c r="M1" s="747"/>
      <c r="N1" s="747"/>
      <c r="O1" s="747"/>
      <c r="P1" s="747"/>
      <c r="Q1" s="747"/>
      <c r="R1" s="747"/>
      <c r="S1" s="747"/>
      <c r="T1" s="747"/>
      <c r="U1" s="747"/>
      <c r="V1" s="747"/>
      <c r="W1" s="747"/>
      <c r="X1" s="747"/>
      <c r="Y1" s="747"/>
      <c r="Z1" s="747"/>
      <c r="AA1" s="747"/>
      <c r="AB1" s="747"/>
      <c r="AC1" s="747"/>
      <c r="AD1" s="747"/>
      <c r="AE1" s="748"/>
      <c r="AF1" s="748"/>
      <c r="AG1" s="749"/>
    </row>
    <row r="2" spans="2:34" s="745" customFormat="1" ht="33.75" customHeight="1">
      <c r="B2" s="1030" t="s">
        <v>901</v>
      </c>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2"/>
    </row>
    <row r="3" spans="2:34" ht="27" customHeight="1">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row>
    <row r="4" spans="2:34" ht="20.25" customHeight="1">
      <c r="B4" s="461" t="s">
        <v>270</v>
      </c>
      <c r="C4" s="452"/>
      <c r="D4" s="452"/>
      <c r="E4" s="452"/>
      <c r="F4" s="452"/>
      <c r="G4" s="452"/>
      <c r="H4" s="452"/>
      <c r="I4" s="452"/>
      <c r="J4" s="452"/>
      <c r="K4" s="452"/>
      <c r="L4" s="452"/>
      <c r="M4" s="452"/>
      <c r="N4" s="452"/>
      <c r="O4" s="452"/>
      <c r="P4" s="452"/>
      <c r="Q4" s="452"/>
      <c r="R4" s="452"/>
      <c r="S4" s="452"/>
      <c r="T4" s="452"/>
      <c r="U4" s="452"/>
      <c r="V4" s="452"/>
      <c r="W4" s="452"/>
      <c r="X4" s="452"/>
      <c r="Y4" s="452"/>
      <c r="Z4" s="452"/>
      <c r="AA4" s="453"/>
      <c r="AB4" s="453"/>
      <c r="AC4" s="453"/>
      <c r="AD4" s="458"/>
    </row>
    <row r="5" spans="2:34" ht="20.25" customHeight="1">
      <c r="B5" s="461" t="s">
        <v>70</v>
      </c>
      <c r="C5" s="452"/>
      <c r="D5" s="452"/>
      <c r="E5" s="452"/>
      <c r="F5" s="452"/>
      <c r="G5" s="452"/>
      <c r="H5" s="452"/>
      <c r="I5" s="452"/>
      <c r="J5" s="452"/>
      <c r="K5" s="452"/>
      <c r="L5" s="452"/>
      <c r="M5" s="452"/>
      <c r="N5" s="452"/>
      <c r="O5" s="452"/>
      <c r="P5" s="452"/>
      <c r="Q5" s="452"/>
      <c r="R5" s="452"/>
      <c r="S5" s="452"/>
      <c r="T5" s="452"/>
      <c r="U5" s="452"/>
      <c r="V5" s="452"/>
      <c r="W5" s="452"/>
      <c r="X5" s="452"/>
      <c r="Y5" s="452"/>
      <c r="Z5" s="452"/>
      <c r="AA5" s="453"/>
      <c r="AB5" s="453"/>
      <c r="AC5" s="453"/>
      <c r="AD5" s="458"/>
    </row>
    <row r="6" spans="2:34" ht="20.25" customHeight="1">
      <c r="B6" s="501" t="s">
        <v>295</v>
      </c>
      <c r="C6" s="452"/>
      <c r="D6" s="452"/>
      <c r="E6" s="452"/>
      <c r="F6" s="452"/>
      <c r="G6" s="452"/>
      <c r="H6" s="452"/>
      <c r="I6" s="452"/>
      <c r="J6" s="452"/>
      <c r="K6" s="452"/>
      <c r="L6" s="452"/>
      <c r="M6" s="452"/>
      <c r="N6" s="452"/>
      <c r="O6" s="452"/>
      <c r="P6" s="452"/>
      <c r="Q6" s="452"/>
      <c r="R6" s="452"/>
      <c r="S6" s="452"/>
      <c r="T6" s="452"/>
      <c r="U6" s="452"/>
      <c r="V6" s="452"/>
      <c r="W6" s="452"/>
      <c r="X6" s="452"/>
      <c r="Y6" s="452"/>
      <c r="Z6" s="452"/>
      <c r="AA6" s="453"/>
      <c r="AB6" s="453"/>
      <c r="AC6" s="453"/>
      <c r="AD6" s="458"/>
    </row>
    <row r="7" spans="2:34" ht="20.25" customHeight="1">
      <c r="B7" s="1053" t="s">
        <v>1094</v>
      </c>
      <c r="C7" s="1053"/>
      <c r="D7" s="1053"/>
      <c r="E7" s="1053"/>
      <c r="F7" s="1053"/>
      <c r="G7" s="1053"/>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c r="AF7" s="1053"/>
      <c r="AG7" s="1053"/>
    </row>
    <row r="8" spans="2:34" ht="88.5" customHeight="1" thickBot="1">
      <c r="B8" s="1112" t="s">
        <v>838</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c r="AE8" s="1144"/>
      <c r="AF8" s="1144"/>
      <c r="AG8" s="1144"/>
      <c r="AH8" s="500"/>
    </row>
    <row r="9" spans="2:34" ht="42" customHeight="1">
      <c r="B9" s="1041" t="s">
        <v>484</v>
      </c>
      <c r="C9" s="1042"/>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3"/>
      <c r="AE9" s="1047" t="s">
        <v>179</v>
      </c>
      <c r="AF9" s="799" t="str">
        <f>'提出書類一覧 （全２ページ）'!AF9:AF9</f>
        <v>法人チェック</v>
      </c>
      <c r="AG9" s="1033" t="s">
        <v>485</v>
      </c>
    </row>
    <row r="10" spans="2:34" ht="42" customHeight="1" thickBot="1">
      <c r="B10" s="1044"/>
      <c r="C10" s="1045"/>
      <c r="D10" s="1045"/>
      <c r="E10" s="1045"/>
      <c r="F10" s="1045"/>
      <c r="G10" s="1045"/>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6"/>
      <c r="AE10" s="1048"/>
      <c r="AF10" s="462" t="s">
        <v>294</v>
      </c>
      <c r="AG10" s="1034"/>
    </row>
    <row r="11" spans="2:34" ht="44.25" customHeight="1" thickTop="1">
      <c r="B11" s="1114" t="s">
        <v>486</v>
      </c>
      <c r="C11" s="1116" t="s">
        <v>668</v>
      </c>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8"/>
      <c r="AE11" s="463"/>
      <c r="AF11" s="464" t="s">
        <v>2</v>
      </c>
      <c r="AG11" s="1119"/>
    </row>
    <row r="12" spans="2:34" ht="46.5" customHeight="1">
      <c r="B12" s="1115"/>
      <c r="C12" s="1121" t="s">
        <v>1045</v>
      </c>
      <c r="D12" s="1147"/>
      <c r="E12" s="1147"/>
      <c r="F12" s="1147"/>
      <c r="G12" s="1147"/>
      <c r="H12" s="1147"/>
      <c r="I12" s="1147"/>
      <c r="J12" s="1147"/>
      <c r="K12" s="1147"/>
      <c r="L12" s="1147"/>
      <c r="M12" s="1147"/>
      <c r="N12" s="1147"/>
      <c r="O12" s="1147"/>
      <c r="P12" s="1147"/>
      <c r="Q12" s="1147"/>
      <c r="R12" s="1147"/>
      <c r="S12" s="1147"/>
      <c r="T12" s="1147"/>
      <c r="U12" s="1147"/>
      <c r="V12" s="1147"/>
      <c r="W12" s="1147"/>
      <c r="X12" s="1147"/>
      <c r="Y12" s="1147"/>
      <c r="Z12" s="1147"/>
      <c r="AA12" s="1147"/>
      <c r="AB12" s="1147"/>
      <c r="AC12" s="1147"/>
      <c r="AD12" s="1148"/>
      <c r="AE12" s="1051"/>
      <c r="AF12" s="1049" t="s">
        <v>2</v>
      </c>
      <c r="AG12" s="1120"/>
    </row>
    <row r="13" spans="2:34" ht="46.5" customHeight="1">
      <c r="B13" s="1115"/>
      <c r="C13" s="1149"/>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1"/>
      <c r="AE13" s="1152"/>
      <c r="AF13" s="1050"/>
      <c r="AG13" s="1120"/>
    </row>
    <row r="14" spans="2:34" ht="46.5" customHeight="1">
      <c r="B14" s="1115"/>
      <c r="C14" s="1149"/>
      <c r="D14" s="1150"/>
      <c r="E14" s="1150"/>
      <c r="F14" s="1150"/>
      <c r="G14" s="1150"/>
      <c r="H14" s="1150"/>
      <c r="I14" s="1150"/>
      <c r="J14" s="1150"/>
      <c r="K14" s="1150"/>
      <c r="L14" s="1150"/>
      <c r="M14" s="1150"/>
      <c r="N14" s="1150"/>
      <c r="O14" s="1150"/>
      <c r="P14" s="1150"/>
      <c r="Q14" s="1150"/>
      <c r="R14" s="1150"/>
      <c r="S14" s="1150"/>
      <c r="T14" s="1150"/>
      <c r="U14" s="1150"/>
      <c r="V14" s="1150"/>
      <c r="W14" s="1150"/>
      <c r="X14" s="1150"/>
      <c r="Y14" s="1150"/>
      <c r="Z14" s="1150"/>
      <c r="AA14" s="1150"/>
      <c r="AB14" s="1150"/>
      <c r="AC14" s="1150"/>
      <c r="AD14" s="1151"/>
      <c r="AE14" s="445"/>
      <c r="AF14" s="1050"/>
      <c r="AG14" s="1120"/>
    </row>
    <row r="15" spans="2:34" ht="44.25" customHeight="1">
      <c r="B15" s="467" t="s">
        <v>487</v>
      </c>
      <c r="C15" s="1035" t="s">
        <v>682</v>
      </c>
      <c r="D15" s="1036"/>
      <c r="E15" s="1036"/>
      <c r="F15" s="1036"/>
      <c r="G15" s="1036"/>
      <c r="H15" s="1036"/>
      <c r="I15" s="1036"/>
      <c r="J15" s="1036"/>
      <c r="K15" s="1036"/>
      <c r="L15" s="1036"/>
      <c r="M15" s="1036"/>
      <c r="N15" s="1036"/>
      <c r="O15" s="1036"/>
      <c r="P15" s="1036"/>
      <c r="Q15" s="1036"/>
      <c r="R15" s="1036"/>
      <c r="S15" s="1036"/>
      <c r="T15" s="1036"/>
      <c r="U15" s="1036"/>
      <c r="V15" s="1036"/>
      <c r="W15" s="1036"/>
      <c r="X15" s="1036"/>
      <c r="Y15" s="1036"/>
      <c r="Z15" s="1036"/>
      <c r="AA15" s="1036"/>
      <c r="AB15" s="1036"/>
      <c r="AC15" s="1036"/>
      <c r="AD15" s="1037"/>
      <c r="AE15" s="465"/>
      <c r="AF15" s="466" t="s">
        <v>2</v>
      </c>
      <c r="AG15" s="454"/>
    </row>
    <row r="16" spans="2:34" ht="44.25" customHeight="1">
      <c r="B16" s="467" t="s">
        <v>488</v>
      </c>
      <c r="C16" s="1035" t="s">
        <v>683</v>
      </c>
      <c r="D16" s="1036"/>
      <c r="E16" s="1036"/>
      <c r="F16" s="1036"/>
      <c r="G16" s="1036"/>
      <c r="H16" s="1036"/>
      <c r="I16" s="1036"/>
      <c r="J16" s="1036"/>
      <c r="K16" s="1036"/>
      <c r="L16" s="1036"/>
      <c r="M16" s="1036"/>
      <c r="N16" s="1036"/>
      <c r="O16" s="1036"/>
      <c r="P16" s="1036"/>
      <c r="Q16" s="1036"/>
      <c r="R16" s="1036"/>
      <c r="S16" s="1036"/>
      <c r="T16" s="1036"/>
      <c r="U16" s="1036"/>
      <c r="V16" s="1036"/>
      <c r="W16" s="1036"/>
      <c r="X16" s="1036"/>
      <c r="Y16" s="1036"/>
      <c r="Z16" s="1036"/>
      <c r="AA16" s="1036"/>
      <c r="AB16" s="1036"/>
      <c r="AC16" s="1036"/>
      <c r="AD16" s="1037"/>
      <c r="AE16" s="465"/>
      <c r="AF16" s="466" t="s">
        <v>2</v>
      </c>
      <c r="AG16" s="454"/>
    </row>
    <row r="17" spans="2:33" ht="44.25" customHeight="1">
      <c r="B17" s="469" t="s">
        <v>489</v>
      </c>
      <c r="C17" s="1038" t="s">
        <v>490</v>
      </c>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40"/>
      <c r="AE17" s="445"/>
      <c r="AF17" s="447" t="s">
        <v>2</v>
      </c>
      <c r="AG17" s="443"/>
    </row>
    <row r="18" spans="2:33" ht="96" customHeight="1">
      <c r="B18" s="470" t="s">
        <v>794</v>
      </c>
      <c r="C18" s="1054" t="s">
        <v>687</v>
      </c>
      <c r="D18" s="1055"/>
      <c r="E18" s="1055"/>
      <c r="F18" s="1055"/>
      <c r="G18" s="1055"/>
      <c r="H18" s="1055"/>
      <c r="I18" s="1055"/>
      <c r="J18" s="1055"/>
      <c r="K18" s="1055"/>
      <c r="L18" s="1055"/>
      <c r="M18" s="1055"/>
      <c r="N18" s="1055"/>
      <c r="O18" s="1055"/>
      <c r="P18" s="1055"/>
      <c r="Q18" s="1055"/>
      <c r="R18" s="1055"/>
      <c r="S18" s="1055"/>
      <c r="T18" s="1055"/>
      <c r="U18" s="1055"/>
      <c r="V18" s="1055"/>
      <c r="W18" s="1055"/>
      <c r="X18" s="1055"/>
      <c r="Y18" s="1055"/>
      <c r="Z18" s="1055"/>
      <c r="AA18" s="1055"/>
      <c r="AB18" s="1055"/>
      <c r="AC18" s="1055"/>
      <c r="AD18" s="1056"/>
      <c r="AE18" s="471" t="s">
        <v>2</v>
      </c>
      <c r="AF18" s="471" t="s">
        <v>2</v>
      </c>
      <c r="AG18" s="456"/>
    </row>
    <row r="19" spans="2:33" ht="44.25" customHeight="1">
      <c r="B19" s="472" t="s">
        <v>491</v>
      </c>
      <c r="C19" s="1038" t="s">
        <v>492</v>
      </c>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40"/>
      <c r="AE19" s="445"/>
      <c r="AF19" s="447" t="s">
        <v>2</v>
      </c>
      <c r="AG19" s="455"/>
    </row>
    <row r="20" spans="2:33" ht="60.75" customHeight="1">
      <c r="B20" s="470" t="s">
        <v>278</v>
      </c>
      <c r="C20" s="1054" t="s">
        <v>493</v>
      </c>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5"/>
      <c r="Z20" s="1055"/>
      <c r="AA20" s="1055"/>
      <c r="AB20" s="1055"/>
      <c r="AC20" s="1055"/>
      <c r="AD20" s="1056"/>
      <c r="AE20" s="471" t="s">
        <v>2</v>
      </c>
      <c r="AF20" s="471" t="s">
        <v>2</v>
      </c>
      <c r="AG20" s="456"/>
    </row>
    <row r="21" spans="2:33" ht="44.25" customHeight="1">
      <c r="B21" s="472" t="s">
        <v>494</v>
      </c>
      <c r="C21" s="1038" t="s">
        <v>671</v>
      </c>
      <c r="D21" s="1039"/>
      <c r="E21" s="1039"/>
      <c r="F21" s="1039"/>
      <c r="G21" s="1039"/>
      <c r="H21" s="1039"/>
      <c r="I21" s="1039"/>
      <c r="J21" s="1039"/>
      <c r="K21" s="1039"/>
      <c r="L21" s="1039"/>
      <c r="M21" s="1039"/>
      <c r="N21" s="1039"/>
      <c r="O21" s="1039"/>
      <c r="P21" s="1039"/>
      <c r="Q21" s="1039"/>
      <c r="R21" s="1039"/>
      <c r="S21" s="1039"/>
      <c r="T21" s="1039"/>
      <c r="U21" s="1039"/>
      <c r="V21" s="1039"/>
      <c r="W21" s="1039"/>
      <c r="X21" s="1039"/>
      <c r="Y21" s="1039"/>
      <c r="Z21" s="1039"/>
      <c r="AA21" s="1039"/>
      <c r="AB21" s="1039"/>
      <c r="AC21" s="1039"/>
      <c r="AD21" s="1040"/>
      <c r="AE21" s="445"/>
      <c r="AF21" s="447" t="s">
        <v>2</v>
      </c>
      <c r="AG21" s="455"/>
    </row>
    <row r="22" spans="2:33" ht="60.75" customHeight="1">
      <c r="B22" s="470" t="s">
        <v>278</v>
      </c>
      <c r="C22" s="1054" t="s">
        <v>493</v>
      </c>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1055"/>
      <c r="AB22" s="1055"/>
      <c r="AC22" s="1055"/>
      <c r="AD22" s="1056"/>
      <c r="AE22" s="471" t="s">
        <v>2</v>
      </c>
      <c r="AF22" s="471" t="s">
        <v>2</v>
      </c>
      <c r="AG22" s="456"/>
    </row>
    <row r="23" spans="2:33" ht="44.25" customHeight="1">
      <c r="B23" s="472" t="s">
        <v>495</v>
      </c>
      <c r="C23" s="1038" t="s">
        <v>421</v>
      </c>
      <c r="D23" s="1039"/>
      <c r="E23" s="1039"/>
      <c r="F23" s="1039"/>
      <c r="G23" s="1039"/>
      <c r="H23" s="1039"/>
      <c r="I23" s="1039"/>
      <c r="J23" s="1039"/>
      <c r="K23" s="1039"/>
      <c r="L23" s="1039"/>
      <c r="M23" s="1039"/>
      <c r="N23" s="1039"/>
      <c r="O23" s="1039"/>
      <c r="P23" s="1039"/>
      <c r="Q23" s="1039"/>
      <c r="R23" s="1039"/>
      <c r="S23" s="1039"/>
      <c r="T23" s="1039"/>
      <c r="U23" s="1039"/>
      <c r="V23" s="1039"/>
      <c r="W23" s="1039"/>
      <c r="X23" s="1039"/>
      <c r="Y23" s="1039"/>
      <c r="Z23" s="1039"/>
      <c r="AA23" s="1039"/>
      <c r="AB23" s="1039"/>
      <c r="AC23" s="1039"/>
      <c r="AD23" s="1040"/>
      <c r="AE23" s="473"/>
      <c r="AF23" s="447" t="s">
        <v>2</v>
      </c>
      <c r="AG23" s="455"/>
    </row>
    <row r="24" spans="2:33" ht="60.75" customHeight="1">
      <c r="B24" s="470" t="s">
        <v>180</v>
      </c>
      <c r="C24" s="1054" t="s">
        <v>1098</v>
      </c>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6"/>
      <c r="AE24" s="474"/>
      <c r="AF24" s="471" t="s">
        <v>2</v>
      </c>
      <c r="AG24" s="456"/>
    </row>
    <row r="25" spans="2:33" ht="44.25" customHeight="1">
      <c r="B25" s="472" t="s">
        <v>496</v>
      </c>
      <c r="C25" s="1038" t="s">
        <v>497</v>
      </c>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40"/>
      <c r="AE25" s="445"/>
      <c r="AF25" s="447" t="s">
        <v>2</v>
      </c>
      <c r="AG25" s="455"/>
    </row>
    <row r="26" spans="2:33" ht="60.75" customHeight="1">
      <c r="B26" s="470" t="s">
        <v>181</v>
      </c>
      <c r="C26" s="1054" t="s">
        <v>498</v>
      </c>
      <c r="D26" s="1055"/>
      <c r="E26" s="1055"/>
      <c r="F26" s="1055"/>
      <c r="G26" s="1055"/>
      <c r="H26" s="1055"/>
      <c r="I26" s="1055"/>
      <c r="J26" s="1055"/>
      <c r="K26" s="1055"/>
      <c r="L26" s="1055"/>
      <c r="M26" s="1055"/>
      <c r="N26" s="1055"/>
      <c r="O26" s="1055"/>
      <c r="P26" s="1055"/>
      <c r="Q26" s="1055"/>
      <c r="R26" s="1055"/>
      <c r="S26" s="1055"/>
      <c r="T26" s="1055"/>
      <c r="U26" s="1055"/>
      <c r="V26" s="1055"/>
      <c r="W26" s="1055"/>
      <c r="X26" s="1055"/>
      <c r="Y26" s="1055"/>
      <c r="Z26" s="1055"/>
      <c r="AA26" s="1055"/>
      <c r="AB26" s="1055"/>
      <c r="AC26" s="1055"/>
      <c r="AD26" s="1056"/>
      <c r="AE26" s="475"/>
      <c r="AF26" s="471" t="s">
        <v>2</v>
      </c>
      <c r="AG26" s="456"/>
    </row>
    <row r="27" spans="2:33" ht="44.25" customHeight="1">
      <c r="B27" s="487" t="s">
        <v>525</v>
      </c>
      <c r="C27" s="1081" t="s">
        <v>791</v>
      </c>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83"/>
      <c r="AE27" s="488"/>
      <c r="AF27" s="482" t="s">
        <v>2</v>
      </c>
      <c r="AG27" s="489"/>
    </row>
    <row r="28" spans="2:33" ht="44.25" customHeight="1">
      <c r="B28" s="492" t="s">
        <v>526</v>
      </c>
      <c r="C28" s="1060" t="s">
        <v>527</v>
      </c>
      <c r="D28" s="1061"/>
      <c r="E28" s="1061"/>
      <c r="F28" s="1061"/>
      <c r="G28" s="1061"/>
      <c r="H28" s="1061"/>
      <c r="I28" s="1061"/>
      <c r="J28" s="1061"/>
      <c r="K28" s="1061"/>
      <c r="L28" s="1061"/>
      <c r="M28" s="1061"/>
      <c r="N28" s="1061"/>
      <c r="O28" s="1061"/>
      <c r="P28" s="1061"/>
      <c r="Q28" s="1061"/>
      <c r="R28" s="1061"/>
      <c r="S28" s="1061"/>
      <c r="T28" s="1061"/>
      <c r="U28" s="1061"/>
      <c r="V28" s="1061"/>
      <c r="W28" s="1061"/>
      <c r="X28" s="1061"/>
      <c r="Y28" s="1061"/>
      <c r="Z28" s="1061"/>
      <c r="AA28" s="1061"/>
      <c r="AB28" s="1061"/>
      <c r="AC28" s="1061"/>
      <c r="AD28" s="1062"/>
      <c r="AE28" s="493"/>
      <c r="AF28" s="494" t="s">
        <v>2</v>
      </c>
      <c r="AG28" s="495"/>
    </row>
    <row r="29" spans="2:33" ht="60.75" customHeight="1">
      <c r="B29" s="490" t="s">
        <v>180</v>
      </c>
      <c r="C29" s="1106" t="s">
        <v>929</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108"/>
      <c r="AE29" s="491"/>
      <c r="AF29" s="448" t="s">
        <v>2</v>
      </c>
      <c r="AG29" s="444"/>
    </row>
    <row r="30" spans="2:33" ht="44.25" customHeight="1">
      <c r="B30" s="472" t="s">
        <v>499</v>
      </c>
      <c r="C30" s="1038" t="s">
        <v>684</v>
      </c>
      <c r="D30" s="1039"/>
      <c r="E30" s="1039"/>
      <c r="F30" s="1039"/>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39"/>
      <c r="AC30" s="1039"/>
      <c r="AD30" s="1040"/>
      <c r="AE30" s="445"/>
      <c r="AF30" s="446" t="s">
        <v>2</v>
      </c>
      <c r="AG30" s="455"/>
    </row>
    <row r="31" spans="2:33" ht="62.25" customHeight="1">
      <c r="B31" s="470" t="s">
        <v>180</v>
      </c>
      <c r="C31" s="1054" t="s">
        <v>685</v>
      </c>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6"/>
      <c r="AE31" s="476"/>
      <c r="AF31" s="471" t="s">
        <v>2</v>
      </c>
      <c r="AG31" s="456"/>
    </row>
    <row r="32" spans="2:33" ht="44.25" customHeight="1">
      <c r="B32" s="472" t="s">
        <v>500</v>
      </c>
      <c r="C32" s="1081" t="s">
        <v>182</v>
      </c>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1083"/>
      <c r="AE32" s="445"/>
      <c r="AF32" s="446" t="s">
        <v>2</v>
      </c>
      <c r="AG32" s="455"/>
    </row>
    <row r="33" spans="2:33" ht="70.5" customHeight="1">
      <c r="B33" s="470" t="s">
        <v>180</v>
      </c>
      <c r="C33" s="1084" t="s">
        <v>14</v>
      </c>
      <c r="D33" s="1085"/>
      <c r="E33" s="1085"/>
      <c r="F33" s="1085"/>
      <c r="G33" s="1085"/>
      <c r="H33" s="1085"/>
      <c r="I33" s="1085"/>
      <c r="J33" s="1085"/>
      <c r="K33" s="1085"/>
      <c r="L33" s="1085"/>
      <c r="M33" s="1085"/>
      <c r="N33" s="1085"/>
      <c r="O33" s="1085"/>
      <c r="P33" s="1085"/>
      <c r="Q33" s="1085"/>
      <c r="R33" s="1085"/>
      <c r="S33" s="1085"/>
      <c r="T33" s="1085"/>
      <c r="U33" s="1085"/>
      <c r="V33" s="1085"/>
      <c r="W33" s="1085"/>
      <c r="X33" s="1085"/>
      <c r="Y33" s="1085"/>
      <c r="Z33" s="1085"/>
      <c r="AA33" s="1085"/>
      <c r="AB33" s="1085"/>
      <c r="AC33" s="1085"/>
      <c r="AD33" s="1086"/>
      <c r="AE33" s="476"/>
      <c r="AF33" s="471" t="s">
        <v>2</v>
      </c>
      <c r="AG33" s="456"/>
    </row>
    <row r="34" spans="2:33" ht="44.25" customHeight="1">
      <c r="B34" s="477" t="s">
        <v>501</v>
      </c>
      <c r="C34" s="1087" t="s">
        <v>646</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8"/>
      <c r="AB34" s="1088"/>
      <c r="AC34" s="1088"/>
      <c r="AD34" s="1089"/>
      <c r="AE34" s="478"/>
      <c r="AF34" s="447" t="s">
        <v>2</v>
      </c>
      <c r="AG34" s="443"/>
    </row>
    <row r="35" spans="2:33" ht="171.75" customHeight="1">
      <c r="B35" s="470" t="s">
        <v>180</v>
      </c>
      <c r="C35" s="1090" t="s">
        <v>1095</v>
      </c>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B35" s="1132"/>
      <c r="AC35" s="1132"/>
      <c r="AD35" s="1133"/>
      <c r="AE35" s="476"/>
      <c r="AF35" s="471" t="s">
        <v>2</v>
      </c>
      <c r="AG35" s="456"/>
    </row>
    <row r="36" spans="2:33" ht="44.25" customHeight="1">
      <c r="B36" s="467" t="s">
        <v>502</v>
      </c>
      <c r="C36" s="1093" t="s">
        <v>721</v>
      </c>
      <c r="D36" s="1094"/>
      <c r="E36" s="1094"/>
      <c r="F36" s="1094"/>
      <c r="G36" s="1094"/>
      <c r="H36" s="1094"/>
      <c r="I36" s="1094"/>
      <c r="J36" s="1094"/>
      <c r="K36" s="1094"/>
      <c r="L36" s="1094"/>
      <c r="M36" s="1094"/>
      <c r="N36" s="1094"/>
      <c r="O36" s="1094"/>
      <c r="P36" s="1094"/>
      <c r="Q36" s="1094"/>
      <c r="R36" s="1094"/>
      <c r="S36" s="1094"/>
      <c r="T36" s="1094"/>
      <c r="U36" s="1094"/>
      <c r="V36" s="1094"/>
      <c r="W36" s="1094"/>
      <c r="X36" s="1094"/>
      <c r="Y36" s="1094"/>
      <c r="Z36" s="1094"/>
      <c r="AA36" s="1094"/>
      <c r="AB36" s="1094"/>
      <c r="AC36" s="1094"/>
      <c r="AD36" s="1095"/>
      <c r="AE36" s="465"/>
      <c r="AF36" s="466" t="s">
        <v>2</v>
      </c>
      <c r="AG36" s="454"/>
    </row>
    <row r="37" spans="2:33" ht="44.25" customHeight="1">
      <c r="B37" s="467" t="s">
        <v>720</v>
      </c>
      <c r="C37" s="1093" t="s">
        <v>79</v>
      </c>
      <c r="D37" s="1094"/>
      <c r="E37" s="1094"/>
      <c r="F37" s="1094"/>
      <c r="G37" s="1094"/>
      <c r="H37" s="1094"/>
      <c r="I37" s="1094"/>
      <c r="J37" s="1094"/>
      <c r="K37" s="1094"/>
      <c r="L37" s="1094"/>
      <c r="M37" s="1094"/>
      <c r="N37" s="1094"/>
      <c r="O37" s="1094"/>
      <c r="P37" s="1094"/>
      <c r="Q37" s="1094"/>
      <c r="R37" s="1094"/>
      <c r="S37" s="1094"/>
      <c r="T37" s="1094"/>
      <c r="U37" s="1094"/>
      <c r="V37" s="1094"/>
      <c r="W37" s="1094"/>
      <c r="X37" s="1094"/>
      <c r="Y37" s="1094"/>
      <c r="Z37" s="1094"/>
      <c r="AA37" s="1094"/>
      <c r="AB37" s="1094"/>
      <c r="AC37" s="1094"/>
      <c r="AD37" s="1095"/>
      <c r="AE37" s="939"/>
      <c r="AF37" s="446" t="s">
        <v>2</v>
      </c>
      <c r="AG37" s="455"/>
    </row>
    <row r="38" spans="2:33" ht="44.25" customHeight="1" thickBot="1">
      <c r="B38" s="935" t="s">
        <v>1083</v>
      </c>
      <c r="C38" s="1138" t="s">
        <v>971</v>
      </c>
      <c r="D38" s="1139"/>
      <c r="E38" s="1139"/>
      <c r="F38" s="1139"/>
      <c r="G38" s="1139"/>
      <c r="H38" s="1139"/>
      <c r="I38" s="1139"/>
      <c r="J38" s="1139"/>
      <c r="K38" s="1139"/>
      <c r="L38" s="1139"/>
      <c r="M38" s="1139"/>
      <c r="N38" s="1139"/>
      <c r="O38" s="1139"/>
      <c r="P38" s="1139"/>
      <c r="Q38" s="1139"/>
      <c r="R38" s="1139"/>
      <c r="S38" s="1139"/>
      <c r="T38" s="1139"/>
      <c r="U38" s="1139"/>
      <c r="V38" s="1139"/>
      <c r="W38" s="1139"/>
      <c r="X38" s="1139"/>
      <c r="Y38" s="1139"/>
      <c r="Z38" s="1139"/>
      <c r="AA38" s="1139"/>
      <c r="AB38" s="1139"/>
      <c r="AC38" s="1139"/>
      <c r="AD38" s="1140"/>
      <c r="AE38" s="936"/>
      <c r="AF38" s="948" t="s">
        <v>2</v>
      </c>
      <c r="AG38" s="803"/>
    </row>
    <row r="39" spans="2:33" ht="62.25" customHeight="1" thickTop="1">
      <c r="B39" s="1105" t="s">
        <v>503</v>
      </c>
      <c r="C39" s="1099" t="s">
        <v>504</v>
      </c>
      <c r="D39" s="1100"/>
      <c r="E39" s="1100"/>
      <c r="F39" s="1100"/>
      <c r="G39" s="1100"/>
      <c r="H39" s="1100"/>
      <c r="I39" s="1100"/>
      <c r="J39" s="1100"/>
      <c r="K39" s="1100"/>
      <c r="L39" s="1100"/>
      <c r="M39" s="1100"/>
      <c r="N39" s="1100"/>
      <c r="O39" s="1100"/>
      <c r="P39" s="1100"/>
      <c r="Q39" s="1100"/>
      <c r="R39" s="1100"/>
      <c r="S39" s="1100"/>
      <c r="T39" s="1100"/>
      <c r="U39" s="1100"/>
      <c r="V39" s="1100"/>
      <c r="W39" s="1100"/>
      <c r="X39" s="1100"/>
      <c r="Y39" s="1100"/>
      <c r="Z39" s="1100"/>
      <c r="AA39" s="1100"/>
      <c r="AB39" s="1100"/>
      <c r="AC39" s="1100"/>
      <c r="AD39" s="1101"/>
      <c r="AE39" s="479" t="s">
        <v>293</v>
      </c>
      <c r="AF39" s="480" t="s">
        <v>2</v>
      </c>
      <c r="AG39" s="442"/>
    </row>
    <row r="40" spans="2:33" ht="62.25" customHeight="1">
      <c r="B40" s="1079"/>
      <c r="C40" s="1084" t="s">
        <v>223</v>
      </c>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6"/>
      <c r="AE40" s="481" t="s">
        <v>293</v>
      </c>
      <c r="AF40" s="471" t="s">
        <v>2</v>
      </c>
      <c r="AG40" s="456"/>
    </row>
    <row r="41" spans="2:33" ht="60" customHeight="1">
      <c r="B41" s="1078" t="s">
        <v>505</v>
      </c>
      <c r="C41" s="1087" t="s">
        <v>187</v>
      </c>
      <c r="D41" s="1088"/>
      <c r="E41" s="1088"/>
      <c r="F41" s="1088"/>
      <c r="G41" s="1088"/>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9"/>
      <c r="AE41" s="482" t="s">
        <v>2</v>
      </c>
      <c r="AF41" s="482" t="s">
        <v>2</v>
      </c>
      <c r="AG41" s="455"/>
    </row>
    <row r="42" spans="2:33" ht="60" customHeight="1">
      <c r="B42" s="1079"/>
      <c r="C42" s="1084" t="s">
        <v>506</v>
      </c>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c r="Z42" s="1085"/>
      <c r="AA42" s="1085"/>
      <c r="AB42" s="1085"/>
      <c r="AC42" s="1085"/>
      <c r="AD42" s="1086"/>
      <c r="AE42" s="448" t="s">
        <v>2</v>
      </c>
      <c r="AF42" s="448" t="s">
        <v>2</v>
      </c>
      <c r="AG42" s="456"/>
    </row>
    <row r="43" spans="2:33" ht="60" customHeight="1">
      <c r="B43" s="468" t="s">
        <v>507</v>
      </c>
      <c r="C43" s="1130" t="s">
        <v>1050</v>
      </c>
      <c r="D43" s="1130"/>
      <c r="E43" s="1130"/>
      <c r="F43" s="1130"/>
      <c r="G43" s="1130"/>
      <c r="H43" s="1130"/>
      <c r="I43" s="1130"/>
      <c r="J43" s="1130"/>
      <c r="K43" s="1130"/>
      <c r="L43" s="1130"/>
      <c r="M43" s="1130"/>
      <c r="N43" s="1130"/>
      <c r="O43" s="1130"/>
      <c r="P43" s="1130"/>
      <c r="Q43" s="1130"/>
      <c r="R43" s="1130"/>
      <c r="S43" s="1130"/>
      <c r="T43" s="1130"/>
      <c r="U43" s="1130"/>
      <c r="V43" s="1130"/>
      <c r="W43" s="1130"/>
      <c r="X43" s="1130"/>
      <c r="Y43" s="1130"/>
      <c r="Z43" s="1130"/>
      <c r="AA43" s="1130"/>
      <c r="AB43" s="1130"/>
      <c r="AC43" s="1130"/>
      <c r="AD43" s="1131"/>
      <c r="AE43" s="483" t="s">
        <v>293</v>
      </c>
      <c r="AF43" s="466" t="s">
        <v>2</v>
      </c>
      <c r="AG43" s="454"/>
    </row>
    <row r="44" spans="2:33" ht="65.25" customHeight="1">
      <c r="B44" s="449" t="s">
        <v>508</v>
      </c>
      <c r="C44" s="1135" t="s">
        <v>839</v>
      </c>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7"/>
      <c r="AE44" s="484"/>
      <c r="AF44" s="466" t="s">
        <v>2</v>
      </c>
      <c r="AG44" s="454"/>
    </row>
    <row r="45" spans="2:33" ht="60" customHeight="1">
      <c r="B45" s="1078" t="s">
        <v>509</v>
      </c>
      <c r="C45" s="1127" t="str">
        <f>'提出書類一覧 （全２ページ）'!C45:AD45</f>
        <v>現況写真（前面道路や隣接建物との関係がわかるよう、設置予定地を周囲４方向から撮影したもの）
・位置図（1-4と同じものでも可）に、撮影方向を矢印と番号で示す（例:←①）</v>
      </c>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1128"/>
      <c r="AD45" s="1129"/>
      <c r="AE45" s="483"/>
      <c r="AF45" s="466" t="s">
        <v>2</v>
      </c>
      <c r="AG45" s="454"/>
    </row>
    <row r="46" spans="2:33" ht="60" customHeight="1">
      <c r="B46" s="1079"/>
      <c r="C46" s="1069" t="s">
        <v>224</v>
      </c>
      <c r="D46" s="1070"/>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1"/>
      <c r="AE46" s="485"/>
      <c r="AF46" s="466" t="s">
        <v>2</v>
      </c>
      <c r="AG46" s="455"/>
    </row>
    <row r="47" spans="2:33" ht="60" customHeight="1">
      <c r="B47" s="1078" t="s">
        <v>510</v>
      </c>
      <c r="C47" s="1069" t="s">
        <v>1099</v>
      </c>
      <c r="D47" s="1070"/>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1070"/>
      <c r="AC47" s="1070"/>
      <c r="AD47" s="1071"/>
      <c r="AE47" s="483"/>
      <c r="AF47" s="466" t="s">
        <v>2</v>
      </c>
      <c r="AG47" s="454"/>
    </row>
    <row r="48" spans="2:33" ht="60" customHeight="1">
      <c r="B48" s="1080"/>
      <c r="C48" s="1069" t="s">
        <v>645</v>
      </c>
      <c r="D48" s="1070"/>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1070"/>
      <c r="AC48" s="1070"/>
      <c r="AD48" s="1071"/>
      <c r="AE48" s="485"/>
      <c r="AF48" s="466" t="s">
        <v>2</v>
      </c>
      <c r="AG48" s="454"/>
    </row>
    <row r="49" spans="2:35" ht="60" customHeight="1">
      <c r="B49" s="1079"/>
      <c r="C49" s="1127" t="s">
        <v>511</v>
      </c>
      <c r="D49" s="1128"/>
      <c r="E49" s="1128"/>
      <c r="F49" s="1128"/>
      <c r="G49" s="1128"/>
      <c r="H49" s="1128"/>
      <c r="I49" s="1128"/>
      <c r="J49" s="1128"/>
      <c r="K49" s="1128"/>
      <c r="L49" s="1128"/>
      <c r="M49" s="1128"/>
      <c r="N49" s="1128"/>
      <c r="O49" s="1128"/>
      <c r="P49" s="1128"/>
      <c r="Q49" s="1128"/>
      <c r="R49" s="1128"/>
      <c r="S49" s="1128"/>
      <c r="T49" s="1128"/>
      <c r="U49" s="1128"/>
      <c r="V49" s="1128"/>
      <c r="W49" s="1128"/>
      <c r="X49" s="1128"/>
      <c r="Y49" s="1128"/>
      <c r="Z49" s="1128"/>
      <c r="AA49" s="1128"/>
      <c r="AB49" s="1128"/>
      <c r="AC49" s="1128"/>
      <c r="AD49" s="1129"/>
      <c r="AE49" s="466" t="s">
        <v>2</v>
      </c>
      <c r="AF49" s="466" t="s">
        <v>2</v>
      </c>
      <c r="AG49" s="454"/>
    </row>
    <row r="50" spans="2:35" ht="64.5" customHeight="1">
      <c r="B50" s="449" t="s">
        <v>802</v>
      </c>
      <c r="C50" s="1130" t="s">
        <v>1096</v>
      </c>
      <c r="D50" s="1130"/>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1"/>
      <c r="AE50" s="484"/>
      <c r="AF50" s="466" t="s">
        <v>2</v>
      </c>
      <c r="AG50" s="454"/>
    </row>
    <row r="51" spans="2:35" ht="60" customHeight="1">
      <c r="B51" s="449" t="s">
        <v>225</v>
      </c>
      <c r="C51" s="1069" t="s">
        <v>1100</v>
      </c>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1"/>
      <c r="AE51" s="483"/>
      <c r="AF51" s="466" t="s">
        <v>2</v>
      </c>
      <c r="AG51" s="444"/>
    </row>
    <row r="52" spans="2:35" ht="60" customHeight="1">
      <c r="B52" s="449" t="s">
        <v>512</v>
      </c>
      <c r="C52" s="1135" t="s">
        <v>184</v>
      </c>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7"/>
      <c r="AE52" s="466" t="s">
        <v>2</v>
      </c>
      <c r="AF52" s="466" t="s">
        <v>2</v>
      </c>
      <c r="AG52" s="444"/>
    </row>
    <row r="53" spans="2:35" ht="60" customHeight="1">
      <c r="B53" s="449" t="s">
        <v>513</v>
      </c>
      <c r="C53" s="1069" t="s">
        <v>185</v>
      </c>
      <c r="D53" s="1070"/>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1070"/>
      <c r="AC53" s="1070"/>
      <c r="AD53" s="1071"/>
      <c r="AE53" s="483" t="s">
        <v>293</v>
      </c>
      <c r="AF53" s="466" t="s">
        <v>2</v>
      </c>
      <c r="AG53" s="454"/>
    </row>
    <row r="54" spans="2:35" ht="159.75" customHeight="1">
      <c r="B54" s="946" t="s">
        <v>514</v>
      </c>
      <c r="C54" s="1066" t="s">
        <v>1115</v>
      </c>
      <c r="D54" s="1067"/>
      <c r="E54" s="1067"/>
      <c r="F54" s="1067"/>
      <c r="G54" s="1067"/>
      <c r="H54" s="1067"/>
      <c r="I54" s="1067"/>
      <c r="J54" s="1067"/>
      <c r="K54" s="1067"/>
      <c r="L54" s="1067"/>
      <c r="M54" s="1067"/>
      <c r="N54" s="1067"/>
      <c r="O54" s="1067"/>
      <c r="P54" s="1067"/>
      <c r="Q54" s="1067"/>
      <c r="R54" s="1067"/>
      <c r="S54" s="1067"/>
      <c r="T54" s="1067"/>
      <c r="U54" s="1067"/>
      <c r="V54" s="1067"/>
      <c r="W54" s="1067"/>
      <c r="X54" s="1067"/>
      <c r="Y54" s="1067"/>
      <c r="Z54" s="1067"/>
      <c r="AA54" s="1067"/>
      <c r="AB54" s="1067"/>
      <c r="AC54" s="1067"/>
      <c r="AD54" s="1068"/>
      <c r="AE54" s="482" t="s">
        <v>2</v>
      </c>
      <c r="AF54" s="482" t="s">
        <v>2</v>
      </c>
      <c r="AG54" s="489"/>
    </row>
    <row r="55" spans="2:35" ht="213.75" customHeight="1">
      <c r="B55" s="449" t="s">
        <v>515</v>
      </c>
      <c r="C55" s="1075" t="s">
        <v>1097</v>
      </c>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7"/>
      <c r="AE55" s="466" t="s">
        <v>2</v>
      </c>
      <c r="AF55" s="466" t="s">
        <v>2</v>
      </c>
      <c r="AG55" s="454"/>
      <c r="AI55" s="837"/>
    </row>
    <row r="56" spans="2:35" ht="131.25" customHeight="1">
      <c r="B56" s="450" t="s">
        <v>516</v>
      </c>
      <c r="C56" s="1069" t="s">
        <v>1119</v>
      </c>
      <c r="D56" s="1070"/>
      <c r="E56" s="1070"/>
      <c r="F56" s="1070"/>
      <c r="G56" s="1070"/>
      <c r="H56" s="1070"/>
      <c r="I56" s="1070"/>
      <c r="J56" s="1070"/>
      <c r="K56" s="1070"/>
      <c r="L56" s="1070"/>
      <c r="M56" s="1070"/>
      <c r="N56" s="1070"/>
      <c r="O56" s="1070"/>
      <c r="P56" s="1070"/>
      <c r="Q56" s="1070"/>
      <c r="R56" s="1070"/>
      <c r="S56" s="1070"/>
      <c r="T56" s="1070"/>
      <c r="U56" s="1070"/>
      <c r="V56" s="1070"/>
      <c r="W56" s="1070"/>
      <c r="X56" s="1070"/>
      <c r="Y56" s="1070"/>
      <c r="Z56" s="1070"/>
      <c r="AA56" s="1070"/>
      <c r="AB56" s="1070"/>
      <c r="AC56" s="1070"/>
      <c r="AD56" s="1071"/>
      <c r="AE56" s="485" t="s">
        <v>293</v>
      </c>
      <c r="AF56" s="466" t="s">
        <v>2</v>
      </c>
      <c r="AG56" s="455"/>
    </row>
    <row r="57" spans="2:35" ht="66" customHeight="1">
      <c r="B57" s="468" t="s">
        <v>517</v>
      </c>
      <c r="C57" s="1069" t="s">
        <v>186</v>
      </c>
      <c r="D57" s="1070"/>
      <c r="E57" s="1070"/>
      <c r="F57" s="1070"/>
      <c r="G57" s="1070"/>
      <c r="H57" s="1070"/>
      <c r="I57" s="1070"/>
      <c r="J57" s="1070"/>
      <c r="K57" s="1070"/>
      <c r="L57" s="1070"/>
      <c r="M57" s="1070"/>
      <c r="N57" s="1070"/>
      <c r="O57" s="1070"/>
      <c r="P57" s="1070"/>
      <c r="Q57" s="1070"/>
      <c r="R57" s="1070"/>
      <c r="S57" s="1070"/>
      <c r="T57" s="1070"/>
      <c r="U57" s="1070"/>
      <c r="V57" s="1070"/>
      <c r="W57" s="1070"/>
      <c r="X57" s="1070"/>
      <c r="Y57" s="1070"/>
      <c r="Z57" s="1070"/>
      <c r="AA57" s="1070"/>
      <c r="AB57" s="1070"/>
      <c r="AC57" s="1070"/>
      <c r="AD57" s="1071"/>
      <c r="AE57" s="483"/>
      <c r="AF57" s="466" t="s">
        <v>2</v>
      </c>
      <c r="AG57" s="454"/>
    </row>
    <row r="58" spans="2:35" ht="60" customHeight="1">
      <c r="B58" s="449" t="s">
        <v>518</v>
      </c>
      <c r="C58" s="1063" t="s">
        <v>188</v>
      </c>
      <c r="D58" s="1064"/>
      <c r="E58" s="106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5"/>
      <c r="AE58" s="466" t="s">
        <v>2</v>
      </c>
      <c r="AF58" s="466" t="s">
        <v>2</v>
      </c>
      <c r="AG58" s="444"/>
    </row>
    <row r="59" spans="2:35" ht="60" customHeight="1">
      <c r="B59" s="449" t="s">
        <v>519</v>
      </c>
      <c r="C59" s="1035" t="s">
        <v>189</v>
      </c>
      <c r="D59" s="1036"/>
      <c r="E59" s="1036"/>
      <c r="F59" s="1036"/>
      <c r="G59" s="1036"/>
      <c r="H59" s="1036"/>
      <c r="I59" s="1036"/>
      <c r="J59" s="1036"/>
      <c r="K59" s="1036"/>
      <c r="L59" s="1036"/>
      <c r="M59" s="1036"/>
      <c r="N59" s="1036"/>
      <c r="O59" s="1036"/>
      <c r="P59" s="1036"/>
      <c r="Q59" s="1036"/>
      <c r="R59" s="1036"/>
      <c r="S59" s="1036"/>
      <c r="T59" s="1036"/>
      <c r="U59" s="1036"/>
      <c r="V59" s="1036"/>
      <c r="W59" s="1036"/>
      <c r="X59" s="1036"/>
      <c r="Y59" s="1036"/>
      <c r="Z59" s="1036"/>
      <c r="AA59" s="1036"/>
      <c r="AB59" s="1036"/>
      <c r="AC59" s="1036"/>
      <c r="AD59" s="1037"/>
      <c r="AE59" s="466" t="s">
        <v>2</v>
      </c>
      <c r="AF59" s="466" t="s">
        <v>2</v>
      </c>
      <c r="AG59" s="454"/>
    </row>
    <row r="60" spans="2:35" ht="53.25" customHeight="1">
      <c r="B60" s="449" t="s">
        <v>520</v>
      </c>
      <c r="C60" s="1069" t="s">
        <v>700</v>
      </c>
      <c r="D60" s="1070"/>
      <c r="E60" s="1070"/>
      <c r="F60" s="1070"/>
      <c r="G60" s="1070"/>
      <c r="H60" s="1070"/>
      <c r="I60" s="1070"/>
      <c r="J60" s="1070"/>
      <c r="K60" s="1070"/>
      <c r="L60" s="1070"/>
      <c r="M60" s="1070"/>
      <c r="N60" s="1070"/>
      <c r="O60" s="1070"/>
      <c r="P60" s="1070"/>
      <c r="Q60" s="1070"/>
      <c r="R60" s="1070"/>
      <c r="S60" s="1070"/>
      <c r="T60" s="1070"/>
      <c r="U60" s="1070"/>
      <c r="V60" s="1070"/>
      <c r="W60" s="1070"/>
      <c r="X60" s="1070"/>
      <c r="Y60" s="1070"/>
      <c r="Z60" s="1070"/>
      <c r="AA60" s="1070"/>
      <c r="AB60" s="1070"/>
      <c r="AC60" s="1070"/>
      <c r="AD60" s="1071"/>
      <c r="AE60" s="466" t="s">
        <v>2</v>
      </c>
      <c r="AF60" s="466" t="s">
        <v>2</v>
      </c>
      <c r="AG60" s="454"/>
    </row>
    <row r="61" spans="2:35" ht="60" customHeight="1" thickBot="1">
      <c r="B61" s="486" t="s">
        <v>521</v>
      </c>
      <c r="C61" s="1141" t="s">
        <v>522</v>
      </c>
      <c r="D61" s="1142"/>
      <c r="E61" s="1142"/>
      <c r="F61" s="1142"/>
      <c r="G61" s="1142"/>
      <c r="H61" s="1142"/>
      <c r="I61" s="1142"/>
      <c r="J61" s="1142"/>
      <c r="K61" s="1142"/>
      <c r="L61" s="1142"/>
      <c r="M61" s="1142"/>
      <c r="N61" s="1142"/>
      <c r="O61" s="1142"/>
      <c r="P61" s="1142"/>
      <c r="Q61" s="1142"/>
      <c r="R61" s="1142"/>
      <c r="S61" s="1142"/>
      <c r="T61" s="1142"/>
      <c r="U61" s="1142"/>
      <c r="V61" s="1142"/>
      <c r="W61" s="1142"/>
      <c r="X61" s="1142"/>
      <c r="Y61" s="1142"/>
      <c r="Z61" s="1142"/>
      <c r="AA61" s="1142"/>
      <c r="AB61" s="1142"/>
      <c r="AC61" s="1142"/>
      <c r="AD61" s="1143"/>
      <c r="AE61" s="466" t="s">
        <v>2</v>
      </c>
      <c r="AF61" s="802" t="s">
        <v>2</v>
      </c>
      <c r="AG61" s="803"/>
    </row>
    <row r="62" spans="2:35" ht="60.75" customHeight="1" thickTop="1" thickBot="1">
      <c r="B62" s="1027" t="s">
        <v>836</v>
      </c>
      <c r="C62" s="1145"/>
      <c r="D62" s="1145"/>
      <c r="E62" s="1145"/>
      <c r="F62" s="1145"/>
      <c r="G62" s="1145"/>
      <c r="H62" s="1145"/>
      <c r="I62" s="1145"/>
      <c r="J62" s="1145"/>
      <c r="K62" s="1145"/>
      <c r="L62" s="1145"/>
      <c r="M62" s="1145"/>
      <c r="N62" s="1145"/>
      <c r="O62" s="1145"/>
      <c r="P62" s="1145"/>
      <c r="Q62" s="1145"/>
      <c r="R62" s="1145"/>
      <c r="S62" s="1145"/>
      <c r="T62" s="1145"/>
      <c r="U62" s="1145"/>
      <c r="V62" s="1145"/>
      <c r="W62" s="1145"/>
      <c r="X62" s="1145"/>
      <c r="Y62" s="1145"/>
      <c r="Z62" s="1145"/>
      <c r="AA62" s="1145"/>
      <c r="AB62" s="1145"/>
      <c r="AC62" s="1145"/>
      <c r="AD62" s="1146"/>
      <c r="AE62" s="497"/>
      <c r="AF62" s="942" t="s">
        <v>2</v>
      </c>
      <c r="AG62" s="496"/>
    </row>
    <row r="63" spans="2:35" ht="39.75" customHeight="1" thickTop="1">
      <c r="B63" s="790" t="s">
        <v>523</v>
      </c>
      <c r="C63" s="460"/>
      <c r="D63" s="460"/>
      <c r="E63" s="460"/>
      <c r="F63" s="460"/>
      <c r="G63" s="460"/>
      <c r="H63" s="460"/>
      <c r="I63" s="460"/>
      <c r="J63" s="460"/>
      <c r="K63" s="460"/>
      <c r="L63" s="460"/>
      <c r="M63" s="460"/>
      <c r="N63" s="460"/>
      <c r="O63" s="460"/>
      <c r="P63" s="460"/>
      <c r="Q63" s="459"/>
      <c r="R63" s="459"/>
      <c r="S63" s="459"/>
      <c r="T63" s="459"/>
      <c r="U63" s="459"/>
      <c r="V63" s="459"/>
      <c r="W63" s="459"/>
      <c r="X63" s="459"/>
      <c r="Y63" s="459"/>
      <c r="Z63" s="459"/>
      <c r="AA63" s="459"/>
      <c r="AB63" s="459"/>
      <c r="AC63" s="459"/>
      <c r="AD63" s="459"/>
      <c r="AE63" s="459"/>
      <c r="AG63" s="943"/>
    </row>
    <row r="64" spans="2:35" ht="17.25">
      <c r="B64" s="121" t="s">
        <v>903</v>
      </c>
    </row>
    <row r="65" ht="18.75" customHeight="1"/>
  </sheetData>
  <mergeCells count="64">
    <mergeCell ref="C61:AD61"/>
    <mergeCell ref="B8:AG8"/>
    <mergeCell ref="B62:AD62"/>
    <mergeCell ref="B11:B14"/>
    <mergeCell ref="C11:AD11"/>
    <mergeCell ref="AG11:AG14"/>
    <mergeCell ref="C12:AD14"/>
    <mergeCell ref="C15:AD15"/>
    <mergeCell ref="C16:AD16"/>
    <mergeCell ref="AE12:AE13"/>
    <mergeCell ref="C19:AD19"/>
    <mergeCell ref="C23:AD23"/>
    <mergeCell ref="AF12:AF14"/>
    <mergeCell ref="C17:AD17"/>
    <mergeCell ref="C30:AD30"/>
    <mergeCell ref="C31:AD31"/>
    <mergeCell ref="C32:AD32"/>
    <mergeCell ref="AE9:AE10"/>
    <mergeCell ref="C18:AD18"/>
    <mergeCell ref="C25:AD25"/>
    <mergeCell ref="C22:AD22"/>
    <mergeCell ref="C21:AD21"/>
    <mergeCell ref="C24:AD24"/>
    <mergeCell ref="C20:AD20"/>
    <mergeCell ref="C26:AD26"/>
    <mergeCell ref="C60:AD60"/>
    <mergeCell ref="C52:AD52"/>
    <mergeCell ref="C53:AD53"/>
    <mergeCell ref="C55:AD55"/>
    <mergeCell ref="C56:AD56"/>
    <mergeCell ref="C57:AD57"/>
    <mergeCell ref="C59:AD59"/>
    <mergeCell ref="B2:AG2"/>
    <mergeCell ref="C50:AD50"/>
    <mergeCell ref="C51:AD51"/>
    <mergeCell ref="C58:AD58"/>
    <mergeCell ref="B45:B46"/>
    <mergeCell ref="B47:B49"/>
    <mergeCell ref="B39:B40"/>
    <mergeCell ref="B41:B42"/>
    <mergeCell ref="C40:AD40"/>
    <mergeCell ref="C41:AD41"/>
    <mergeCell ref="C36:AD36"/>
    <mergeCell ref="C34:AD34"/>
    <mergeCell ref="C39:AD39"/>
    <mergeCell ref="C29:AD29"/>
    <mergeCell ref="C35:AD35"/>
    <mergeCell ref="C42:AD42"/>
    <mergeCell ref="C38:AD38"/>
    <mergeCell ref="C54:AD54"/>
    <mergeCell ref="B7:AG7"/>
    <mergeCell ref="C43:AD43"/>
    <mergeCell ref="C49:AD49"/>
    <mergeCell ref="C44:AD44"/>
    <mergeCell ref="C45:AD45"/>
    <mergeCell ref="C46:AD46"/>
    <mergeCell ref="C47:AD47"/>
    <mergeCell ref="C48:AD48"/>
    <mergeCell ref="C28:AD28"/>
    <mergeCell ref="C33:AD33"/>
    <mergeCell ref="C27:AD27"/>
    <mergeCell ref="AG9:AG10"/>
    <mergeCell ref="C37:AD37"/>
    <mergeCell ref="B9:AD10"/>
  </mergeCells>
  <phoneticPr fontId="3"/>
  <printOptions horizontalCentered="1"/>
  <pageMargins left="0" right="0" top="0" bottom="0" header="0" footer="0"/>
  <pageSetup paperSize="9" scale="41" orientation="portrait" r:id="rId1"/>
  <headerFooter alignWithMargins="0"/>
  <rowBreaks count="1" manualBreakCount="1">
    <brk id="38"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4" zoomScale="55" zoomScaleNormal="100" zoomScaleSheetLayoutView="55" workbookViewId="0">
      <selection activeCell="H13" sqref="H13"/>
    </sheetView>
  </sheetViews>
  <sheetFormatPr defaultRowHeight="18.75"/>
  <cols>
    <col min="1" max="2" width="3.375" style="168" customWidth="1"/>
    <col min="3" max="3" width="22.875" style="168" customWidth="1"/>
    <col min="4" max="4" width="25.75" style="168" customWidth="1"/>
    <col min="5" max="5" width="35" style="168" customWidth="1"/>
    <col min="6" max="6" width="35.75" style="168" customWidth="1"/>
    <col min="7" max="7" width="34.25" style="168" customWidth="1"/>
    <col min="8" max="25" width="3.375" style="168" customWidth="1"/>
    <col min="26" max="16384" width="9" style="168"/>
  </cols>
  <sheetData>
    <row r="1" spans="2:7" ht="24">
      <c r="B1" s="318"/>
      <c r="G1" s="333" t="s">
        <v>427</v>
      </c>
    </row>
    <row r="2" spans="2:7" ht="25.5" customHeight="1">
      <c r="B2" s="2703" t="s">
        <v>167</v>
      </c>
      <c r="C2" s="2703"/>
      <c r="D2" s="2703"/>
      <c r="E2" s="2703"/>
      <c r="F2" s="2703"/>
      <c r="G2" s="2703"/>
    </row>
    <row r="3" spans="2:7" ht="6.75" customHeight="1"/>
    <row r="4" spans="2:7" ht="32.25" customHeight="1"/>
    <row r="5" spans="2:7" ht="20.25" customHeight="1">
      <c r="B5" s="169"/>
      <c r="G5" s="313" t="s">
        <v>343</v>
      </c>
    </row>
    <row r="6" spans="2:7" ht="121.5" customHeight="1">
      <c r="C6" s="2704" t="s">
        <v>928</v>
      </c>
      <c r="D6" s="2704"/>
      <c r="E6" s="2704"/>
      <c r="F6" s="2704"/>
      <c r="G6" s="2704"/>
    </row>
    <row r="7" spans="2:7" ht="27" customHeight="1">
      <c r="C7" s="285" t="s">
        <v>168</v>
      </c>
      <c r="D7" s="286" t="s">
        <v>169</v>
      </c>
      <c r="E7" s="287" t="s">
        <v>170</v>
      </c>
      <c r="F7" s="323" t="s">
        <v>171</v>
      </c>
      <c r="G7" s="288" t="s">
        <v>429</v>
      </c>
    </row>
    <row r="8" spans="2:7" ht="71.25" customHeight="1">
      <c r="C8" s="324" t="s">
        <v>344</v>
      </c>
      <c r="D8" s="325" t="s">
        <v>305</v>
      </c>
      <c r="E8" s="326" t="s">
        <v>811</v>
      </c>
      <c r="F8" s="326" t="s">
        <v>812</v>
      </c>
      <c r="G8" s="327" t="s">
        <v>813</v>
      </c>
    </row>
    <row r="9" spans="2:7" ht="71.25" customHeight="1">
      <c r="C9" s="324" t="s">
        <v>345</v>
      </c>
      <c r="D9" s="326" t="s">
        <v>305</v>
      </c>
      <c r="E9" s="326" t="s">
        <v>346</v>
      </c>
      <c r="F9" s="326" t="s">
        <v>812</v>
      </c>
      <c r="G9" s="327" t="s">
        <v>430</v>
      </c>
    </row>
    <row r="10" spans="2:7" ht="71.25" customHeight="1">
      <c r="C10" s="324" t="s">
        <v>367</v>
      </c>
      <c r="D10" s="326" t="s">
        <v>305</v>
      </c>
      <c r="E10" s="326" t="s">
        <v>814</v>
      </c>
      <c r="F10" s="326" t="s">
        <v>812</v>
      </c>
      <c r="G10" s="327" t="s">
        <v>435</v>
      </c>
    </row>
    <row r="11" spans="2:7" ht="71.25" customHeight="1">
      <c r="C11" s="324" t="s">
        <v>438</v>
      </c>
      <c r="D11" s="326" t="s">
        <v>305</v>
      </c>
      <c r="E11" s="326" t="s">
        <v>814</v>
      </c>
      <c r="F11" s="326" t="s">
        <v>812</v>
      </c>
      <c r="G11" s="327" t="s">
        <v>450</v>
      </c>
    </row>
    <row r="12" spans="2:7" ht="71.25" customHeight="1">
      <c r="C12" s="324" t="s">
        <v>383</v>
      </c>
      <c r="D12" s="326" t="s">
        <v>305</v>
      </c>
      <c r="E12" s="326" t="s">
        <v>433</v>
      </c>
      <c r="F12" s="326" t="s">
        <v>815</v>
      </c>
      <c r="G12" s="327" t="s">
        <v>432</v>
      </c>
    </row>
    <row r="13" spans="2:7" ht="71.25" customHeight="1">
      <c r="C13" s="324" t="s">
        <v>439</v>
      </c>
      <c r="D13" s="326" t="s">
        <v>305</v>
      </c>
      <c r="E13" s="326" t="s">
        <v>346</v>
      </c>
      <c r="F13" s="326" t="s">
        <v>816</v>
      </c>
      <c r="G13" s="328"/>
    </row>
    <row r="14" spans="2:7" ht="71.25" customHeight="1">
      <c r="C14" s="324" t="s">
        <v>384</v>
      </c>
      <c r="D14" s="326" t="s">
        <v>305</v>
      </c>
      <c r="E14" s="326" t="s">
        <v>346</v>
      </c>
      <c r="F14" s="326" t="s">
        <v>812</v>
      </c>
      <c r="G14" s="327" t="s">
        <v>450</v>
      </c>
    </row>
    <row r="15" spans="2:7" ht="71.25" customHeight="1">
      <c r="C15" s="324" t="s">
        <v>385</v>
      </c>
      <c r="D15" s="326" t="s">
        <v>305</v>
      </c>
      <c r="E15" s="326" t="s">
        <v>814</v>
      </c>
      <c r="F15" s="326" t="s">
        <v>817</v>
      </c>
      <c r="G15" s="327" t="s">
        <v>818</v>
      </c>
    </row>
    <row r="16" spans="2:7" ht="71.25" customHeight="1">
      <c r="B16" s="171"/>
      <c r="C16" s="324" t="s">
        <v>386</v>
      </c>
      <c r="D16" s="326" t="s">
        <v>305</v>
      </c>
      <c r="E16" s="326" t="s">
        <v>346</v>
      </c>
      <c r="F16" s="326" t="s">
        <v>819</v>
      </c>
      <c r="G16" s="327" t="s">
        <v>431</v>
      </c>
    </row>
    <row r="17" spans="3:7" ht="86.25">
      <c r="C17" s="324" t="s">
        <v>387</v>
      </c>
      <c r="D17" s="326" t="s">
        <v>305</v>
      </c>
      <c r="E17" s="326" t="s">
        <v>346</v>
      </c>
      <c r="F17" s="326" t="s">
        <v>820</v>
      </c>
      <c r="G17" s="327" t="s">
        <v>434</v>
      </c>
    </row>
    <row r="18" spans="3:7" ht="20.25" customHeight="1">
      <c r="C18" s="172" t="s">
        <v>71</v>
      </c>
      <c r="D18" s="170"/>
      <c r="E18" s="170"/>
      <c r="F18" s="170"/>
      <c r="G18" s="170"/>
    </row>
    <row r="19" spans="3:7" ht="20.25" customHeight="1"/>
    <row r="20" spans="3:7" ht="20.25" customHeight="1"/>
  </sheetData>
  <mergeCells count="2">
    <mergeCell ref="B2:G2"/>
    <mergeCell ref="C6:G6"/>
  </mergeCells>
  <phoneticPr fontId="3"/>
  <printOptions horizontalCentered="1"/>
  <pageMargins left="0" right="0" top="0" bottom="0" header="0" footer="0"/>
  <pageSetup paperSize="9" scale="62"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6"/>
  <sheetViews>
    <sheetView view="pageBreakPreview" topLeftCell="A38" zoomScale="85" zoomScaleNormal="85" zoomScaleSheetLayoutView="85" workbookViewId="0">
      <selection activeCell="B42" sqref="B42"/>
    </sheetView>
  </sheetViews>
  <sheetFormatPr defaultRowHeight="13.5"/>
  <cols>
    <col min="1" max="1" width="12.5" customWidth="1"/>
    <col min="2" max="3" width="37" customWidth="1"/>
  </cols>
  <sheetData>
    <row r="1" spans="1:3">
      <c r="C1" s="742" t="s">
        <v>887</v>
      </c>
    </row>
    <row r="2" spans="1:3">
      <c r="A2" s="2705" t="s">
        <v>888</v>
      </c>
      <c r="B2" s="2705"/>
      <c r="C2" s="2705"/>
    </row>
    <row r="4" spans="1:3" ht="19.5" customHeight="1">
      <c r="A4" t="s">
        <v>1060</v>
      </c>
    </row>
    <row r="5" spans="1:3" s="1" customFormat="1" ht="19.5" customHeight="1">
      <c r="A5" s="1" t="s">
        <v>1078</v>
      </c>
    </row>
    <row r="6" spans="1:3" s="1" customFormat="1" ht="26.25" customHeight="1">
      <c r="A6" s="758" t="s">
        <v>889</v>
      </c>
      <c r="B6" s="759" t="s">
        <v>917</v>
      </c>
      <c r="C6" s="759" t="s">
        <v>890</v>
      </c>
    </row>
    <row r="7" spans="1:3" s="1" customFormat="1" ht="30" customHeight="1">
      <c r="A7" s="760" t="s">
        <v>1079</v>
      </c>
      <c r="B7" s="763"/>
      <c r="C7" s="761"/>
    </row>
    <row r="8" spans="1:3" s="1" customFormat="1" ht="30" customHeight="1">
      <c r="A8" s="760" t="s">
        <v>1058</v>
      </c>
      <c r="B8" s="763"/>
      <c r="C8" s="761"/>
    </row>
    <row r="9" spans="1:3" s="1" customFormat="1" ht="42.75" customHeight="1">
      <c r="A9" s="760" t="s">
        <v>1081</v>
      </c>
      <c r="B9" s="761"/>
      <c r="C9" s="761"/>
    </row>
    <row r="10" spans="1:3" s="1" customFormat="1" ht="30" customHeight="1">
      <c r="A10" s="760" t="s">
        <v>1080</v>
      </c>
      <c r="B10" s="761"/>
      <c r="C10" s="761"/>
    </row>
    <row r="11" spans="1:3" s="1" customFormat="1" ht="30" customHeight="1">
      <c r="A11" s="760" t="s">
        <v>936</v>
      </c>
      <c r="B11" s="762"/>
      <c r="C11" s="762"/>
    </row>
    <row r="12" spans="1:3" s="1" customFormat="1" ht="30" customHeight="1">
      <c r="A12" s="760" t="s">
        <v>937</v>
      </c>
      <c r="B12" s="762"/>
      <c r="C12" s="762"/>
    </row>
    <row r="13" spans="1:3" s="1" customFormat="1" ht="18.75" customHeight="1">
      <c r="A13" s="751" t="s">
        <v>1059</v>
      </c>
    </row>
    <row r="14" spans="1:3" s="751" customFormat="1" ht="18.75" customHeight="1">
      <c r="A14" s="751" t="s">
        <v>943</v>
      </c>
    </row>
    <row r="15" spans="1:3" s="1" customFormat="1" ht="12" customHeight="1">
      <c r="A15" s="1" t="s">
        <v>39</v>
      </c>
    </row>
    <row r="16" spans="1:3" s="1" customFormat="1">
      <c r="A16" s="1" t="s">
        <v>921</v>
      </c>
    </row>
    <row r="17" spans="1:3" s="1" customFormat="1" ht="80.099999999999994" customHeight="1">
      <c r="A17" s="760" t="s">
        <v>919</v>
      </c>
      <c r="B17" s="2706" t="s">
        <v>1061</v>
      </c>
      <c r="C17" s="2706"/>
    </row>
    <row r="18" spans="1:3" s="847" customFormat="1" ht="80.099999999999994" customHeight="1">
      <c r="A18" s="760" t="s">
        <v>1082</v>
      </c>
      <c r="B18" s="2706" t="s">
        <v>1061</v>
      </c>
      <c r="C18" s="2706"/>
    </row>
    <row r="19" spans="1:3" s="1" customFormat="1" ht="80.099999999999994" customHeight="1">
      <c r="A19" s="760" t="s">
        <v>1081</v>
      </c>
      <c r="B19" s="2706" t="s">
        <v>1061</v>
      </c>
      <c r="C19" s="2706"/>
    </row>
    <row r="20" spans="1:3" s="1" customFormat="1" ht="80.099999999999994" customHeight="1">
      <c r="A20" s="760" t="s">
        <v>920</v>
      </c>
      <c r="B20" s="2706" t="s">
        <v>1061</v>
      </c>
      <c r="C20" s="2706"/>
    </row>
    <row r="21" spans="1:3" s="1" customFormat="1" ht="80.099999999999994" customHeight="1">
      <c r="A21" s="760" t="s">
        <v>936</v>
      </c>
      <c r="B21" s="2706" t="s">
        <v>1061</v>
      </c>
      <c r="C21" s="2706"/>
    </row>
    <row r="22" spans="1:3" s="1" customFormat="1" ht="80.099999999999994" customHeight="1">
      <c r="A22" s="760" t="s">
        <v>937</v>
      </c>
      <c r="B22" s="2706" t="s">
        <v>1061</v>
      </c>
      <c r="C22" s="2706"/>
    </row>
    <row r="23" spans="1:3" s="1" customFormat="1"/>
    <row r="24" spans="1:3" s="1" customFormat="1" ht="30.75" customHeight="1">
      <c r="A24" s="2707" t="s">
        <v>1062</v>
      </c>
      <c r="B24" s="2707"/>
      <c r="C24" s="2707"/>
    </row>
    <row r="25" spans="1:3" ht="90.75" customHeight="1">
      <c r="A25" s="2708"/>
      <c r="B25" s="2709"/>
      <c r="C25" s="2710"/>
    </row>
    <row r="27" spans="1:3">
      <c r="A27" t="s">
        <v>891</v>
      </c>
    </row>
    <row r="28" spans="1:3" s="1" customFormat="1">
      <c r="A28" s="1" t="s">
        <v>892</v>
      </c>
    </row>
    <row r="29" spans="1:3" ht="94.5" customHeight="1">
      <c r="A29" s="2708"/>
      <c r="B29" s="2709"/>
      <c r="C29" s="2710"/>
    </row>
    <row r="31" spans="1:3" s="1" customFormat="1">
      <c r="A31" s="1" t="s">
        <v>893</v>
      </c>
    </row>
    <row r="32" spans="1:3" ht="94.5" customHeight="1">
      <c r="A32" s="2708"/>
      <c r="B32" s="2709"/>
      <c r="C32" s="2710"/>
    </row>
    <row r="34" spans="1:4">
      <c r="A34" s="1" t="s">
        <v>894</v>
      </c>
    </row>
    <row r="35" spans="1:4" ht="94.5" customHeight="1">
      <c r="A35" s="2708"/>
      <c r="B35" s="2709"/>
      <c r="C35" s="2710"/>
    </row>
    <row r="37" spans="1:4" s="1" customFormat="1">
      <c r="A37" s="1" t="s">
        <v>895</v>
      </c>
    </row>
    <row r="38" spans="1:4" ht="94.5" customHeight="1">
      <c r="A38" s="2708"/>
      <c r="B38" s="2709"/>
      <c r="C38" s="2710"/>
    </row>
    <row r="40" spans="1:4" s="933" customFormat="1">
      <c r="A40" s="1" t="s">
        <v>1101</v>
      </c>
    </row>
    <row r="41" spans="1:4" ht="148.15" customHeight="1">
      <c r="A41" s="2708"/>
      <c r="B41" s="2709"/>
      <c r="C41" s="2710"/>
    </row>
    <row r="43" spans="1:4" s="1" customFormat="1">
      <c r="A43" s="1" t="s">
        <v>1132</v>
      </c>
    </row>
    <row r="44" spans="1:4" ht="94.5" customHeight="1">
      <c r="A44" s="2708"/>
      <c r="B44" s="2709"/>
      <c r="C44" s="2710"/>
    </row>
    <row r="46" spans="1:4" ht="39" customHeight="1">
      <c r="A46" s="2711" t="s">
        <v>896</v>
      </c>
      <c r="B46" s="2711"/>
      <c r="C46" s="2711"/>
      <c r="D46" s="743"/>
    </row>
  </sheetData>
  <mergeCells count="16">
    <mergeCell ref="A38:C38"/>
    <mergeCell ref="A46:C46"/>
    <mergeCell ref="B20:C20"/>
    <mergeCell ref="B21:C21"/>
    <mergeCell ref="A25:C25"/>
    <mergeCell ref="A41:C41"/>
    <mergeCell ref="A29:C29"/>
    <mergeCell ref="A32:C32"/>
    <mergeCell ref="A35:C35"/>
    <mergeCell ref="A44:C44"/>
    <mergeCell ref="A2:C2"/>
    <mergeCell ref="B17:C17"/>
    <mergeCell ref="B19:C19"/>
    <mergeCell ref="B22:C22"/>
    <mergeCell ref="A24:C24"/>
    <mergeCell ref="B18:C18"/>
  </mergeCells>
  <phoneticPr fontId="3"/>
  <printOptions horizontalCentered="1"/>
  <pageMargins left="0" right="0" top="0" bottom="0" header="0" footer="0"/>
  <pageSetup paperSize="9" scale="91"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6EE7-1833-451B-947C-4FF1BD56F2B8}">
  <sheetPr>
    <tabColor indexed="13"/>
  </sheetPr>
  <dimension ref="A1:D46"/>
  <sheetViews>
    <sheetView view="pageBreakPreview" topLeftCell="A35" zoomScale="85" zoomScaleNormal="70" zoomScaleSheetLayoutView="85" workbookViewId="0">
      <selection sqref="A1:C46"/>
    </sheetView>
  </sheetViews>
  <sheetFormatPr defaultRowHeight="13.5"/>
  <cols>
    <col min="1" max="1" width="12.5" customWidth="1"/>
    <col min="2" max="3" width="37" customWidth="1"/>
  </cols>
  <sheetData>
    <row r="1" spans="1:3">
      <c r="C1" s="742" t="s">
        <v>1133</v>
      </c>
    </row>
    <row r="2" spans="1:3">
      <c r="A2" s="2705" t="s">
        <v>1134</v>
      </c>
      <c r="B2" s="2705"/>
      <c r="C2" s="2705"/>
    </row>
    <row r="4" spans="1:3" ht="19.5" customHeight="1">
      <c r="A4" t="s">
        <v>941</v>
      </c>
    </row>
    <row r="5" spans="1:3" s="1" customFormat="1" ht="19.5" customHeight="1">
      <c r="A5" s="1" t="s">
        <v>1135</v>
      </c>
    </row>
    <row r="6" spans="1:3" s="1" customFormat="1" ht="26.25" customHeight="1">
      <c r="A6" s="758" t="s">
        <v>824</v>
      </c>
      <c r="B6" s="759" t="s">
        <v>1136</v>
      </c>
      <c r="C6" s="759" t="s">
        <v>1137</v>
      </c>
    </row>
    <row r="7" spans="1:3" s="1" customFormat="1" ht="31.5" customHeight="1">
      <c r="A7" s="760" t="s">
        <v>1138</v>
      </c>
      <c r="B7" s="845" t="s">
        <v>918</v>
      </c>
      <c r="C7" s="846" t="s">
        <v>918</v>
      </c>
    </row>
    <row r="8" spans="1:3" s="1" customFormat="1" ht="30" customHeight="1">
      <c r="A8" s="760" t="s">
        <v>1139</v>
      </c>
      <c r="B8" s="846" t="s">
        <v>918</v>
      </c>
      <c r="C8" s="846" t="s">
        <v>918</v>
      </c>
    </row>
    <row r="9" spans="1:3" s="1" customFormat="1" ht="42.75" customHeight="1">
      <c r="A9" s="760" t="s">
        <v>1140</v>
      </c>
      <c r="B9" s="846" t="s">
        <v>1141</v>
      </c>
      <c r="C9" s="846" t="s">
        <v>918</v>
      </c>
    </row>
    <row r="10" spans="1:3" s="1" customFormat="1" ht="31.5" customHeight="1">
      <c r="A10" s="760" t="s">
        <v>1142</v>
      </c>
      <c r="B10" s="846" t="s">
        <v>1143</v>
      </c>
      <c r="C10" s="846" t="s">
        <v>1143</v>
      </c>
    </row>
    <row r="11" spans="1:3" s="1" customFormat="1" ht="30" customHeight="1">
      <c r="A11" s="760" t="s">
        <v>1144</v>
      </c>
      <c r="B11" s="846" t="s">
        <v>918</v>
      </c>
      <c r="C11" s="846" t="s">
        <v>918</v>
      </c>
    </row>
    <row r="12" spans="1:3" s="1" customFormat="1" ht="30" customHeight="1">
      <c r="A12" s="760" t="s">
        <v>1145</v>
      </c>
      <c r="B12" s="846" t="s">
        <v>918</v>
      </c>
      <c r="C12" s="846" t="s">
        <v>918</v>
      </c>
    </row>
    <row r="13" spans="1:3" s="1" customFormat="1" ht="18.75" customHeight="1">
      <c r="A13" s="751" t="s">
        <v>1146</v>
      </c>
    </row>
    <row r="14" spans="1:3" s="1" customFormat="1" ht="18.75" customHeight="1">
      <c r="A14" s="933" t="s">
        <v>1147</v>
      </c>
      <c r="B14" s="751"/>
      <c r="C14" s="751"/>
    </row>
    <row r="15" spans="1:3" s="1" customFormat="1" ht="12" customHeight="1">
      <c r="A15" s="769"/>
    </row>
    <row r="16" spans="1:3" s="1" customFormat="1">
      <c r="A16" s="1" t="s">
        <v>1148</v>
      </c>
    </row>
    <row r="17" spans="1:3" s="1" customFormat="1" ht="80.099999999999994" customHeight="1">
      <c r="A17" s="760" t="s">
        <v>1138</v>
      </c>
      <c r="B17" s="2706" t="s">
        <v>1149</v>
      </c>
      <c r="C17" s="2706"/>
    </row>
    <row r="18" spans="1:3" s="848" customFormat="1" ht="80.099999999999994" customHeight="1">
      <c r="A18" s="760" t="s">
        <v>1139</v>
      </c>
      <c r="B18" s="2712" t="s">
        <v>1149</v>
      </c>
      <c r="C18" s="2712"/>
    </row>
    <row r="19" spans="1:3" s="1" customFormat="1" ht="80.099999999999994" customHeight="1">
      <c r="A19" s="760" t="s">
        <v>1140</v>
      </c>
      <c r="B19" s="2706" t="s">
        <v>1149</v>
      </c>
      <c r="C19" s="2706"/>
    </row>
    <row r="20" spans="1:3" s="1" customFormat="1" ht="80.099999999999994" customHeight="1">
      <c r="A20" s="760" t="s">
        <v>1142</v>
      </c>
      <c r="B20" s="2706" t="s">
        <v>1149</v>
      </c>
      <c r="C20" s="2706"/>
    </row>
    <row r="21" spans="1:3" s="1" customFormat="1" ht="80.099999999999994" customHeight="1">
      <c r="A21" s="760" t="s">
        <v>1144</v>
      </c>
      <c r="B21" s="2706" t="s">
        <v>1149</v>
      </c>
      <c r="C21" s="2706"/>
    </row>
    <row r="22" spans="1:3" s="1" customFormat="1" ht="80.099999999999994" customHeight="1">
      <c r="A22" s="760" t="s">
        <v>1145</v>
      </c>
      <c r="B22" s="2706" t="s">
        <v>1149</v>
      </c>
      <c r="C22" s="2706"/>
    </row>
    <row r="23" spans="1:3" s="1" customFormat="1"/>
    <row r="24" spans="1:3" s="1" customFormat="1" ht="35.25" customHeight="1">
      <c r="A24" s="2707" t="s">
        <v>1150</v>
      </c>
      <c r="B24" s="2707"/>
      <c r="C24" s="2707"/>
    </row>
    <row r="25" spans="1:3" ht="90" customHeight="1">
      <c r="A25" s="2708"/>
      <c r="B25" s="2709"/>
      <c r="C25" s="2710"/>
    </row>
    <row r="27" spans="1:3">
      <c r="A27" t="s">
        <v>1151</v>
      </c>
    </row>
    <row r="28" spans="1:3" s="1" customFormat="1">
      <c r="A28" s="1" t="s">
        <v>1152</v>
      </c>
    </row>
    <row r="29" spans="1:3" ht="90" customHeight="1">
      <c r="A29" s="2708"/>
      <c r="B29" s="2709"/>
      <c r="C29" s="2710"/>
    </row>
    <row r="31" spans="1:3" s="1" customFormat="1">
      <c r="A31" s="1" t="s">
        <v>1153</v>
      </c>
    </row>
    <row r="32" spans="1:3" ht="90" customHeight="1">
      <c r="A32" s="2708"/>
      <c r="B32" s="2709"/>
      <c r="C32" s="2710"/>
    </row>
    <row r="34" spans="1:4">
      <c r="A34" s="1" t="s">
        <v>1154</v>
      </c>
    </row>
    <row r="35" spans="1:4" ht="90" customHeight="1">
      <c r="A35" s="2708"/>
      <c r="B35" s="2709"/>
      <c r="C35" s="2710"/>
    </row>
    <row r="37" spans="1:4" s="1" customFormat="1">
      <c r="A37" s="1" t="s">
        <v>1155</v>
      </c>
    </row>
    <row r="38" spans="1:4" ht="90" customHeight="1">
      <c r="A38" s="2708"/>
      <c r="B38" s="2709"/>
      <c r="C38" s="2710"/>
    </row>
    <row r="40" spans="1:4" s="933" customFormat="1">
      <c r="A40" s="1" t="s">
        <v>1101</v>
      </c>
    </row>
    <row r="41" spans="1:4" ht="90" customHeight="1">
      <c r="A41" s="2708"/>
      <c r="B41" s="2709"/>
      <c r="C41" s="2710"/>
    </row>
    <row r="43" spans="1:4" s="1" customFormat="1">
      <c r="A43" s="1" t="s">
        <v>1132</v>
      </c>
    </row>
    <row r="44" spans="1:4" ht="90" customHeight="1">
      <c r="A44" s="2708"/>
      <c r="B44" s="2709"/>
      <c r="C44" s="2710"/>
    </row>
    <row r="46" spans="1:4" ht="39" customHeight="1">
      <c r="A46" s="2711" t="s">
        <v>1156</v>
      </c>
      <c r="B46" s="2711"/>
      <c r="C46" s="2711"/>
      <c r="D46" s="743"/>
    </row>
  </sheetData>
  <mergeCells count="16">
    <mergeCell ref="A38:C38"/>
    <mergeCell ref="A41:C41"/>
    <mergeCell ref="A44:C44"/>
    <mergeCell ref="A46:C46"/>
    <mergeCell ref="B22:C22"/>
    <mergeCell ref="A24:C24"/>
    <mergeCell ref="A25:C25"/>
    <mergeCell ref="A29:C29"/>
    <mergeCell ref="A32:C32"/>
    <mergeCell ref="A35:C35"/>
    <mergeCell ref="B21:C21"/>
    <mergeCell ref="A2:C2"/>
    <mergeCell ref="B17:C17"/>
    <mergeCell ref="B18:C18"/>
    <mergeCell ref="B19:C19"/>
    <mergeCell ref="B20:C20"/>
  </mergeCells>
  <phoneticPr fontId="3"/>
  <printOptions horizontalCentered="1" verticalCentered="1"/>
  <pageMargins left="0.39370078740157483" right="0" top="0.39370078740157483" bottom="0.39370078740157483" header="0" footer="0"/>
  <pageSetup paperSize="9" scale="95"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zoomScale="85" zoomScaleNormal="85" zoomScaleSheetLayoutView="85" workbookViewId="0">
      <selection activeCell="H13" sqref="H13"/>
    </sheetView>
  </sheetViews>
  <sheetFormatPr defaultRowHeight="13.5"/>
  <cols>
    <col min="1" max="1" width="83.875" customWidth="1"/>
  </cols>
  <sheetData>
    <row r="1" spans="1:1" ht="9.75" customHeight="1"/>
    <row r="2" spans="1:1">
      <c r="A2" t="s">
        <v>897</v>
      </c>
    </row>
    <row r="4" spans="1:1" ht="129.75" customHeight="1">
      <c r="A4" s="764" t="s">
        <v>998</v>
      </c>
    </row>
    <row r="5" spans="1:1" ht="12" customHeight="1">
      <c r="A5" s="786"/>
    </row>
    <row r="6" spans="1:1" ht="123" customHeight="1">
      <c r="A6" s="788" t="s">
        <v>997</v>
      </c>
    </row>
    <row r="7" spans="1:1" ht="42" customHeight="1">
      <c r="A7" s="786"/>
    </row>
    <row r="8" spans="1:1" ht="409.5" customHeight="1">
      <c r="A8" s="787"/>
    </row>
    <row r="9" spans="1:1" ht="271.5" customHeight="1">
      <c r="A9" s="764" t="s">
        <v>999</v>
      </c>
    </row>
    <row r="10" spans="1:1" ht="15" customHeight="1">
      <c r="A10" s="744"/>
    </row>
    <row r="11" spans="1:1" ht="18" customHeight="1">
      <c r="A11" t="s">
        <v>898</v>
      </c>
    </row>
    <row r="37" spans="1:1" ht="234" customHeight="1">
      <c r="A37" s="789" t="s">
        <v>938</v>
      </c>
    </row>
  </sheetData>
  <phoneticPr fontId="3"/>
  <printOptions horizontalCentered="1"/>
  <pageMargins left="0" right="0" top="0" bottom="0" header="0" footer="0"/>
  <pageSetup paperSize="9" fitToHeight="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sheetPr>
  <dimension ref="A1:C30"/>
  <sheetViews>
    <sheetView view="pageBreakPreview" topLeftCell="A7" zoomScale="85" zoomScaleNormal="85" zoomScaleSheetLayoutView="85" workbookViewId="0">
      <selection activeCell="A3" sqref="A3:B3"/>
    </sheetView>
  </sheetViews>
  <sheetFormatPr defaultRowHeight="13.5"/>
  <cols>
    <col min="1" max="1" width="4.25" customWidth="1"/>
    <col min="2" max="2" width="100.5" customWidth="1"/>
  </cols>
  <sheetData>
    <row r="1" spans="1:2" ht="9.75" customHeight="1"/>
    <row r="2" spans="1:2" ht="45.75" customHeight="1"/>
    <row r="3" spans="1:2" ht="48.75" customHeight="1">
      <c r="A3" s="2715" t="s">
        <v>1102</v>
      </c>
      <c r="B3" s="2715"/>
    </row>
    <row r="4" spans="1:2" ht="7.5" customHeight="1">
      <c r="A4" s="787"/>
    </row>
    <row r="5" spans="1:2" ht="35.25" customHeight="1">
      <c r="A5" s="2715" t="s">
        <v>1049</v>
      </c>
      <c r="B5" s="2715"/>
    </row>
    <row r="6" spans="1:2" ht="7.5" customHeight="1">
      <c r="A6" s="787"/>
    </row>
    <row r="7" spans="1:2" ht="18" customHeight="1">
      <c r="A7" s="2716" t="s">
        <v>952</v>
      </c>
      <c r="B7" s="2716"/>
    </row>
    <row r="8" spans="1:2" ht="18" customHeight="1">
      <c r="A8" s="836" t="s">
        <v>949</v>
      </c>
      <c r="B8" s="840" t="s">
        <v>1046</v>
      </c>
    </row>
    <row r="9" spans="1:2">
      <c r="A9" s="836"/>
      <c r="B9" s="744" t="s">
        <v>1044</v>
      </c>
    </row>
    <row r="10" spans="1:2">
      <c r="A10" s="836"/>
      <c r="B10" s="839" t="s">
        <v>1043</v>
      </c>
    </row>
    <row r="11" spans="1:2" ht="8.25" customHeight="1">
      <c r="A11" s="2716"/>
      <c r="B11" s="2716"/>
    </row>
    <row r="12" spans="1:2" s="838" customFormat="1" ht="18.75" customHeight="1">
      <c r="A12" s="842" t="s">
        <v>950</v>
      </c>
      <c r="B12" s="841" t="s">
        <v>1047</v>
      </c>
    </row>
    <row r="13" spans="1:2" ht="46.5" customHeight="1">
      <c r="A13" s="836"/>
      <c r="B13" s="744" t="s">
        <v>1042</v>
      </c>
    </row>
    <row r="14" spans="1:2" ht="8.25" customHeight="1">
      <c r="A14" s="2716"/>
      <c r="B14" s="2716"/>
    </row>
    <row r="15" spans="1:2" ht="19.5" customHeight="1">
      <c r="A15" s="836" t="s">
        <v>951</v>
      </c>
      <c r="B15" s="744" t="s">
        <v>1048</v>
      </c>
    </row>
    <row r="16" spans="1:2" ht="8.25" customHeight="1">
      <c r="A16" s="2716"/>
      <c r="B16" s="2716"/>
    </row>
    <row r="17" spans="1:3" ht="18" customHeight="1">
      <c r="A17" s="2716"/>
      <c r="B17" s="2716"/>
    </row>
    <row r="18" spans="1:3" ht="18" customHeight="1">
      <c r="A18" s="2717"/>
      <c r="B18" s="2717"/>
    </row>
    <row r="19" spans="1:3" ht="129.75" customHeight="1">
      <c r="A19" s="2713"/>
      <c r="B19" s="2714"/>
      <c r="C19" s="838"/>
    </row>
    <row r="20" spans="1:3" ht="363.75" customHeight="1">
      <c r="A20" s="786"/>
      <c r="B20" s="786"/>
    </row>
    <row r="21" spans="1:3" ht="18" customHeight="1"/>
    <row r="30" spans="1:3">
      <c r="A30" s="789"/>
    </row>
  </sheetData>
  <mergeCells count="9">
    <mergeCell ref="A19:B19"/>
    <mergeCell ref="A3:B3"/>
    <mergeCell ref="A5:B5"/>
    <mergeCell ref="A7:B7"/>
    <mergeCell ref="A16:B16"/>
    <mergeCell ref="A17:B17"/>
    <mergeCell ref="A18:B18"/>
    <mergeCell ref="A11:B11"/>
    <mergeCell ref="A14:B14"/>
  </mergeCells>
  <phoneticPr fontId="3"/>
  <hyperlinks>
    <hyperlink ref="B10" r:id="rId1" display=" https://www.city.yokohama.lg.jp/kurashi/bousai-kyukyu-bohan/bousai-saigai/map/sinsuiHM.html" xr:uid="{00000000-0004-0000-2100-000000000000}"/>
  </hyperlinks>
  <printOptions horizontalCentered="1"/>
  <pageMargins left="0" right="0" top="0" bottom="0" header="0" footer="0"/>
  <pageSetup paperSize="9" scale="97"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8" zoomScale="75" zoomScaleNormal="100" zoomScaleSheetLayoutView="75" workbookViewId="0">
      <selection activeCell="B7" sqref="B7:K7"/>
    </sheetView>
  </sheetViews>
  <sheetFormatPr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20" ht="20.25" customHeight="1">
      <c r="B1" s="237"/>
      <c r="C1" s="237"/>
      <c r="G1" s="329"/>
      <c r="H1" s="329"/>
      <c r="K1" s="387" t="s">
        <v>342</v>
      </c>
    </row>
    <row r="2" spans="2:20" ht="20.25" customHeight="1">
      <c r="B2" s="1679" t="s">
        <v>724</v>
      </c>
      <c r="C2" s="1679"/>
      <c r="D2" s="1679"/>
      <c r="E2" s="1679"/>
      <c r="F2" s="1679"/>
      <c r="G2" s="1679"/>
      <c r="H2" s="1679"/>
      <c r="I2" s="1679"/>
      <c r="J2" s="1679"/>
      <c r="K2" s="1679"/>
    </row>
    <row r="3" spans="2:20" ht="20.25" customHeight="1">
      <c r="B3" s="114"/>
      <c r="C3" s="114"/>
    </row>
    <row r="4" spans="2:20" ht="63.75" customHeight="1">
      <c r="B4" s="2740" t="s">
        <v>1039</v>
      </c>
      <c r="C4" s="2740"/>
      <c r="D4" s="2740"/>
      <c r="E4" s="2740"/>
      <c r="F4" s="2740"/>
      <c r="G4" s="2740"/>
      <c r="H4" s="2740"/>
      <c r="I4" s="2740"/>
      <c r="J4" s="2740"/>
      <c r="K4" s="2740"/>
    </row>
    <row r="5" spans="2:20">
      <c r="D5" s="149"/>
      <c r="E5" s="149"/>
      <c r="F5" s="149"/>
      <c r="G5" s="149"/>
      <c r="H5" s="149"/>
    </row>
    <row r="6" spans="2:20" ht="17.25">
      <c r="B6" s="2727" t="s">
        <v>698</v>
      </c>
      <c r="C6" s="2727"/>
      <c r="D6" s="2727"/>
      <c r="E6" s="2727"/>
      <c r="F6" s="2727"/>
      <c r="G6" s="5"/>
      <c r="H6" s="5"/>
      <c r="I6" s="5"/>
      <c r="J6" s="5"/>
      <c r="K6" s="5"/>
    </row>
    <row r="7" spans="2:20">
      <c r="B7" s="1770" t="s">
        <v>934</v>
      </c>
      <c r="C7" s="1770"/>
      <c r="D7" s="1770"/>
      <c r="E7" s="1770"/>
      <c r="F7" s="1770"/>
      <c r="G7" s="1770"/>
      <c r="H7" s="1770"/>
      <c r="I7" s="1770"/>
      <c r="J7" s="1770"/>
      <c r="K7" s="1770"/>
    </row>
    <row r="8" spans="2:20">
      <c r="B8" s="21"/>
      <c r="C8" s="21"/>
      <c r="D8" s="21"/>
      <c r="E8" s="21"/>
      <c r="F8" s="21"/>
      <c r="G8" s="21"/>
      <c r="H8" s="21"/>
      <c r="I8" s="21"/>
      <c r="J8" s="21"/>
      <c r="K8" s="21"/>
    </row>
    <row r="9" spans="2:20">
      <c r="B9" s="950" t="s">
        <v>1040</v>
      </c>
      <c r="C9" s="950"/>
      <c r="D9" s="950"/>
      <c r="E9" s="950"/>
      <c r="F9" s="950"/>
      <c r="G9" s="950" t="s">
        <v>1041</v>
      </c>
      <c r="H9" s="950"/>
      <c r="I9" s="950"/>
      <c r="J9" s="950"/>
      <c r="K9" s="950"/>
    </row>
    <row r="10" spans="2:20" ht="59.25" customHeight="1">
      <c r="B10" s="386"/>
      <c r="C10" s="397" t="s">
        <v>718</v>
      </c>
      <c r="D10" s="397" t="s">
        <v>719</v>
      </c>
      <c r="E10" s="398" t="s">
        <v>1037</v>
      </c>
      <c r="F10" s="951"/>
      <c r="G10" s="2741"/>
      <c r="H10" s="2742"/>
      <c r="I10" s="397" t="s">
        <v>718</v>
      </c>
      <c r="J10" s="397" t="s">
        <v>719</v>
      </c>
      <c r="K10" s="398" t="s">
        <v>1037</v>
      </c>
    </row>
    <row r="11" spans="2:20" ht="24.75" customHeight="1">
      <c r="B11" s="385" t="s">
        <v>716</v>
      </c>
      <c r="C11" s="952">
        <f>SUM(D11:E11)</f>
        <v>0</v>
      </c>
      <c r="D11" s="388"/>
      <c r="E11" s="389"/>
      <c r="F11" s="382"/>
      <c r="G11" s="2743" t="s">
        <v>716</v>
      </c>
      <c r="H11" s="2744"/>
      <c r="I11" s="952">
        <f>SUM(J11:K11)</f>
        <v>0</v>
      </c>
      <c r="J11" s="388"/>
      <c r="K11" s="389"/>
    </row>
    <row r="12" spans="2:20" ht="24.75" customHeight="1">
      <c r="B12" s="385" t="s">
        <v>717</v>
      </c>
      <c r="C12" s="952">
        <f t="shared" ref="C12:C14" si="0">SUM(D12:E12)</f>
        <v>0</v>
      </c>
      <c r="D12" s="388"/>
      <c r="E12" s="389"/>
      <c r="F12" s="382"/>
      <c r="G12" s="2743" t="s">
        <v>717</v>
      </c>
      <c r="H12" s="2744"/>
      <c r="I12" s="952">
        <f t="shared" ref="I12:I14" si="1">SUM(J12:K12)</f>
        <v>0</v>
      </c>
      <c r="J12" s="388"/>
      <c r="K12" s="389"/>
    </row>
    <row r="13" spans="2:20" ht="24.75" customHeight="1">
      <c r="B13" s="385" t="s">
        <v>714</v>
      </c>
      <c r="C13" s="952">
        <f t="shared" si="0"/>
        <v>0</v>
      </c>
      <c r="D13" s="388"/>
      <c r="E13" s="389"/>
      <c r="F13" s="382"/>
      <c r="G13" s="2743" t="s">
        <v>714</v>
      </c>
      <c r="H13" s="2744"/>
      <c r="I13" s="952">
        <f t="shared" si="1"/>
        <v>0</v>
      </c>
      <c r="J13" s="388"/>
      <c r="K13" s="389"/>
    </row>
    <row r="14" spans="2:20" ht="24.75" customHeight="1">
      <c r="B14" s="385" t="s">
        <v>715</v>
      </c>
      <c r="C14" s="952">
        <f t="shared" si="0"/>
        <v>0</v>
      </c>
      <c r="D14" s="388"/>
      <c r="E14" s="389"/>
      <c r="F14" s="382"/>
      <c r="G14" s="2743" t="s">
        <v>715</v>
      </c>
      <c r="H14" s="2744"/>
      <c r="I14" s="952">
        <f t="shared" si="1"/>
        <v>0</v>
      </c>
      <c r="J14" s="388"/>
      <c r="K14" s="389"/>
    </row>
    <row r="15" spans="2:20" ht="24.75" customHeight="1">
      <c r="B15" s="385" t="s">
        <v>1038</v>
      </c>
      <c r="C15" s="952">
        <f>SUM(C11:C14)</f>
        <v>0</v>
      </c>
      <c r="D15" s="952">
        <f t="shared" ref="D15:E15" si="2">SUM(D11:D14)</f>
        <v>0</v>
      </c>
      <c r="E15" s="385">
        <f t="shared" si="2"/>
        <v>0</v>
      </c>
      <c r="F15" s="382"/>
      <c r="G15" s="2743" t="s">
        <v>1038</v>
      </c>
      <c r="H15" s="2744"/>
      <c r="I15" s="952">
        <f>SUM(I11:I14)</f>
        <v>0</v>
      </c>
      <c r="J15" s="952">
        <f t="shared" ref="J15:K15" si="3">SUM(J11:J14)</f>
        <v>0</v>
      </c>
      <c r="K15" s="385">
        <f t="shared" si="3"/>
        <v>0</v>
      </c>
    </row>
    <row r="16" spans="2:20">
      <c r="D16" s="380"/>
      <c r="E16" s="934"/>
      <c r="F16" s="382"/>
      <c r="G16" s="381"/>
      <c r="H16" s="382"/>
      <c r="I16" s="382"/>
      <c r="J16" s="382"/>
      <c r="N16" s="380"/>
      <c r="O16" s="381"/>
      <c r="P16" s="382"/>
      <c r="Q16" s="381"/>
      <c r="R16" s="382"/>
      <c r="S16" s="381"/>
      <c r="T16" s="382"/>
    </row>
    <row r="17" spans="2:13" ht="44.25" customHeight="1">
      <c r="B17" s="2739" t="s">
        <v>704</v>
      </c>
      <c r="C17" s="2739"/>
      <c r="D17" s="2739"/>
      <c r="E17" s="2739"/>
      <c r="F17" s="2739"/>
      <c r="G17" s="2739"/>
      <c r="H17" s="2739"/>
      <c r="I17" s="2739"/>
      <c r="J17" s="2739"/>
      <c r="K17" s="2739"/>
    </row>
    <row r="18" spans="2:13" ht="172.5" customHeight="1">
      <c r="B18" s="2724"/>
      <c r="C18" s="2725"/>
      <c r="D18" s="2725"/>
      <c r="E18" s="2725"/>
      <c r="F18" s="2725"/>
      <c r="G18" s="2725"/>
      <c r="H18" s="2725"/>
      <c r="I18" s="2725"/>
      <c r="J18" s="2725"/>
      <c r="K18" s="2726"/>
    </row>
    <row r="19" spans="2:13" ht="27" customHeight="1">
      <c r="D19" s="379"/>
      <c r="E19" s="379"/>
      <c r="F19" s="379"/>
      <c r="G19" s="379"/>
      <c r="H19" s="379"/>
      <c r="I19" s="379"/>
      <c r="J19" s="379"/>
      <c r="K19" s="379"/>
    </row>
    <row r="20" spans="2:13" ht="30" customHeight="1">
      <c r="B20" s="2727" t="s">
        <v>705</v>
      </c>
      <c r="C20" s="2727"/>
      <c r="D20" s="2727"/>
      <c r="E20" s="2727"/>
      <c r="F20" s="2727"/>
      <c r="G20" s="2727"/>
      <c r="H20" s="2727"/>
      <c r="I20" s="2727"/>
      <c r="J20" s="379"/>
      <c r="K20" s="379"/>
    </row>
    <row r="21" spans="2:13" ht="30" customHeight="1">
      <c r="B21" s="1683" t="s">
        <v>706</v>
      </c>
      <c r="C21" s="1683"/>
      <c r="D21" s="1683"/>
      <c r="E21" s="1683"/>
      <c r="F21" s="1683"/>
      <c r="G21" s="1683"/>
      <c r="H21" s="1683"/>
      <c r="I21" s="1683"/>
      <c r="J21" s="1683"/>
      <c r="K21" s="1683"/>
    </row>
    <row r="22" spans="2:13" ht="172.5" customHeight="1">
      <c r="B22" s="2724"/>
      <c r="C22" s="2725"/>
      <c r="D22" s="2725"/>
      <c r="E22" s="2725"/>
      <c r="F22" s="2725"/>
      <c r="G22" s="2725"/>
      <c r="H22" s="2725"/>
      <c r="I22" s="2725"/>
      <c r="J22" s="2725"/>
      <c r="K22" s="2726"/>
    </row>
    <row r="23" spans="2:13" ht="41.25" customHeight="1">
      <c r="B23" s="2728" t="s">
        <v>707</v>
      </c>
      <c r="C23" s="2728"/>
      <c r="D23" s="2728"/>
      <c r="E23" s="2728"/>
      <c r="F23" s="2728"/>
      <c r="G23" s="2728"/>
      <c r="H23" s="2728"/>
      <c r="I23" s="2728"/>
      <c r="J23" s="2728"/>
      <c r="K23" s="2728"/>
    </row>
    <row r="24" spans="2:13" ht="172.5" customHeight="1">
      <c r="B24" s="2724"/>
      <c r="C24" s="2725"/>
      <c r="D24" s="2725"/>
      <c r="E24" s="2725"/>
      <c r="F24" s="2725"/>
      <c r="G24" s="2725"/>
      <c r="H24" s="2725"/>
      <c r="I24" s="2725"/>
      <c r="J24" s="2725"/>
      <c r="K24" s="2726"/>
    </row>
    <row r="25" spans="2:13" ht="33" customHeight="1">
      <c r="B25" s="383"/>
      <c r="C25" s="383"/>
      <c r="D25" s="383"/>
      <c r="E25" s="383"/>
      <c r="F25" s="383"/>
      <c r="G25" s="383"/>
      <c r="H25" s="383"/>
      <c r="I25" s="383"/>
      <c r="J25" s="383"/>
      <c r="K25" s="383"/>
    </row>
    <row r="26" spans="2:13" ht="37.5" customHeight="1">
      <c r="B26" s="1683" t="s">
        <v>935</v>
      </c>
      <c r="C26" s="1683"/>
      <c r="D26" s="1683"/>
      <c r="E26" s="1683"/>
      <c r="F26" s="1683"/>
      <c r="G26" s="1683"/>
      <c r="H26" s="379"/>
      <c r="I26" s="379"/>
      <c r="J26" s="379"/>
      <c r="K26" s="379"/>
    </row>
    <row r="27" spans="2:13">
      <c r="B27" s="2730"/>
      <c r="C27" s="2731"/>
      <c r="D27" s="2732"/>
      <c r="E27" s="399" t="s">
        <v>709</v>
      </c>
      <c r="F27" s="399" t="s">
        <v>710</v>
      </c>
      <c r="G27" s="400" t="s">
        <v>711</v>
      </c>
      <c r="H27" s="953"/>
      <c r="I27" s="953"/>
      <c r="J27" s="953"/>
      <c r="K27" s="379"/>
      <c r="L27" s="379"/>
      <c r="M27" s="379"/>
    </row>
    <row r="28" spans="2:13" ht="22.15" customHeight="1">
      <c r="B28" s="2733" t="s">
        <v>148</v>
      </c>
      <c r="C28" s="2734"/>
      <c r="D28" s="2735"/>
      <c r="E28" s="390"/>
      <c r="F28" s="390"/>
      <c r="G28" s="954"/>
      <c r="H28"/>
      <c r="I28"/>
      <c r="J28"/>
      <c r="K28" s="379"/>
      <c r="L28" s="379"/>
      <c r="M28" s="379"/>
    </row>
    <row r="29" spans="2:13" ht="31.9" customHeight="1">
      <c r="B29" s="2736" t="s">
        <v>1103</v>
      </c>
      <c r="C29" s="2737"/>
      <c r="D29" s="2738"/>
      <c r="E29" s="390"/>
      <c r="F29" s="390"/>
      <c r="G29" s="954"/>
      <c r="H29"/>
      <c r="I29"/>
      <c r="J29"/>
      <c r="K29" s="379"/>
      <c r="L29" s="379"/>
      <c r="M29" s="379"/>
    </row>
    <row r="30" spans="2:13" ht="22.15" customHeight="1">
      <c r="B30" s="2736" t="s">
        <v>1104</v>
      </c>
      <c r="C30" s="2737"/>
      <c r="D30" s="2738"/>
      <c r="E30" s="390"/>
      <c r="F30" s="390"/>
      <c r="G30" s="954"/>
      <c r="H30"/>
      <c r="I30"/>
      <c r="J30"/>
      <c r="K30" s="379"/>
      <c r="L30" s="379"/>
      <c r="M30" s="379"/>
    </row>
    <row r="31" spans="2:13" ht="22.15" customHeight="1">
      <c r="B31" s="2733" t="s">
        <v>708</v>
      </c>
      <c r="C31" s="2734"/>
      <c r="D31" s="2735"/>
      <c r="E31" s="390"/>
      <c r="F31" s="390"/>
      <c r="G31" s="954"/>
      <c r="H31"/>
      <c r="I31"/>
      <c r="J31"/>
      <c r="K31" s="379"/>
      <c r="L31" s="379"/>
      <c r="M31" s="379"/>
    </row>
    <row r="32" spans="2:13" ht="22.15" customHeight="1">
      <c r="B32" s="2733" t="s">
        <v>725</v>
      </c>
      <c r="C32" s="2734"/>
      <c r="D32" s="2735"/>
      <c r="E32" s="390"/>
      <c r="F32" s="390"/>
      <c r="G32" s="954"/>
      <c r="H32"/>
      <c r="I32"/>
      <c r="J32"/>
      <c r="K32" s="183"/>
      <c r="L32" s="183"/>
      <c r="M32" s="183"/>
    </row>
    <row r="33" spans="2:13" ht="22.15" customHeight="1">
      <c r="B33" s="2733" t="s">
        <v>238</v>
      </c>
      <c r="C33" s="2734"/>
      <c r="D33" s="2735"/>
      <c r="E33" s="390"/>
      <c r="F33" s="390"/>
      <c r="G33" s="954"/>
      <c r="H33"/>
      <c r="I33"/>
      <c r="J33"/>
      <c r="K33" s="137"/>
      <c r="L33" s="137"/>
      <c r="M33" s="379"/>
    </row>
    <row r="34" spans="2:13" s="955" customFormat="1" ht="24" customHeight="1">
      <c r="B34" s="2718" t="s">
        <v>1038</v>
      </c>
      <c r="C34" s="2719"/>
      <c r="D34" s="2720"/>
      <c r="E34" s="956">
        <f>SUM(E28:E33)</f>
        <v>0</v>
      </c>
      <c r="F34" s="956">
        <f>SUM(F28:F33)</f>
        <v>0</v>
      </c>
      <c r="G34" s="957">
        <f>SUM(G28:G33)</f>
        <v>0</v>
      </c>
      <c r="H34" s="949"/>
      <c r="I34" s="949"/>
      <c r="J34" s="949"/>
      <c r="K34" s="6"/>
    </row>
    <row r="35" spans="2:13" s="955" customFormat="1" ht="24" customHeight="1">
      <c r="B35" s="42"/>
      <c r="C35" s="42"/>
      <c r="D35" s="42"/>
      <c r="E35" s="949"/>
      <c r="F35" s="949"/>
      <c r="G35" s="949"/>
      <c r="H35" s="949"/>
      <c r="I35" s="949"/>
      <c r="J35" s="949"/>
      <c r="K35" s="6"/>
    </row>
    <row r="36" spans="2:13" ht="39" customHeight="1">
      <c r="B36" s="2729" t="s">
        <v>712</v>
      </c>
      <c r="C36" s="2729"/>
      <c r="D36" s="2729"/>
      <c r="E36" s="2729"/>
      <c r="F36" s="2729"/>
      <c r="G36" s="2729"/>
      <c r="H36" s="379"/>
    </row>
    <row r="37" spans="2:13" ht="172.5" customHeight="1">
      <c r="B37" s="2721"/>
      <c r="C37" s="2722"/>
      <c r="D37" s="2722"/>
      <c r="E37" s="2722"/>
      <c r="F37" s="2722"/>
      <c r="G37" s="2722"/>
      <c r="H37" s="2722"/>
      <c r="I37" s="2722"/>
      <c r="J37" s="2722"/>
      <c r="K37" s="2723"/>
    </row>
    <row r="38" spans="2:13">
      <c r="B38" s="379"/>
      <c r="C38" s="379"/>
      <c r="D38" s="379"/>
      <c r="E38" s="379"/>
      <c r="F38" s="379"/>
      <c r="G38" s="379"/>
      <c r="H38" s="379"/>
    </row>
    <row r="39" spans="2:13">
      <c r="B39" s="379"/>
      <c r="C39" s="379"/>
      <c r="D39" s="379"/>
      <c r="E39" s="379"/>
      <c r="F39" s="379"/>
      <c r="G39" s="379"/>
      <c r="H39" s="379"/>
    </row>
    <row r="40" spans="2:13">
      <c r="B40" s="137" t="s">
        <v>71</v>
      </c>
      <c r="C40" s="137"/>
      <c r="D40" s="137"/>
      <c r="E40" s="137"/>
      <c r="F40" s="137"/>
      <c r="G40" s="137"/>
      <c r="H40" s="137"/>
    </row>
    <row r="41" spans="2:13">
      <c r="D41" s="156"/>
    </row>
  </sheetData>
  <mergeCells count="28">
    <mergeCell ref="B33:D33"/>
    <mergeCell ref="B17:K17"/>
    <mergeCell ref="B2:K2"/>
    <mergeCell ref="B4:K4"/>
    <mergeCell ref="B6:F6"/>
    <mergeCell ref="B7:K7"/>
    <mergeCell ref="G10:H10"/>
    <mergeCell ref="G11:H11"/>
    <mergeCell ref="G12:H12"/>
    <mergeCell ref="G13:H13"/>
    <mergeCell ref="G14:H14"/>
    <mergeCell ref="G15:H15"/>
    <mergeCell ref="B34:D34"/>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29" zoomScale="75" zoomScaleNormal="100" zoomScaleSheetLayoutView="75" workbookViewId="0">
      <selection activeCell="B18" sqref="B18:K18"/>
    </sheetView>
  </sheetViews>
  <sheetFormatPr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20" ht="20.25" customHeight="1">
      <c r="B1" s="237"/>
      <c r="C1" s="237"/>
      <c r="G1" s="329"/>
      <c r="H1" s="329"/>
      <c r="K1" s="387" t="s">
        <v>342</v>
      </c>
    </row>
    <row r="2" spans="2:20" ht="20.25" customHeight="1">
      <c r="B2" s="1679" t="s">
        <v>724</v>
      </c>
      <c r="C2" s="1679"/>
      <c r="D2" s="1679"/>
      <c r="E2" s="1679"/>
      <c r="F2" s="1679"/>
      <c r="G2" s="1679"/>
      <c r="H2" s="1679"/>
      <c r="I2" s="1679"/>
      <c r="J2" s="1679"/>
      <c r="K2" s="1679"/>
    </row>
    <row r="3" spans="2:20" ht="20.25" customHeight="1">
      <c r="B3" s="114"/>
      <c r="C3" s="114"/>
    </row>
    <row r="4" spans="2:20" ht="63.75" customHeight="1">
      <c r="B4" s="2740" t="s">
        <v>1039</v>
      </c>
      <c r="C4" s="2740"/>
      <c r="D4" s="2740"/>
      <c r="E4" s="2740"/>
      <c r="F4" s="2740"/>
      <c r="G4" s="2740"/>
      <c r="H4" s="2740"/>
      <c r="I4" s="2740"/>
      <c r="J4" s="2740"/>
      <c r="K4" s="2740"/>
    </row>
    <row r="5" spans="2:20">
      <c r="D5" s="149"/>
      <c r="E5" s="149"/>
      <c r="F5" s="149"/>
      <c r="G5" s="149"/>
      <c r="H5" s="149"/>
    </row>
    <row r="6" spans="2:20" ht="17.25">
      <c r="B6" s="2727" t="s">
        <v>698</v>
      </c>
      <c r="C6" s="2727"/>
      <c r="D6" s="2727"/>
      <c r="E6" s="2727"/>
      <c r="F6" s="2727"/>
      <c r="G6" s="5"/>
      <c r="H6" s="5"/>
      <c r="I6" s="5"/>
      <c r="J6" s="5"/>
      <c r="K6" s="5"/>
    </row>
    <row r="7" spans="2:20">
      <c r="B7" s="1770" t="s">
        <v>934</v>
      </c>
      <c r="C7" s="1770"/>
      <c r="D7" s="1770"/>
      <c r="E7" s="1770"/>
      <c r="F7" s="1770"/>
      <c r="G7" s="1770"/>
      <c r="H7" s="1770"/>
      <c r="I7" s="1770"/>
      <c r="J7" s="1770"/>
      <c r="K7" s="1770"/>
    </row>
    <row r="8" spans="2:20">
      <c r="B8" s="21"/>
      <c r="C8" s="21"/>
      <c r="D8" s="21"/>
      <c r="E8" s="21"/>
      <c r="F8" s="21"/>
      <c r="G8" s="21"/>
      <c r="H8" s="21"/>
      <c r="I8" s="21"/>
      <c r="J8" s="21"/>
      <c r="K8" s="21"/>
    </row>
    <row r="9" spans="2:20">
      <c r="B9" s="950" t="s">
        <v>1040</v>
      </c>
      <c r="C9" s="950"/>
      <c r="D9" s="950"/>
      <c r="E9" s="950"/>
      <c r="F9" s="950"/>
      <c r="G9" s="950" t="s">
        <v>1041</v>
      </c>
      <c r="H9" s="950"/>
      <c r="I9" s="950"/>
      <c r="J9" s="950"/>
      <c r="K9" s="950"/>
    </row>
    <row r="10" spans="2:20" ht="59.25" customHeight="1">
      <c r="B10" s="386"/>
      <c r="C10" s="397" t="s">
        <v>718</v>
      </c>
      <c r="D10" s="397" t="s">
        <v>719</v>
      </c>
      <c r="E10" s="398" t="s">
        <v>1037</v>
      </c>
      <c r="F10" s="951"/>
      <c r="G10" s="2741"/>
      <c r="H10" s="2742"/>
      <c r="I10" s="397" t="s">
        <v>718</v>
      </c>
      <c r="J10" s="397" t="s">
        <v>719</v>
      </c>
      <c r="K10" s="398" t="s">
        <v>1037</v>
      </c>
      <c r="L10" s="958"/>
      <c r="M10" s="2746"/>
      <c r="N10" s="2746"/>
      <c r="O10" s="2745"/>
      <c r="P10" s="2745"/>
    </row>
    <row r="11" spans="2:20" ht="24.75" customHeight="1">
      <c r="B11" s="385" t="s">
        <v>716</v>
      </c>
      <c r="C11" s="952">
        <f>SUM(D11:E11)</f>
        <v>0</v>
      </c>
      <c r="D11" s="388"/>
      <c r="E11" s="389"/>
      <c r="F11" s="382"/>
      <c r="G11" s="2743" t="s">
        <v>716</v>
      </c>
      <c r="H11" s="2744"/>
      <c r="I11" s="952">
        <f>SUM(J11:K11)</f>
        <v>0</v>
      </c>
      <c r="J11" s="388"/>
      <c r="K11" s="389"/>
      <c r="L11" s="382"/>
      <c r="M11" s="381"/>
      <c r="N11" s="382"/>
      <c r="O11" s="381"/>
      <c r="P11" s="382"/>
    </row>
    <row r="12" spans="2:20" ht="24.75" customHeight="1">
      <c r="B12" s="385" t="s">
        <v>717</v>
      </c>
      <c r="C12" s="952">
        <f t="shared" ref="C12:C14" si="0">SUM(D12:E12)</f>
        <v>0</v>
      </c>
      <c r="D12" s="388"/>
      <c r="E12" s="389"/>
      <c r="F12" s="382"/>
      <c r="G12" s="2743" t="s">
        <v>717</v>
      </c>
      <c r="H12" s="2744"/>
      <c r="I12" s="952">
        <f t="shared" ref="I12:I14" si="1">SUM(J12:K12)</f>
        <v>0</v>
      </c>
      <c r="J12" s="388"/>
      <c r="K12" s="389"/>
      <c r="L12" s="382"/>
      <c r="M12" s="381"/>
      <c r="N12" s="382"/>
      <c r="O12" s="381"/>
      <c r="P12" s="382"/>
    </row>
    <row r="13" spans="2:20" ht="24.75" customHeight="1">
      <c r="B13" s="385" t="s">
        <v>714</v>
      </c>
      <c r="C13" s="952">
        <f t="shared" si="0"/>
        <v>0</v>
      </c>
      <c r="D13" s="388"/>
      <c r="E13" s="389"/>
      <c r="F13" s="382"/>
      <c r="G13" s="2743" t="s">
        <v>714</v>
      </c>
      <c r="H13" s="2744"/>
      <c r="I13" s="952">
        <f t="shared" si="1"/>
        <v>0</v>
      </c>
      <c r="J13" s="388"/>
      <c r="K13" s="389"/>
      <c r="L13" s="382"/>
      <c r="M13" s="381"/>
      <c r="N13" s="382"/>
      <c r="O13" s="381"/>
      <c r="P13" s="382"/>
    </row>
    <row r="14" spans="2:20" ht="24.75" customHeight="1">
      <c r="B14" s="385" t="s">
        <v>715</v>
      </c>
      <c r="C14" s="952">
        <f t="shared" si="0"/>
        <v>0</v>
      </c>
      <c r="D14" s="388"/>
      <c r="E14" s="389"/>
      <c r="F14" s="382"/>
      <c r="G14" s="2743" t="s">
        <v>715</v>
      </c>
      <c r="H14" s="2744"/>
      <c r="I14" s="952">
        <f t="shared" si="1"/>
        <v>0</v>
      </c>
      <c r="J14" s="388"/>
      <c r="K14" s="389"/>
      <c r="L14" s="382"/>
      <c r="M14" s="381"/>
      <c r="N14" s="382"/>
      <c r="O14" s="381"/>
      <c r="P14" s="382"/>
    </row>
    <row r="15" spans="2:20" ht="24.75" customHeight="1">
      <c r="B15" s="385" t="s">
        <v>1038</v>
      </c>
      <c r="C15" s="952">
        <f>SUM(C11:C14)</f>
        <v>0</v>
      </c>
      <c r="D15" s="952">
        <f t="shared" ref="D15:E15" si="2">SUM(D11:D14)</f>
        <v>0</v>
      </c>
      <c r="E15" s="385">
        <f t="shared" si="2"/>
        <v>0</v>
      </c>
      <c r="F15" s="382"/>
      <c r="G15" s="2743" t="s">
        <v>1038</v>
      </c>
      <c r="H15" s="2744"/>
      <c r="I15" s="952">
        <f>SUM(I11:I14)</f>
        <v>0</v>
      </c>
      <c r="J15" s="952">
        <f t="shared" ref="J15:K15" si="3">SUM(J11:J14)</f>
        <v>0</v>
      </c>
      <c r="K15" s="385">
        <f t="shared" si="3"/>
        <v>0</v>
      </c>
      <c r="L15" s="382"/>
      <c r="M15" s="381"/>
      <c r="N15" s="382"/>
      <c r="O15" s="381"/>
      <c r="P15" s="382"/>
    </row>
    <row r="16" spans="2:20">
      <c r="D16" s="380"/>
      <c r="E16" s="381"/>
      <c r="F16" s="382"/>
      <c r="G16" s="381"/>
      <c r="H16" s="382"/>
      <c r="I16" s="382"/>
      <c r="J16" s="382"/>
      <c r="N16" s="380"/>
      <c r="O16" s="381"/>
      <c r="P16" s="382"/>
      <c r="Q16" s="381"/>
      <c r="R16" s="382"/>
      <c r="S16" s="381"/>
      <c r="T16" s="382"/>
    </row>
    <row r="17" spans="2:13" ht="44.25" customHeight="1">
      <c r="B17" s="2739" t="s">
        <v>704</v>
      </c>
      <c r="C17" s="2739"/>
      <c r="D17" s="2739"/>
      <c r="E17" s="2739"/>
      <c r="F17" s="2739"/>
      <c r="G17" s="2739"/>
      <c r="H17" s="2739"/>
      <c r="I17" s="2739"/>
      <c r="J17" s="2739"/>
      <c r="K17" s="2739"/>
    </row>
    <row r="18" spans="2:13" ht="172.5" customHeight="1">
      <c r="B18" s="2724"/>
      <c r="C18" s="2725"/>
      <c r="D18" s="2725"/>
      <c r="E18" s="2725"/>
      <c r="F18" s="2725"/>
      <c r="G18" s="2725"/>
      <c r="H18" s="2725"/>
      <c r="I18" s="2725"/>
      <c r="J18" s="2725"/>
      <c r="K18" s="2726"/>
    </row>
    <row r="19" spans="2:13" ht="27" customHeight="1">
      <c r="D19" s="379"/>
      <c r="E19" s="379"/>
      <c r="F19" s="379"/>
      <c r="G19" s="379"/>
      <c r="H19" s="379"/>
      <c r="I19" s="379"/>
      <c r="J19" s="379"/>
      <c r="K19" s="379"/>
    </row>
    <row r="20" spans="2:13" ht="30" customHeight="1">
      <c r="B20" s="2727" t="s">
        <v>705</v>
      </c>
      <c r="C20" s="2727"/>
      <c r="D20" s="2727"/>
      <c r="E20" s="2727"/>
      <c r="F20" s="2727"/>
      <c r="G20" s="2727"/>
      <c r="H20" s="2727"/>
      <c r="I20" s="2727"/>
      <c r="J20" s="379"/>
      <c r="K20" s="379"/>
    </row>
    <row r="21" spans="2:13" ht="30" customHeight="1">
      <c r="B21" s="1683" t="s">
        <v>706</v>
      </c>
      <c r="C21" s="1683"/>
      <c r="D21" s="1683"/>
      <c r="E21" s="1683"/>
      <c r="F21" s="1683"/>
      <c r="G21" s="1683"/>
      <c r="H21" s="1683"/>
      <c r="I21" s="1683"/>
      <c r="J21" s="1683"/>
      <c r="K21" s="1683"/>
    </row>
    <row r="22" spans="2:13" ht="172.5" customHeight="1">
      <c r="B22" s="2724"/>
      <c r="C22" s="2725"/>
      <c r="D22" s="2725"/>
      <c r="E22" s="2725"/>
      <c r="F22" s="2725"/>
      <c r="G22" s="2725"/>
      <c r="H22" s="2725"/>
      <c r="I22" s="2725"/>
      <c r="J22" s="2725"/>
      <c r="K22" s="2726"/>
    </row>
    <row r="23" spans="2:13" ht="41.25" customHeight="1">
      <c r="B23" s="2728" t="s">
        <v>707</v>
      </c>
      <c r="C23" s="2728"/>
      <c r="D23" s="2728"/>
      <c r="E23" s="2728"/>
      <c r="F23" s="2728"/>
      <c r="G23" s="2728"/>
      <c r="H23" s="2728"/>
      <c r="I23" s="2728"/>
      <c r="J23" s="2728"/>
      <c r="K23" s="2728"/>
    </row>
    <row r="24" spans="2:13" ht="172.5" customHeight="1">
      <c r="B24" s="2724"/>
      <c r="C24" s="2725"/>
      <c r="D24" s="2725"/>
      <c r="E24" s="2725"/>
      <c r="F24" s="2725"/>
      <c r="G24" s="2725"/>
      <c r="H24" s="2725"/>
      <c r="I24" s="2725"/>
      <c r="J24" s="2725"/>
      <c r="K24" s="2726"/>
    </row>
    <row r="25" spans="2:13" ht="33" customHeight="1">
      <c r="B25" s="383"/>
      <c r="C25" s="383"/>
      <c r="D25" s="383"/>
      <c r="E25" s="383"/>
      <c r="F25" s="383"/>
      <c r="G25" s="383"/>
      <c r="H25" s="383"/>
      <c r="I25" s="383"/>
      <c r="J25" s="383"/>
      <c r="K25" s="383"/>
    </row>
    <row r="26" spans="2:13" ht="37.5" customHeight="1">
      <c r="B26" s="1683" t="s">
        <v>935</v>
      </c>
      <c r="C26" s="1683"/>
      <c r="D26" s="1683"/>
      <c r="E26" s="1683"/>
      <c r="F26" s="1683"/>
      <c r="G26" s="1683"/>
      <c r="H26" s="379"/>
      <c r="I26" s="379"/>
      <c r="J26" s="379"/>
      <c r="K26" s="379"/>
    </row>
    <row r="27" spans="2:13">
      <c r="B27" s="2730"/>
      <c r="C27" s="2731"/>
      <c r="D27" s="2732"/>
      <c r="E27" s="399" t="s">
        <v>709</v>
      </c>
      <c r="F27" s="399" t="s">
        <v>710</v>
      </c>
      <c r="G27" s="400" t="s">
        <v>711</v>
      </c>
      <c r="H27" s="953"/>
      <c r="I27" s="953"/>
      <c r="J27" s="953"/>
      <c r="K27" s="379"/>
      <c r="L27" s="379"/>
      <c r="M27" s="379"/>
    </row>
    <row r="28" spans="2:13" ht="22.15" customHeight="1">
      <c r="B28" s="2733" t="s">
        <v>148</v>
      </c>
      <c r="C28" s="2734"/>
      <c r="D28" s="2735"/>
      <c r="E28" s="390"/>
      <c r="F28" s="390"/>
      <c r="G28" s="954"/>
      <c r="H28"/>
      <c r="I28"/>
      <c r="J28"/>
      <c r="K28" s="379"/>
      <c r="L28" s="379"/>
      <c r="M28" s="379"/>
    </row>
    <row r="29" spans="2:13" ht="31.9" customHeight="1">
      <c r="B29" s="2736" t="s">
        <v>1103</v>
      </c>
      <c r="C29" s="2737"/>
      <c r="D29" s="2738"/>
      <c r="E29" s="390"/>
      <c r="F29" s="390"/>
      <c r="G29" s="954"/>
      <c r="H29"/>
      <c r="I29"/>
      <c r="J29"/>
      <c r="K29" s="379"/>
      <c r="L29" s="379"/>
      <c r="M29" s="379"/>
    </row>
    <row r="30" spans="2:13" ht="22.15" customHeight="1">
      <c r="B30" s="2736" t="s">
        <v>1104</v>
      </c>
      <c r="C30" s="2737"/>
      <c r="D30" s="2738"/>
      <c r="E30" s="390"/>
      <c r="F30" s="390"/>
      <c r="G30" s="954"/>
      <c r="H30"/>
      <c r="I30"/>
      <c r="J30"/>
      <c r="K30" s="379"/>
      <c r="L30" s="379"/>
      <c r="M30" s="379"/>
    </row>
    <row r="31" spans="2:13" ht="22.15" customHeight="1">
      <c r="B31" s="2733" t="s">
        <v>708</v>
      </c>
      <c r="C31" s="2734"/>
      <c r="D31" s="2735"/>
      <c r="E31" s="390"/>
      <c r="F31" s="390"/>
      <c r="G31" s="954"/>
      <c r="H31"/>
      <c r="I31"/>
      <c r="J31"/>
      <c r="K31" s="379"/>
      <c r="L31" s="379"/>
      <c r="M31" s="379"/>
    </row>
    <row r="32" spans="2:13" ht="22.15" customHeight="1">
      <c r="B32" s="2733" t="s">
        <v>725</v>
      </c>
      <c r="C32" s="2734"/>
      <c r="D32" s="2735"/>
      <c r="E32" s="390"/>
      <c r="F32" s="390"/>
      <c r="G32" s="954"/>
      <c r="H32"/>
      <c r="I32"/>
      <c r="J32"/>
      <c r="K32" s="183"/>
      <c r="L32" s="183"/>
      <c r="M32" s="183"/>
    </row>
    <row r="33" spans="2:13" ht="22.15" customHeight="1">
      <c r="B33" s="2733" t="s">
        <v>238</v>
      </c>
      <c r="C33" s="2734"/>
      <c r="D33" s="2735"/>
      <c r="E33" s="390"/>
      <c r="F33" s="390"/>
      <c r="G33" s="954"/>
      <c r="H33"/>
      <c r="I33"/>
      <c r="J33"/>
      <c r="K33" s="137"/>
      <c r="L33" s="137"/>
      <c r="M33" s="379"/>
    </row>
    <row r="34" spans="2:13" s="955" customFormat="1" ht="24" customHeight="1">
      <c r="B34" s="2718" t="s">
        <v>1038</v>
      </c>
      <c r="C34" s="2719"/>
      <c r="D34" s="2720"/>
      <c r="E34" s="956">
        <f>SUM(E28:E33)</f>
        <v>0</v>
      </c>
      <c r="F34" s="956">
        <f>SUM(F28:F33)</f>
        <v>0</v>
      </c>
      <c r="G34" s="957">
        <f>SUM(G28:G33)</f>
        <v>0</v>
      </c>
      <c r="H34" s="949"/>
      <c r="I34" s="949"/>
      <c r="J34" s="949"/>
      <c r="K34" s="6"/>
    </row>
    <row r="35" spans="2:13" ht="20.25" customHeight="1">
      <c r="B35" s="384"/>
      <c r="C35" s="384"/>
      <c r="D35" s="384"/>
      <c r="E35" s="384"/>
      <c r="F35" s="384"/>
      <c r="G35" s="384"/>
      <c r="H35"/>
      <c r="I35"/>
    </row>
    <row r="36" spans="2:13" ht="39" customHeight="1">
      <c r="B36" s="2729" t="s">
        <v>712</v>
      </c>
      <c r="C36" s="2729"/>
      <c r="D36" s="2729"/>
      <c r="E36" s="2729"/>
      <c r="F36" s="2729"/>
      <c r="G36" s="2729"/>
      <c r="H36" s="379"/>
    </row>
    <row r="37" spans="2:13" ht="172.5" customHeight="1">
      <c r="B37" s="2721"/>
      <c r="C37" s="2722"/>
      <c r="D37" s="2722"/>
      <c r="E37" s="2722"/>
      <c r="F37" s="2722"/>
      <c r="G37" s="2722"/>
      <c r="H37" s="2722"/>
      <c r="I37" s="2722"/>
      <c r="J37" s="2722"/>
      <c r="K37" s="2723"/>
    </row>
    <row r="38" spans="2:13">
      <c r="B38" s="379"/>
      <c r="C38" s="379"/>
      <c r="D38" s="379"/>
      <c r="E38" s="379"/>
      <c r="F38" s="379"/>
      <c r="G38" s="379"/>
      <c r="H38" s="379"/>
    </row>
    <row r="39" spans="2:13">
      <c r="B39" s="379"/>
      <c r="C39" s="379"/>
      <c r="D39" s="379"/>
      <c r="E39" s="379"/>
      <c r="F39" s="379"/>
      <c r="G39" s="379"/>
      <c r="H39" s="379"/>
    </row>
    <row r="40" spans="2:13">
      <c r="B40" s="137" t="s">
        <v>71</v>
      </c>
      <c r="C40" s="137"/>
      <c r="D40" s="137"/>
      <c r="E40" s="137"/>
      <c r="F40" s="137"/>
      <c r="G40" s="137"/>
      <c r="H40" s="137"/>
    </row>
    <row r="41" spans="2:13">
      <c r="D41" s="156"/>
    </row>
  </sheetData>
  <mergeCells count="30">
    <mergeCell ref="B2:K2"/>
    <mergeCell ref="B4:K4"/>
    <mergeCell ref="B6:F6"/>
    <mergeCell ref="B7:K7"/>
    <mergeCell ref="G10:H10"/>
    <mergeCell ref="B34:D34"/>
    <mergeCell ref="O10:P10"/>
    <mergeCell ref="G11:H11"/>
    <mergeCell ref="G12:H12"/>
    <mergeCell ref="G13:H13"/>
    <mergeCell ref="G15:H15"/>
    <mergeCell ref="M10:N10"/>
    <mergeCell ref="B17:K17"/>
    <mergeCell ref="G14:H14"/>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24" zoomScale="85" zoomScaleNormal="100" zoomScaleSheetLayoutView="85" workbookViewId="0">
      <selection activeCell="B58" sqref="B58:AC5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417</v>
      </c>
      <c r="AD1" s="5"/>
      <c r="AE1" s="5"/>
      <c r="AF1" s="5"/>
      <c r="AG1" s="5"/>
      <c r="AH1" s="5"/>
      <c r="AI1" s="5"/>
    </row>
    <row r="2" spans="1:57" ht="20.25" customHeight="1">
      <c r="A2" s="5"/>
      <c r="B2" s="1685" t="s">
        <v>79</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47" t="s">
        <v>807</v>
      </c>
      <c r="T4" s="2747"/>
      <c r="U4" s="2748"/>
      <c r="V4" s="2748"/>
      <c r="W4" s="10" t="s">
        <v>191</v>
      </c>
      <c r="X4" s="2748"/>
      <c r="Y4" s="2748"/>
      <c r="Z4" s="10" t="s">
        <v>172</v>
      </c>
      <c r="AA4" s="2748"/>
      <c r="AB4" s="274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t="s">
        <v>388</v>
      </c>
      <c r="Q7" s="5"/>
      <c r="R7" s="5"/>
      <c r="S7" s="5"/>
      <c r="T7" s="5"/>
      <c r="U7" s="5"/>
      <c r="V7" s="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c r="P8" s="5"/>
      <c r="Q8" s="5"/>
      <c r="R8" s="2749"/>
      <c r="S8" s="2749"/>
      <c r="T8" s="111" t="s">
        <v>389</v>
      </c>
      <c r="U8" s="2749"/>
      <c r="V8" s="2749"/>
      <c r="W8" s="5"/>
      <c r="X8" s="5"/>
      <c r="Y8" s="5"/>
      <c r="Z8" s="5"/>
      <c r="AA8" s="5"/>
      <c r="AB8" s="5"/>
      <c r="AC8" s="5"/>
      <c r="AD8" s="5"/>
      <c r="AE8" s="5"/>
      <c r="AF8" s="5"/>
      <c r="AG8" s="5"/>
      <c r="AH8" s="5"/>
      <c r="AI8" s="5"/>
    </row>
    <row r="9" spans="1:57" s="6" customFormat="1" ht="20.25" customHeight="1">
      <c r="A9" s="5"/>
      <c r="B9" s="5"/>
      <c r="C9" s="5"/>
      <c r="D9" s="5"/>
      <c r="E9" s="5"/>
      <c r="F9" s="5"/>
      <c r="G9" s="5"/>
      <c r="H9" s="5"/>
      <c r="I9" s="5"/>
      <c r="J9" s="5"/>
      <c r="K9" s="5"/>
      <c r="L9" s="5"/>
      <c r="M9" s="5"/>
      <c r="N9" s="5"/>
      <c r="O9" s="5" t="s">
        <v>169</v>
      </c>
      <c r="P9" s="5"/>
      <c r="Q9" s="5"/>
      <c r="R9" s="2750"/>
      <c r="S9" s="2750"/>
      <c r="T9" s="2750"/>
      <c r="U9" s="2750"/>
      <c r="V9" s="2750"/>
      <c r="W9" s="2750"/>
      <c r="X9" s="2750"/>
      <c r="Y9" s="2750"/>
      <c r="Z9" s="2750"/>
      <c r="AA9" s="2750"/>
      <c r="AB9" s="2750"/>
      <c r="AC9" s="2750"/>
      <c r="AD9" s="5"/>
      <c r="AE9" s="5"/>
      <c r="AF9" s="5"/>
      <c r="AG9" s="5"/>
      <c r="AH9" s="5"/>
      <c r="AI9" s="5"/>
    </row>
    <row r="10" spans="1:57" s="6" customFormat="1" ht="20.25" customHeight="1">
      <c r="A10" s="5"/>
      <c r="B10" s="5"/>
      <c r="C10" s="5"/>
      <c r="D10" s="5"/>
      <c r="E10" s="5"/>
      <c r="F10" s="5"/>
      <c r="G10" s="5"/>
      <c r="H10" s="5"/>
      <c r="I10" s="5"/>
      <c r="J10" s="5"/>
      <c r="K10" s="5"/>
      <c r="L10" s="5"/>
      <c r="M10" s="5"/>
      <c r="N10" s="5"/>
      <c r="O10" s="5" t="s">
        <v>194</v>
      </c>
      <c r="P10" s="5"/>
      <c r="Q10" s="5"/>
      <c r="R10" s="2751"/>
      <c r="S10" s="2751"/>
      <c r="T10" s="2751"/>
      <c r="U10" s="2751"/>
      <c r="V10" s="2751"/>
      <c r="W10" s="2751"/>
      <c r="X10" s="2751"/>
      <c r="Y10" s="2751"/>
      <c r="Z10" s="2751"/>
      <c r="AA10" s="2751"/>
      <c r="AB10" s="2751"/>
      <c r="AC10" s="2751"/>
      <c r="AD10" s="5"/>
      <c r="AE10" s="5"/>
      <c r="AF10" s="5"/>
      <c r="AG10" s="5"/>
      <c r="AH10" s="5"/>
      <c r="AI10" s="5"/>
    </row>
    <row r="11" spans="1:57" s="6" customFormat="1" ht="20.25" customHeight="1">
      <c r="A11" s="5"/>
      <c r="B11" s="5"/>
      <c r="C11" s="5"/>
      <c r="D11" s="5"/>
      <c r="E11" s="5"/>
      <c r="F11" s="5"/>
      <c r="G11" s="5"/>
      <c r="H11" s="5"/>
      <c r="I11" s="5"/>
      <c r="J11" s="5"/>
      <c r="K11" s="5"/>
      <c r="L11" s="5"/>
      <c r="M11" s="5"/>
      <c r="N11" s="5"/>
      <c r="O11" s="5" t="s">
        <v>176</v>
      </c>
      <c r="P11" s="5"/>
      <c r="Q11" s="5"/>
      <c r="R11" s="5"/>
      <c r="S11" s="5"/>
      <c r="T11" s="2751"/>
      <c r="U11" s="2751"/>
      <c r="V11" s="2751"/>
      <c r="W11" s="2751"/>
      <c r="X11" s="2751"/>
      <c r="Y11" s="2751"/>
      <c r="Z11" s="2751"/>
      <c r="AA11" s="2751"/>
      <c r="AB11" s="2751"/>
      <c r="AC11" s="2751"/>
      <c r="AD11" s="5"/>
      <c r="AE11" s="5"/>
      <c r="AF11" s="5"/>
      <c r="AG11" s="5"/>
      <c r="AH11" s="5"/>
      <c r="AI11" s="5"/>
    </row>
    <row r="12" spans="1:57" s="6" customFormat="1" ht="20.25" customHeight="1">
      <c r="A12" s="5"/>
      <c r="B12" s="5"/>
      <c r="C12" s="5"/>
      <c r="D12" s="5"/>
      <c r="E12" s="5"/>
      <c r="F12" s="5"/>
      <c r="G12" s="5"/>
      <c r="H12" s="5"/>
      <c r="I12" s="5"/>
      <c r="J12" s="5"/>
      <c r="K12" s="5"/>
      <c r="L12" s="5"/>
      <c r="M12" s="5"/>
      <c r="N12" s="5"/>
      <c r="O12" s="5"/>
      <c r="P12" s="5"/>
      <c r="Q12" s="5"/>
      <c r="R12" s="5"/>
      <c r="S12" s="5"/>
      <c r="T12" s="2751"/>
      <c r="U12" s="2751"/>
      <c r="V12" s="2751"/>
      <c r="W12" s="2751"/>
      <c r="X12" s="2751"/>
      <c r="Y12" s="2751"/>
      <c r="Z12" s="2751"/>
      <c r="AA12" s="2751"/>
      <c r="AB12" s="2751"/>
      <c r="AC12" s="118" t="s">
        <v>390</v>
      </c>
      <c r="AD12" s="5"/>
      <c r="AE12" s="5"/>
      <c r="AF12" s="5"/>
      <c r="AG12" s="5"/>
      <c r="AH12" s="5"/>
      <c r="AI12" s="5"/>
    </row>
    <row r="13" spans="1:57" s="6" customFormat="1" ht="6.75" customHeight="1">
      <c r="A13" s="5"/>
      <c r="B13" s="5"/>
      <c r="C13" s="5"/>
      <c r="D13" s="5"/>
      <c r="E13" s="5"/>
      <c r="F13" s="5"/>
      <c r="G13" s="5"/>
      <c r="H13" s="5"/>
      <c r="I13" s="5"/>
      <c r="J13" s="5"/>
      <c r="K13" s="5"/>
      <c r="L13" s="5"/>
      <c r="M13" s="5"/>
      <c r="N13" s="5"/>
      <c r="O13" s="5"/>
      <c r="P13" s="5"/>
      <c r="Q13" s="5"/>
      <c r="R13" s="5"/>
      <c r="S13" s="5"/>
      <c r="T13" s="119"/>
      <c r="U13" s="119"/>
      <c r="V13" s="119"/>
      <c r="W13" s="119"/>
      <c r="X13" s="119"/>
      <c r="Y13" s="119"/>
      <c r="Z13" s="119"/>
      <c r="AA13" s="119"/>
      <c r="AB13" s="119"/>
      <c r="AC13" s="119"/>
      <c r="AD13" s="5"/>
      <c r="AE13" s="5"/>
      <c r="AF13" s="5"/>
      <c r="AG13" s="5"/>
      <c r="AH13" s="5"/>
      <c r="AI13" s="5"/>
    </row>
    <row r="14" spans="1:57" ht="63.75" customHeight="1">
      <c r="A14" s="5"/>
      <c r="B14" s="2752" t="s">
        <v>677</v>
      </c>
      <c r="C14" s="2752"/>
      <c r="D14" s="2752"/>
      <c r="E14" s="2752"/>
      <c r="F14" s="2752"/>
      <c r="G14" s="2752"/>
      <c r="H14" s="2752"/>
      <c r="I14" s="2752"/>
      <c r="J14" s="2752"/>
      <c r="K14" s="2752"/>
      <c r="L14" s="2752"/>
      <c r="M14" s="2752"/>
      <c r="N14" s="2752"/>
      <c r="O14" s="2752"/>
      <c r="P14" s="2752"/>
      <c r="Q14" s="2752"/>
      <c r="R14" s="2752"/>
      <c r="S14" s="2752"/>
      <c r="T14" s="2752"/>
      <c r="U14" s="2752"/>
      <c r="V14" s="2752"/>
      <c r="W14" s="2752"/>
      <c r="X14" s="2752"/>
      <c r="Y14" s="2752"/>
      <c r="Z14" s="2752"/>
      <c r="AA14" s="2752"/>
      <c r="AB14" s="2752"/>
      <c r="AC14" s="275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21" customHeight="1">
      <c r="A15" s="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0"/>
      <c r="AE15" s="120"/>
      <c r="AF15" s="120"/>
      <c r="AG15" s="120"/>
      <c r="AH15" s="120"/>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s="797" customFormat="1" ht="20.25" customHeight="1">
      <c r="A16" s="793"/>
      <c r="B16" s="2753" t="s">
        <v>291</v>
      </c>
      <c r="C16" s="2753"/>
      <c r="D16" s="2753"/>
      <c r="E16" s="2753"/>
      <c r="F16" s="2753"/>
      <c r="G16" s="2753"/>
      <c r="H16" s="2753"/>
      <c r="I16" s="2753"/>
      <c r="J16" s="2753"/>
      <c r="K16" s="2753"/>
      <c r="L16" s="2753"/>
      <c r="M16" s="2753"/>
      <c r="N16" s="2753"/>
      <c r="O16" s="2753"/>
      <c r="P16" s="2753"/>
      <c r="Q16" s="2753"/>
      <c r="R16" s="2753"/>
      <c r="S16" s="2753"/>
      <c r="T16" s="2753"/>
      <c r="U16" s="2753"/>
      <c r="V16" s="2753"/>
      <c r="W16" s="2753"/>
      <c r="X16" s="2753"/>
      <c r="Y16" s="2753"/>
      <c r="Z16" s="2753"/>
      <c r="AA16" s="2753"/>
      <c r="AB16" s="2753"/>
      <c r="AC16" s="2753"/>
      <c r="AD16" s="794"/>
      <c r="AE16" s="794"/>
      <c r="AF16" s="794"/>
      <c r="AG16" s="794"/>
      <c r="AH16" s="794"/>
      <c r="AI16" s="795"/>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row>
    <row r="17" spans="1:57" s="797" customFormat="1" ht="30" customHeight="1">
      <c r="A17" s="793"/>
      <c r="B17" s="2754" t="s">
        <v>391</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798"/>
      <c r="AE17" s="798"/>
      <c r="AF17" s="798"/>
      <c r="AG17" s="798"/>
      <c r="AH17" s="798"/>
      <c r="AI17" s="795"/>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row>
    <row r="18" spans="1:57" s="797" customFormat="1" ht="30" customHeight="1">
      <c r="A18" s="793"/>
      <c r="B18" s="2754" t="s">
        <v>392</v>
      </c>
      <c r="C18" s="2754"/>
      <c r="D18" s="2754"/>
      <c r="E18" s="2754"/>
      <c r="F18" s="2754"/>
      <c r="G18" s="2754"/>
      <c r="H18" s="2754"/>
      <c r="I18" s="2754"/>
      <c r="J18" s="2754"/>
      <c r="K18" s="2754"/>
      <c r="L18" s="2754"/>
      <c r="M18" s="2754"/>
      <c r="N18" s="2754"/>
      <c r="O18" s="2754"/>
      <c r="P18" s="2754"/>
      <c r="Q18" s="2754"/>
      <c r="R18" s="2754"/>
      <c r="S18" s="2754"/>
      <c r="T18" s="2754"/>
      <c r="U18" s="2754"/>
      <c r="V18" s="2754"/>
      <c r="W18" s="2754"/>
      <c r="X18" s="2754"/>
      <c r="Y18" s="2754"/>
      <c r="Z18" s="2754"/>
      <c r="AA18" s="2754"/>
      <c r="AB18" s="2754"/>
      <c r="AC18" s="2754"/>
      <c r="AD18" s="798"/>
      <c r="AE18" s="798"/>
      <c r="AF18" s="798"/>
      <c r="AG18" s="798"/>
      <c r="AH18" s="798"/>
      <c r="AI18" s="795"/>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row>
    <row r="19" spans="1:57" s="797" customFormat="1" ht="30" customHeight="1">
      <c r="A19" s="793"/>
      <c r="B19" s="2754" t="s">
        <v>393</v>
      </c>
      <c r="C19" s="2754"/>
      <c r="D19" s="2754"/>
      <c r="E19" s="2754"/>
      <c r="F19" s="2754"/>
      <c r="G19" s="2754"/>
      <c r="H19" s="2754"/>
      <c r="I19" s="2754"/>
      <c r="J19" s="2754"/>
      <c r="K19" s="2754"/>
      <c r="L19" s="2754"/>
      <c r="M19" s="2754"/>
      <c r="N19" s="2754"/>
      <c r="O19" s="2754"/>
      <c r="P19" s="2754"/>
      <c r="Q19" s="2754"/>
      <c r="R19" s="2754"/>
      <c r="S19" s="2754"/>
      <c r="T19" s="2754"/>
      <c r="U19" s="2754"/>
      <c r="V19" s="2754"/>
      <c r="W19" s="2754"/>
      <c r="X19" s="2754"/>
      <c r="Y19" s="2754"/>
      <c r="Z19" s="2754"/>
      <c r="AA19" s="2754"/>
      <c r="AB19" s="2754"/>
      <c r="AC19" s="2754"/>
      <c r="AD19" s="798"/>
      <c r="AE19" s="798"/>
      <c r="AF19" s="798"/>
      <c r="AG19" s="798"/>
      <c r="AH19" s="798"/>
      <c r="AI19" s="795"/>
      <c r="AJ19" s="796"/>
      <c r="AK19" s="796"/>
      <c r="AL19" s="796"/>
      <c r="AM19" s="796"/>
      <c r="AN19" s="796"/>
      <c r="AO19" s="796"/>
      <c r="AP19" s="796"/>
      <c r="AQ19" s="796"/>
      <c r="AR19" s="796"/>
      <c r="AS19" s="796"/>
      <c r="AT19" s="796"/>
      <c r="AU19" s="796"/>
      <c r="AV19" s="796"/>
      <c r="AW19" s="796"/>
      <c r="AX19" s="796"/>
      <c r="AY19" s="796"/>
      <c r="AZ19" s="796"/>
      <c r="BA19" s="796"/>
      <c r="BB19" s="796"/>
      <c r="BC19" s="796"/>
      <c r="BD19" s="796"/>
      <c r="BE19" s="796"/>
    </row>
    <row r="20" spans="1:57" s="797" customFormat="1" ht="40.5" customHeight="1">
      <c r="A20" s="793"/>
      <c r="B20" s="2754" t="s">
        <v>394</v>
      </c>
      <c r="C20" s="2754"/>
      <c r="D20" s="2754"/>
      <c r="E20" s="2754"/>
      <c r="F20" s="2754"/>
      <c r="G20" s="2754"/>
      <c r="H20" s="2754"/>
      <c r="I20" s="2754"/>
      <c r="J20" s="2754"/>
      <c r="K20" s="2754"/>
      <c r="L20" s="2754"/>
      <c r="M20" s="2754"/>
      <c r="N20" s="2754"/>
      <c r="O20" s="2754"/>
      <c r="P20" s="2754"/>
      <c r="Q20" s="2754"/>
      <c r="R20" s="2754"/>
      <c r="S20" s="2754"/>
      <c r="T20" s="2754"/>
      <c r="U20" s="2754"/>
      <c r="V20" s="2754"/>
      <c r="W20" s="2754"/>
      <c r="X20" s="2754"/>
      <c r="Y20" s="2754"/>
      <c r="Z20" s="2754"/>
      <c r="AA20" s="2754"/>
      <c r="AB20" s="2754"/>
      <c r="AC20" s="2754"/>
      <c r="AD20" s="798"/>
      <c r="AE20" s="798"/>
      <c r="AF20" s="798"/>
      <c r="AG20" s="798"/>
      <c r="AH20" s="798"/>
      <c r="AI20" s="795"/>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row>
    <row r="21" spans="1:57" s="797" customFormat="1" ht="181.5" customHeight="1">
      <c r="A21" s="793"/>
      <c r="B21" s="2754" t="s">
        <v>442</v>
      </c>
      <c r="C21" s="2754"/>
      <c r="D21" s="2754"/>
      <c r="E21" s="2754"/>
      <c r="F21" s="2754"/>
      <c r="G21" s="2754"/>
      <c r="H21" s="2754"/>
      <c r="I21" s="2754"/>
      <c r="J21" s="2754"/>
      <c r="K21" s="2754"/>
      <c r="L21" s="2754"/>
      <c r="M21" s="2754"/>
      <c r="N21" s="2754"/>
      <c r="O21" s="2754"/>
      <c r="P21" s="2754"/>
      <c r="Q21" s="2754"/>
      <c r="R21" s="2754"/>
      <c r="S21" s="2754"/>
      <c r="T21" s="2754"/>
      <c r="U21" s="2754"/>
      <c r="V21" s="2754"/>
      <c r="W21" s="2754"/>
      <c r="X21" s="2754"/>
      <c r="Y21" s="2754"/>
      <c r="Z21" s="2754"/>
      <c r="AA21" s="2754"/>
      <c r="AB21" s="2754"/>
      <c r="AC21" s="2754"/>
      <c r="AD21" s="798"/>
      <c r="AE21" s="798"/>
      <c r="AF21" s="798"/>
      <c r="AG21" s="798"/>
      <c r="AH21" s="798"/>
      <c r="AI21" s="795"/>
      <c r="AJ21" s="796"/>
      <c r="AK21" s="796"/>
      <c r="AL21" s="796"/>
      <c r="AM21" s="796"/>
      <c r="AN21" s="796"/>
      <c r="AO21" s="796"/>
      <c r="AP21" s="796"/>
      <c r="AQ21" s="796"/>
      <c r="AR21" s="796"/>
      <c r="AS21" s="796"/>
      <c r="AT21" s="796"/>
      <c r="AU21" s="796"/>
      <c r="AV21" s="796"/>
      <c r="AW21" s="796"/>
      <c r="AX21" s="796"/>
      <c r="AY21" s="796"/>
      <c r="AZ21" s="796"/>
      <c r="BA21" s="796"/>
      <c r="BB21" s="796"/>
      <c r="BC21" s="796"/>
      <c r="BD21" s="796"/>
      <c r="BE21" s="796"/>
    </row>
    <row r="22" spans="1:57" s="797" customFormat="1" ht="182.25" customHeight="1">
      <c r="A22" s="793"/>
      <c r="B22" s="2754" t="s">
        <v>445</v>
      </c>
      <c r="C22" s="2754"/>
      <c r="D22" s="2754"/>
      <c r="E22" s="2754"/>
      <c r="F22" s="2754"/>
      <c r="G22" s="2754"/>
      <c r="H22" s="2754"/>
      <c r="I22" s="2754"/>
      <c r="J22" s="2754"/>
      <c r="K22" s="2754"/>
      <c r="L22" s="2754"/>
      <c r="M22" s="2754"/>
      <c r="N22" s="2754"/>
      <c r="O22" s="2754"/>
      <c r="P22" s="2754"/>
      <c r="Q22" s="2754"/>
      <c r="R22" s="2754"/>
      <c r="S22" s="2754"/>
      <c r="T22" s="2754"/>
      <c r="U22" s="2754"/>
      <c r="V22" s="2754"/>
      <c r="W22" s="2754"/>
      <c r="X22" s="2754"/>
      <c r="Y22" s="2754"/>
      <c r="Z22" s="2754"/>
      <c r="AA22" s="2754"/>
      <c r="AB22" s="2754"/>
      <c r="AC22" s="2754"/>
      <c r="AD22" s="798"/>
      <c r="AE22" s="798"/>
      <c r="AF22" s="798"/>
      <c r="AG22" s="798"/>
      <c r="AH22" s="798"/>
      <c r="AI22" s="795"/>
      <c r="AJ22" s="796"/>
      <c r="AK22" s="796"/>
      <c r="AL22" s="796"/>
      <c r="AM22" s="796"/>
      <c r="AN22" s="796"/>
      <c r="AO22" s="796"/>
      <c r="AP22" s="796"/>
      <c r="AQ22" s="796"/>
      <c r="AR22" s="796"/>
      <c r="AS22" s="796"/>
      <c r="AT22" s="796"/>
      <c r="AU22" s="796"/>
      <c r="AV22" s="796"/>
      <c r="AW22" s="796"/>
      <c r="AX22" s="796"/>
      <c r="AY22" s="796"/>
      <c r="AZ22" s="796"/>
      <c r="BA22" s="796"/>
      <c r="BB22" s="796"/>
      <c r="BC22" s="796"/>
      <c r="BD22" s="796"/>
      <c r="BE22" s="796"/>
    </row>
    <row r="23" spans="1:57" s="797" customFormat="1" ht="103.5" customHeight="1">
      <c r="A23" s="793"/>
      <c r="B23" s="2754" t="s">
        <v>444</v>
      </c>
      <c r="C23" s="2754"/>
      <c r="D23" s="2754"/>
      <c r="E23" s="2754"/>
      <c r="F23" s="2754"/>
      <c r="G23" s="2754"/>
      <c r="H23" s="2754"/>
      <c r="I23" s="2754"/>
      <c r="J23" s="2754"/>
      <c r="K23" s="2754"/>
      <c r="L23" s="2754"/>
      <c r="M23" s="2754"/>
      <c r="N23" s="2754"/>
      <c r="O23" s="2754"/>
      <c r="P23" s="2754"/>
      <c r="Q23" s="2754"/>
      <c r="R23" s="2754"/>
      <c r="S23" s="2754"/>
      <c r="T23" s="2754"/>
      <c r="U23" s="2754"/>
      <c r="V23" s="2754"/>
      <c r="W23" s="2754"/>
      <c r="X23" s="2754"/>
      <c r="Y23" s="2754"/>
      <c r="Z23" s="2754"/>
      <c r="AA23" s="2754"/>
      <c r="AB23" s="2754"/>
      <c r="AC23" s="2754"/>
      <c r="AD23" s="798"/>
      <c r="AE23" s="798"/>
      <c r="AF23" s="798"/>
      <c r="AG23" s="798"/>
      <c r="AH23" s="798"/>
      <c r="AI23" s="795"/>
      <c r="AJ23" s="796"/>
      <c r="AK23" s="796"/>
      <c r="AL23" s="796"/>
      <c r="AM23" s="796"/>
      <c r="AN23" s="796"/>
      <c r="AO23" s="796"/>
      <c r="AP23" s="796"/>
      <c r="AQ23" s="796"/>
      <c r="AR23" s="796"/>
      <c r="AS23" s="796"/>
      <c r="AT23" s="796"/>
      <c r="AU23" s="796"/>
      <c r="AV23" s="796"/>
      <c r="AW23" s="796"/>
      <c r="AX23" s="796"/>
      <c r="AY23" s="796"/>
      <c r="AZ23" s="796"/>
      <c r="BA23" s="796"/>
      <c r="BB23" s="796"/>
      <c r="BC23" s="796"/>
      <c r="BD23" s="796"/>
      <c r="BE23" s="796"/>
    </row>
    <row r="24" spans="1:57" s="797" customFormat="1" ht="79.5" customHeight="1">
      <c r="A24" s="793"/>
      <c r="B24" s="2754" t="s">
        <v>443</v>
      </c>
      <c r="C24" s="2754"/>
      <c r="D24" s="2754"/>
      <c r="E24" s="2754"/>
      <c r="F24" s="2754"/>
      <c r="G24" s="2754"/>
      <c r="H24" s="2754"/>
      <c r="I24" s="2754"/>
      <c r="J24" s="2754"/>
      <c r="K24" s="2754"/>
      <c r="L24" s="2754"/>
      <c r="M24" s="2754"/>
      <c r="N24" s="2754"/>
      <c r="O24" s="2754"/>
      <c r="P24" s="2754"/>
      <c r="Q24" s="2754"/>
      <c r="R24" s="2754"/>
      <c r="S24" s="2754"/>
      <c r="T24" s="2754"/>
      <c r="U24" s="2754"/>
      <c r="V24" s="2754"/>
      <c r="W24" s="2754"/>
      <c r="X24" s="2754"/>
      <c r="Y24" s="2754"/>
      <c r="Z24" s="2754"/>
      <c r="AA24" s="2754"/>
      <c r="AB24" s="2754"/>
      <c r="AC24" s="2754"/>
      <c r="AD24" s="798"/>
      <c r="AE24" s="798"/>
      <c r="AF24" s="798"/>
      <c r="AG24" s="798"/>
      <c r="AH24" s="798"/>
      <c r="AI24" s="795"/>
      <c r="AJ24" s="796"/>
      <c r="AK24" s="796"/>
      <c r="AL24" s="796"/>
      <c r="AM24" s="796"/>
      <c r="AN24" s="796"/>
      <c r="AO24" s="796"/>
      <c r="AP24" s="796"/>
      <c r="AQ24" s="796"/>
      <c r="AR24" s="796"/>
      <c r="AS24" s="796"/>
      <c r="AT24" s="796"/>
      <c r="AU24" s="796"/>
      <c r="AV24" s="796"/>
      <c r="AW24" s="796"/>
      <c r="AX24" s="796"/>
      <c r="AY24" s="796"/>
      <c r="AZ24" s="796"/>
      <c r="BA24" s="796"/>
      <c r="BB24" s="796"/>
      <c r="BC24" s="796"/>
      <c r="BD24" s="796"/>
      <c r="BE24" s="796"/>
    </row>
    <row r="25" spans="1:57" s="797" customFormat="1" ht="90.75" customHeight="1">
      <c r="A25" s="793"/>
      <c r="B25" s="2754" t="s">
        <v>395</v>
      </c>
      <c r="C25" s="2754"/>
      <c r="D25" s="2754"/>
      <c r="E25" s="2754"/>
      <c r="F25" s="2754"/>
      <c r="G25" s="2754"/>
      <c r="H25" s="2754"/>
      <c r="I25" s="2754"/>
      <c r="J25" s="2754"/>
      <c r="K25" s="2754"/>
      <c r="L25" s="2754"/>
      <c r="M25" s="2754"/>
      <c r="N25" s="2754"/>
      <c r="O25" s="2754"/>
      <c r="P25" s="2754"/>
      <c r="Q25" s="2754"/>
      <c r="R25" s="2754"/>
      <c r="S25" s="2754"/>
      <c r="T25" s="2754"/>
      <c r="U25" s="2754"/>
      <c r="V25" s="2754"/>
      <c r="W25" s="2754"/>
      <c r="X25" s="2754"/>
      <c r="Y25" s="2754"/>
      <c r="Z25" s="2754"/>
      <c r="AA25" s="2754"/>
      <c r="AB25" s="2754"/>
      <c r="AC25" s="2754"/>
      <c r="AD25" s="798"/>
      <c r="AE25" s="798"/>
      <c r="AF25" s="798"/>
      <c r="AG25" s="798"/>
      <c r="AH25" s="798"/>
      <c r="AI25" s="795"/>
      <c r="AJ25" s="796"/>
      <c r="AK25" s="796"/>
      <c r="AL25" s="796"/>
      <c r="AM25" s="796"/>
      <c r="AN25" s="796"/>
      <c r="AO25" s="796"/>
      <c r="AP25" s="796"/>
      <c r="AQ25" s="796"/>
      <c r="AR25" s="796"/>
      <c r="AS25" s="796"/>
      <c r="AT25" s="796"/>
      <c r="AU25" s="796"/>
      <c r="AV25" s="796"/>
      <c r="AW25" s="796"/>
      <c r="AX25" s="796"/>
      <c r="AY25" s="796"/>
      <c r="AZ25" s="796"/>
      <c r="BA25" s="796"/>
      <c r="BB25" s="796"/>
      <c r="BC25" s="796"/>
      <c r="BD25" s="796"/>
      <c r="BE25" s="796"/>
    </row>
    <row r="26" spans="1:57" s="797" customFormat="1" ht="27" customHeight="1">
      <c r="A26" s="793"/>
      <c r="B26" s="2754" t="s">
        <v>396</v>
      </c>
      <c r="C26" s="2754"/>
      <c r="D26" s="2754"/>
      <c r="E26" s="2754"/>
      <c r="F26" s="2754"/>
      <c r="G26" s="2754"/>
      <c r="H26" s="2754"/>
      <c r="I26" s="2754"/>
      <c r="J26" s="2754"/>
      <c r="K26" s="2754"/>
      <c r="L26" s="2754"/>
      <c r="M26" s="2754"/>
      <c r="N26" s="2754"/>
      <c r="O26" s="2754"/>
      <c r="P26" s="2754"/>
      <c r="Q26" s="2754"/>
      <c r="R26" s="2754"/>
      <c r="S26" s="2754"/>
      <c r="T26" s="2754"/>
      <c r="U26" s="2754"/>
      <c r="V26" s="2754"/>
      <c r="W26" s="2754"/>
      <c r="X26" s="2754"/>
      <c r="Y26" s="2754"/>
      <c r="Z26" s="2754"/>
      <c r="AA26" s="2754"/>
      <c r="AB26" s="2754"/>
      <c r="AC26" s="2754"/>
      <c r="AD26" s="798"/>
      <c r="AE26" s="798"/>
      <c r="AF26" s="798"/>
      <c r="AG26" s="798"/>
      <c r="AH26" s="798"/>
      <c r="AI26" s="795"/>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row>
    <row r="27" spans="1:57" s="797" customFormat="1" ht="45" customHeight="1">
      <c r="A27" s="793"/>
      <c r="B27" s="2754" t="s">
        <v>397</v>
      </c>
      <c r="C27" s="2754"/>
      <c r="D27" s="2754"/>
      <c r="E27" s="2754"/>
      <c r="F27" s="2754"/>
      <c r="G27" s="2754"/>
      <c r="H27" s="2754"/>
      <c r="I27" s="2754"/>
      <c r="J27" s="2754"/>
      <c r="K27" s="2754"/>
      <c r="L27" s="2754"/>
      <c r="M27" s="2754"/>
      <c r="N27" s="2754"/>
      <c r="O27" s="2754"/>
      <c r="P27" s="2754"/>
      <c r="Q27" s="2754"/>
      <c r="R27" s="2754"/>
      <c r="S27" s="2754"/>
      <c r="T27" s="2754"/>
      <c r="U27" s="2754"/>
      <c r="V27" s="2754"/>
      <c r="W27" s="2754"/>
      <c r="X27" s="2754"/>
      <c r="Y27" s="2754"/>
      <c r="Z27" s="2754"/>
      <c r="AA27" s="2754"/>
      <c r="AB27" s="2754"/>
      <c r="AC27" s="2754"/>
      <c r="AD27" s="798"/>
      <c r="AE27" s="798"/>
      <c r="AF27" s="798"/>
      <c r="AG27" s="798"/>
      <c r="AH27" s="798"/>
      <c r="AI27" s="795"/>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796"/>
    </row>
    <row r="28" spans="1:57" s="797" customFormat="1" ht="45" customHeight="1">
      <c r="A28" s="793"/>
      <c r="B28" s="2754" t="s">
        <v>398</v>
      </c>
      <c r="C28" s="2754"/>
      <c r="D28" s="2754"/>
      <c r="E28" s="2754"/>
      <c r="F28" s="2754"/>
      <c r="G28" s="2754"/>
      <c r="H28" s="2754"/>
      <c r="I28" s="2754"/>
      <c r="J28" s="2754"/>
      <c r="K28" s="2754"/>
      <c r="L28" s="2754"/>
      <c r="M28" s="2754"/>
      <c r="N28" s="2754"/>
      <c r="O28" s="2754"/>
      <c r="P28" s="2754"/>
      <c r="Q28" s="2754"/>
      <c r="R28" s="2754"/>
      <c r="S28" s="2754"/>
      <c r="T28" s="2754"/>
      <c r="U28" s="2754"/>
      <c r="V28" s="2754"/>
      <c r="W28" s="2754"/>
      <c r="X28" s="2754"/>
      <c r="Y28" s="2754"/>
      <c r="Z28" s="2754"/>
      <c r="AA28" s="2754"/>
      <c r="AB28" s="2754"/>
      <c r="AC28" s="2754"/>
      <c r="AD28" s="798"/>
      <c r="AE28" s="798"/>
      <c r="AF28" s="798"/>
      <c r="AG28" s="798"/>
      <c r="AH28" s="798"/>
      <c r="AI28" s="795"/>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796"/>
    </row>
    <row r="29" spans="1:57" s="797" customFormat="1" ht="40.5" customHeight="1">
      <c r="A29" s="793"/>
      <c r="B29" s="2754" t="s">
        <v>399</v>
      </c>
      <c r="C29" s="2754"/>
      <c r="D29" s="2754"/>
      <c r="E29" s="2754"/>
      <c r="F29" s="2754"/>
      <c r="G29" s="2754"/>
      <c r="H29" s="2754"/>
      <c r="I29" s="2754"/>
      <c r="J29" s="2754"/>
      <c r="K29" s="2754"/>
      <c r="L29" s="2754"/>
      <c r="M29" s="2754"/>
      <c r="N29" s="2754"/>
      <c r="O29" s="2754"/>
      <c r="P29" s="2754"/>
      <c r="Q29" s="2754"/>
      <c r="R29" s="2754"/>
      <c r="S29" s="2754"/>
      <c r="T29" s="2754"/>
      <c r="U29" s="2754"/>
      <c r="V29" s="2754"/>
      <c r="W29" s="2754"/>
      <c r="X29" s="2754"/>
      <c r="Y29" s="2754"/>
      <c r="Z29" s="2754"/>
      <c r="AA29" s="2754"/>
      <c r="AB29" s="2754"/>
      <c r="AC29" s="2754"/>
      <c r="AD29" s="798"/>
      <c r="AE29" s="798"/>
      <c r="AF29" s="798"/>
      <c r="AG29" s="798"/>
      <c r="AH29" s="798"/>
      <c r="AI29" s="795"/>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row>
    <row r="30" spans="1:57" s="797" customFormat="1" ht="47.25" customHeight="1">
      <c r="A30" s="793"/>
      <c r="B30" s="2754" t="s">
        <v>400</v>
      </c>
      <c r="C30" s="2754"/>
      <c r="D30" s="2754"/>
      <c r="E30" s="2754"/>
      <c r="F30" s="2754"/>
      <c r="G30" s="2754"/>
      <c r="H30" s="2754"/>
      <c r="I30" s="2754"/>
      <c r="J30" s="2754"/>
      <c r="K30" s="2754"/>
      <c r="L30" s="2754"/>
      <c r="M30" s="2754"/>
      <c r="N30" s="2754"/>
      <c r="O30" s="2754"/>
      <c r="P30" s="2754"/>
      <c r="Q30" s="2754"/>
      <c r="R30" s="2754"/>
      <c r="S30" s="2754"/>
      <c r="T30" s="2754"/>
      <c r="U30" s="2754"/>
      <c r="V30" s="2754"/>
      <c r="W30" s="2754"/>
      <c r="X30" s="2754"/>
      <c r="Y30" s="2754"/>
      <c r="Z30" s="2754"/>
      <c r="AA30" s="2754"/>
      <c r="AB30" s="2754"/>
      <c r="AC30" s="2754"/>
      <c r="AD30" s="798"/>
      <c r="AE30" s="798"/>
      <c r="AF30" s="798"/>
      <c r="AG30" s="798"/>
      <c r="AH30" s="798"/>
      <c r="AI30" s="795"/>
      <c r="AJ30" s="796"/>
      <c r="AK30" s="796"/>
      <c r="AL30" s="796"/>
      <c r="AM30" s="796"/>
      <c r="AN30" s="796"/>
      <c r="AO30" s="796"/>
      <c r="AP30" s="796"/>
      <c r="AQ30" s="796"/>
      <c r="AR30" s="796"/>
      <c r="AS30" s="796"/>
      <c r="AT30" s="796"/>
      <c r="AU30" s="796"/>
      <c r="AV30" s="796"/>
      <c r="AW30" s="796"/>
      <c r="AX30" s="796"/>
      <c r="AY30" s="796"/>
      <c r="AZ30" s="796"/>
      <c r="BA30" s="796"/>
      <c r="BB30" s="796"/>
      <c r="BC30" s="796"/>
      <c r="BD30" s="796"/>
      <c r="BE30" s="796"/>
    </row>
    <row r="31" spans="1:57" s="797" customFormat="1" ht="12" customHeight="1">
      <c r="A31" s="793"/>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5"/>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row>
    <row r="32" spans="1:57" s="797" customFormat="1" ht="20.25" customHeight="1">
      <c r="A32" s="793"/>
      <c r="B32" s="2753" t="s">
        <v>676</v>
      </c>
      <c r="C32" s="2753"/>
      <c r="D32" s="2753"/>
      <c r="E32" s="2753"/>
      <c r="F32" s="2753"/>
      <c r="G32" s="2753"/>
      <c r="H32" s="2753"/>
      <c r="I32" s="2753"/>
      <c r="J32" s="2753"/>
      <c r="K32" s="2753"/>
      <c r="L32" s="2753"/>
      <c r="M32" s="2753"/>
      <c r="N32" s="2753"/>
      <c r="O32" s="2753"/>
      <c r="P32" s="2753"/>
      <c r="Q32" s="2753"/>
      <c r="R32" s="2753"/>
      <c r="S32" s="2753"/>
      <c r="T32" s="2753"/>
      <c r="U32" s="2753"/>
      <c r="V32" s="2753"/>
      <c r="W32" s="2753"/>
      <c r="X32" s="2753"/>
      <c r="Y32" s="2753"/>
      <c r="Z32" s="2753"/>
      <c r="AA32" s="2753"/>
      <c r="AB32" s="2753"/>
      <c r="AC32" s="2753"/>
      <c r="AD32" s="794"/>
      <c r="AE32" s="794"/>
      <c r="AF32" s="794"/>
      <c r="AG32" s="794"/>
      <c r="AH32" s="794"/>
      <c r="AI32" s="795"/>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row>
    <row r="33" spans="1:57" s="797" customFormat="1" ht="27.75" customHeight="1">
      <c r="A33" s="793"/>
      <c r="B33" s="2754" t="s">
        <v>401</v>
      </c>
      <c r="C33" s="2754"/>
      <c r="D33" s="2754"/>
      <c r="E33" s="2754"/>
      <c r="F33" s="2754"/>
      <c r="G33" s="2754"/>
      <c r="H33" s="2754"/>
      <c r="I33" s="2754"/>
      <c r="J33" s="2754"/>
      <c r="K33" s="2754"/>
      <c r="L33" s="2754"/>
      <c r="M33" s="2754"/>
      <c r="N33" s="2754"/>
      <c r="O33" s="2754"/>
      <c r="P33" s="2754"/>
      <c r="Q33" s="2754"/>
      <c r="R33" s="2754"/>
      <c r="S33" s="2754"/>
      <c r="T33" s="2754"/>
      <c r="U33" s="2754"/>
      <c r="V33" s="2754"/>
      <c r="W33" s="2754"/>
      <c r="X33" s="2754"/>
      <c r="Y33" s="2754"/>
      <c r="Z33" s="2754"/>
      <c r="AA33" s="2754"/>
      <c r="AB33" s="2754"/>
      <c r="AC33" s="2754"/>
      <c r="AD33" s="798"/>
      <c r="AE33" s="798"/>
      <c r="AF33" s="798"/>
      <c r="AG33" s="798"/>
      <c r="AH33" s="798"/>
      <c r="AI33" s="795"/>
      <c r="AJ33" s="796"/>
      <c r="AK33" s="796"/>
      <c r="AL33" s="796"/>
      <c r="AM33" s="796"/>
      <c r="AN33" s="796"/>
      <c r="AO33" s="796"/>
      <c r="AP33" s="796"/>
      <c r="AQ33" s="796"/>
      <c r="AR33" s="796"/>
      <c r="AS33" s="796"/>
      <c r="AT33" s="796"/>
      <c r="AU33" s="796"/>
      <c r="AV33" s="796"/>
      <c r="AW33" s="796"/>
      <c r="AX33" s="796"/>
      <c r="AY33" s="796"/>
      <c r="AZ33" s="796"/>
      <c r="BA33" s="796"/>
      <c r="BB33" s="796"/>
      <c r="BC33" s="796"/>
      <c r="BD33" s="796"/>
      <c r="BE33" s="796"/>
    </row>
    <row r="34" spans="1:57" s="797" customFormat="1" ht="27.75" customHeight="1">
      <c r="A34" s="793"/>
      <c r="B34" s="2754" t="s">
        <v>402</v>
      </c>
      <c r="C34" s="2754"/>
      <c r="D34" s="2754"/>
      <c r="E34" s="2754"/>
      <c r="F34" s="2754"/>
      <c r="G34" s="2754"/>
      <c r="H34" s="2754"/>
      <c r="I34" s="2754"/>
      <c r="J34" s="2754"/>
      <c r="K34" s="2754"/>
      <c r="L34" s="2754"/>
      <c r="M34" s="2754"/>
      <c r="N34" s="2754"/>
      <c r="O34" s="2754"/>
      <c r="P34" s="2754"/>
      <c r="Q34" s="2754"/>
      <c r="R34" s="2754"/>
      <c r="S34" s="2754"/>
      <c r="T34" s="2754"/>
      <c r="U34" s="2754"/>
      <c r="V34" s="2754"/>
      <c r="W34" s="2754"/>
      <c r="X34" s="2754"/>
      <c r="Y34" s="2754"/>
      <c r="Z34" s="2754"/>
      <c r="AA34" s="2754"/>
      <c r="AB34" s="2754"/>
      <c r="AC34" s="2754"/>
      <c r="AD34" s="798"/>
      <c r="AE34" s="798"/>
      <c r="AF34" s="798"/>
      <c r="AG34" s="798"/>
      <c r="AH34" s="798"/>
      <c r="AI34" s="795"/>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row>
    <row r="35" spans="1:57" s="797" customFormat="1" ht="27.75" customHeight="1">
      <c r="A35" s="793"/>
      <c r="B35" s="2754" t="s">
        <v>403</v>
      </c>
      <c r="C35" s="2754"/>
      <c r="D35" s="2754"/>
      <c r="E35" s="2754"/>
      <c r="F35" s="2754"/>
      <c r="G35" s="2754"/>
      <c r="H35" s="2754"/>
      <c r="I35" s="2754"/>
      <c r="J35" s="2754"/>
      <c r="K35" s="2754"/>
      <c r="L35" s="2754"/>
      <c r="M35" s="2754"/>
      <c r="N35" s="2754"/>
      <c r="O35" s="2754"/>
      <c r="P35" s="2754"/>
      <c r="Q35" s="2754"/>
      <c r="R35" s="2754"/>
      <c r="S35" s="2754"/>
      <c r="T35" s="2754"/>
      <c r="U35" s="2754"/>
      <c r="V35" s="2754"/>
      <c r="W35" s="2754"/>
      <c r="X35" s="2754"/>
      <c r="Y35" s="2754"/>
      <c r="Z35" s="2754"/>
      <c r="AA35" s="2754"/>
      <c r="AB35" s="2754"/>
      <c r="AC35" s="2754"/>
      <c r="AD35" s="798"/>
      <c r="AE35" s="798"/>
      <c r="AF35" s="798"/>
      <c r="AG35" s="798"/>
      <c r="AH35" s="798"/>
      <c r="AI35" s="795"/>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row>
    <row r="36" spans="1:57" s="797" customFormat="1" ht="41.25" customHeight="1">
      <c r="A36" s="793"/>
      <c r="B36" s="2754" t="s">
        <v>404</v>
      </c>
      <c r="C36" s="2754"/>
      <c r="D36" s="2754"/>
      <c r="E36" s="2754"/>
      <c r="F36" s="2754"/>
      <c r="G36" s="2754"/>
      <c r="H36" s="2754"/>
      <c r="I36" s="2754"/>
      <c r="J36" s="2754"/>
      <c r="K36" s="2754"/>
      <c r="L36" s="2754"/>
      <c r="M36" s="2754"/>
      <c r="N36" s="2754"/>
      <c r="O36" s="2754"/>
      <c r="P36" s="2754"/>
      <c r="Q36" s="2754"/>
      <c r="R36" s="2754"/>
      <c r="S36" s="2754"/>
      <c r="T36" s="2754"/>
      <c r="U36" s="2754"/>
      <c r="V36" s="2754"/>
      <c r="W36" s="2754"/>
      <c r="X36" s="2754"/>
      <c r="Y36" s="2754"/>
      <c r="Z36" s="2754"/>
      <c r="AA36" s="2754"/>
      <c r="AB36" s="2754"/>
      <c r="AC36" s="2754"/>
      <c r="AD36" s="798"/>
      <c r="AE36" s="798"/>
      <c r="AF36" s="798"/>
      <c r="AG36" s="798"/>
      <c r="AH36" s="798"/>
      <c r="AI36" s="795"/>
      <c r="AJ36" s="796"/>
      <c r="AK36" s="796"/>
      <c r="AL36" s="796"/>
      <c r="AM36" s="796"/>
      <c r="AN36" s="796"/>
      <c r="AO36" s="796"/>
      <c r="AP36" s="796"/>
      <c r="AQ36" s="796"/>
      <c r="AR36" s="796"/>
      <c r="AS36" s="796"/>
      <c r="AT36" s="796"/>
      <c r="AU36" s="796"/>
      <c r="AV36" s="796"/>
      <c r="AW36" s="796"/>
      <c r="AX36" s="796"/>
      <c r="AY36" s="796"/>
      <c r="AZ36" s="796"/>
      <c r="BA36" s="796"/>
      <c r="BB36" s="796"/>
      <c r="BC36" s="796"/>
      <c r="BD36" s="796"/>
      <c r="BE36" s="796"/>
    </row>
    <row r="37" spans="1:57" s="797" customFormat="1" ht="156" customHeight="1">
      <c r="A37" s="793"/>
      <c r="B37" s="2754" t="s">
        <v>405</v>
      </c>
      <c r="C37" s="2754"/>
      <c r="D37" s="2754"/>
      <c r="E37" s="2754"/>
      <c r="F37" s="2754"/>
      <c r="G37" s="2754"/>
      <c r="H37" s="2754"/>
      <c r="I37" s="2754"/>
      <c r="J37" s="2754"/>
      <c r="K37" s="2754"/>
      <c r="L37" s="2754"/>
      <c r="M37" s="2754"/>
      <c r="N37" s="2754"/>
      <c r="O37" s="2754"/>
      <c r="P37" s="2754"/>
      <c r="Q37" s="2754"/>
      <c r="R37" s="2754"/>
      <c r="S37" s="2754"/>
      <c r="T37" s="2754"/>
      <c r="U37" s="2754"/>
      <c r="V37" s="2754"/>
      <c r="W37" s="2754"/>
      <c r="X37" s="2754"/>
      <c r="Y37" s="2754"/>
      <c r="Z37" s="2754"/>
      <c r="AA37" s="2754"/>
      <c r="AB37" s="2754"/>
      <c r="AC37" s="2754"/>
      <c r="AD37" s="798"/>
      <c r="AE37" s="798"/>
      <c r="AF37" s="798"/>
      <c r="AG37" s="798"/>
      <c r="AH37" s="798"/>
      <c r="AI37" s="795"/>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row>
    <row r="38" spans="1:57" s="797" customFormat="1" ht="156" customHeight="1">
      <c r="A38" s="793"/>
      <c r="B38" s="2754" t="s">
        <v>406</v>
      </c>
      <c r="C38" s="2754"/>
      <c r="D38" s="2754"/>
      <c r="E38" s="2754"/>
      <c r="F38" s="2754"/>
      <c r="G38" s="2754"/>
      <c r="H38" s="2754"/>
      <c r="I38" s="2754"/>
      <c r="J38" s="2754"/>
      <c r="K38" s="2754"/>
      <c r="L38" s="2754"/>
      <c r="M38" s="2754"/>
      <c r="N38" s="2754"/>
      <c r="O38" s="2754"/>
      <c r="P38" s="2754"/>
      <c r="Q38" s="2754"/>
      <c r="R38" s="2754"/>
      <c r="S38" s="2754"/>
      <c r="T38" s="2754"/>
      <c r="U38" s="2754"/>
      <c r="V38" s="2754"/>
      <c r="W38" s="2754"/>
      <c r="X38" s="2754"/>
      <c r="Y38" s="2754"/>
      <c r="Z38" s="2754"/>
      <c r="AA38" s="2754"/>
      <c r="AB38" s="2754"/>
      <c r="AC38" s="2754"/>
      <c r="AD38" s="798"/>
      <c r="AE38" s="798"/>
      <c r="AF38" s="798"/>
      <c r="AG38" s="798"/>
      <c r="AH38" s="798"/>
      <c r="AI38" s="795"/>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row>
    <row r="39" spans="1:57" s="797" customFormat="1" ht="90" customHeight="1">
      <c r="A39" s="793"/>
      <c r="B39" s="2754" t="s">
        <v>407</v>
      </c>
      <c r="C39" s="2754"/>
      <c r="D39" s="2754"/>
      <c r="E39" s="2754"/>
      <c r="F39" s="2754"/>
      <c r="G39" s="2754"/>
      <c r="H39" s="2754"/>
      <c r="I39" s="2754"/>
      <c r="J39" s="2754"/>
      <c r="K39" s="2754"/>
      <c r="L39" s="2754"/>
      <c r="M39" s="2754"/>
      <c r="N39" s="2754"/>
      <c r="O39" s="2754"/>
      <c r="P39" s="2754"/>
      <c r="Q39" s="2754"/>
      <c r="R39" s="2754"/>
      <c r="S39" s="2754"/>
      <c r="T39" s="2754"/>
      <c r="U39" s="2754"/>
      <c r="V39" s="2754"/>
      <c r="W39" s="2754"/>
      <c r="X39" s="2754"/>
      <c r="Y39" s="2754"/>
      <c r="Z39" s="2754"/>
      <c r="AA39" s="2754"/>
      <c r="AB39" s="2754"/>
      <c r="AC39" s="2754"/>
      <c r="AD39" s="798"/>
      <c r="AE39" s="798"/>
      <c r="AF39" s="798"/>
      <c r="AG39" s="798"/>
      <c r="AH39" s="798"/>
      <c r="AI39" s="795"/>
      <c r="AJ39" s="796"/>
      <c r="AK39" s="796"/>
      <c r="AL39" s="796"/>
      <c r="AM39" s="796"/>
      <c r="AN39" s="796"/>
      <c r="AO39" s="796"/>
      <c r="AP39" s="796"/>
      <c r="AQ39" s="796"/>
      <c r="AR39" s="796"/>
      <c r="AS39" s="796"/>
      <c r="AT39" s="796"/>
      <c r="AU39" s="796"/>
      <c r="AV39" s="796"/>
      <c r="AW39" s="796"/>
      <c r="AX39" s="796"/>
      <c r="AY39" s="796"/>
      <c r="AZ39" s="796"/>
      <c r="BA39" s="796"/>
      <c r="BB39" s="796"/>
      <c r="BC39" s="796"/>
      <c r="BD39" s="796"/>
      <c r="BE39" s="796"/>
    </row>
    <row r="40" spans="1:57" s="797" customFormat="1" ht="54.75" customHeight="1">
      <c r="A40" s="793"/>
      <c r="B40" s="2754" t="s">
        <v>408</v>
      </c>
      <c r="C40" s="2754"/>
      <c r="D40" s="2754"/>
      <c r="E40" s="2754"/>
      <c r="F40" s="2754"/>
      <c r="G40" s="2754"/>
      <c r="H40" s="2754"/>
      <c r="I40" s="2754"/>
      <c r="J40" s="2754"/>
      <c r="K40" s="2754"/>
      <c r="L40" s="2754"/>
      <c r="M40" s="2754"/>
      <c r="N40" s="2754"/>
      <c r="O40" s="2754"/>
      <c r="P40" s="2754"/>
      <c r="Q40" s="2754"/>
      <c r="R40" s="2754"/>
      <c r="S40" s="2754"/>
      <c r="T40" s="2754"/>
      <c r="U40" s="2754"/>
      <c r="V40" s="2754"/>
      <c r="W40" s="2754"/>
      <c r="X40" s="2754"/>
      <c r="Y40" s="2754"/>
      <c r="Z40" s="2754"/>
      <c r="AA40" s="2754"/>
      <c r="AB40" s="2754"/>
      <c r="AC40" s="2754"/>
      <c r="AD40" s="798"/>
      <c r="AE40" s="798"/>
      <c r="AF40" s="798"/>
      <c r="AG40" s="798"/>
      <c r="AH40" s="798"/>
      <c r="AI40" s="795"/>
      <c r="AJ40" s="796"/>
      <c r="AK40" s="796"/>
      <c r="AL40" s="796"/>
      <c r="AM40" s="796"/>
      <c r="AN40" s="796"/>
      <c r="AO40" s="796"/>
      <c r="AP40" s="796"/>
      <c r="AQ40" s="796"/>
      <c r="AR40" s="796"/>
      <c r="AS40" s="796"/>
      <c r="AT40" s="796"/>
      <c r="AU40" s="796"/>
      <c r="AV40" s="796"/>
      <c r="AW40" s="796"/>
      <c r="AX40" s="796"/>
      <c r="AY40" s="796"/>
      <c r="AZ40" s="796"/>
      <c r="BA40" s="796"/>
      <c r="BB40" s="796"/>
      <c r="BC40" s="796"/>
      <c r="BD40" s="796"/>
      <c r="BE40" s="796"/>
    </row>
    <row r="41" spans="1:57" s="797" customFormat="1" ht="50.25" customHeight="1">
      <c r="A41" s="793"/>
      <c r="B41" s="2754" t="s">
        <v>409</v>
      </c>
      <c r="C41" s="2754"/>
      <c r="D41" s="2754"/>
      <c r="E41" s="2754"/>
      <c r="F41" s="2754"/>
      <c r="G41" s="2754"/>
      <c r="H41" s="2754"/>
      <c r="I41" s="2754"/>
      <c r="J41" s="2754"/>
      <c r="K41" s="2754"/>
      <c r="L41" s="2754"/>
      <c r="M41" s="2754"/>
      <c r="N41" s="2754"/>
      <c r="O41" s="2754"/>
      <c r="P41" s="2754"/>
      <c r="Q41" s="2754"/>
      <c r="R41" s="2754"/>
      <c r="S41" s="2754"/>
      <c r="T41" s="2754"/>
      <c r="U41" s="2754"/>
      <c r="V41" s="2754"/>
      <c r="W41" s="2754"/>
      <c r="X41" s="2754"/>
      <c r="Y41" s="2754"/>
      <c r="Z41" s="2754"/>
      <c r="AA41" s="2754"/>
      <c r="AB41" s="2754"/>
      <c r="AC41" s="2754"/>
      <c r="AD41" s="798"/>
      <c r="AE41" s="798"/>
      <c r="AF41" s="798"/>
      <c r="AG41" s="798"/>
      <c r="AH41" s="798"/>
      <c r="AI41" s="795"/>
      <c r="AJ41" s="796"/>
      <c r="AK41" s="796"/>
      <c r="AL41" s="796"/>
      <c r="AM41" s="796"/>
      <c r="AN41" s="796"/>
      <c r="AO41" s="796"/>
      <c r="AP41" s="796"/>
      <c r="AQ41" s="796"/>
      <c r="AR41" s="796"/>
      <c r="AS41" s="796"/>
      <c r="AT41" s="796"/>
      <c r="AU41" s="796"/>
      <c r="AV41" s="796"/>
      <c r="AW41" s="796"/>
      <c r="AX41" s="796"/>
      <c r="AY41" s="796"/>
      <c r="AZ41" s="796"/>
      <c r="BA41" s="796"/>
      <c r="BB41" s="796"/>
      <c r="BC41" s="796"/>
      <c r="BD41" s="796"/>
      <c r="BE41" s="796"/>
    </row>
    <row r="42" spans="1:57" s="797" customFormat="1" ht="26.25" customHeight="1">
      <c r="A42" s="793"/>
      <c r="B42" s="2754" t="s">
        <v>396</v>
      </c>
      <c r="C42" s="2754"/>
      <c r="D42" s="2754"/>
      <c r="E42" s="2754"/>
      <c r="F42" s="2754"/>
      <c r="G42" s="2754"/>
      <c r="H42" s="2754"/>
      <c r="I42" s="2754"/>
      <c r="J42" s="2754"/>
      <c r="K42" s="2754"/>
      <c r="L42" s="2754"/>
      <c r="M42" s="2754"/>
      <c r="N42" s="2754"/>
      <c r="O42" s="2754"/>
      <c r="P42" s="2754"/>
      <c r="Q42" s="2754"/>
      <c r="R42" s="2754"/>
      <c r="S42" s="2754"/>
      <c r="T42" s="2754"/>
      <c r="U42" s="2754"/>
      <c r="V42" s="2754"/>
      <c r="W42" s="2754"/>
      <c r="X42" s="2754"/>
      <c r="Y42" s="2754"/>
      <c r="Z42" s="2754"/>
      <c r="AA42" s="2754"/>
      <c r="AB42" s="2754"/>
      <c r="AC42" s="2754"/>
      <c r="AD42" s="798"/>
      <c r="AE42" s="798"/>
      <c r="AF42" s="798"/>
      <c r="AG42" s="798"/>
      <c r="AH42" s="798"/>
      <c r="AI42" s="795"/>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row>
    <row r="43" spans="1:57" s="797" customFormat="1" ht="30" customHeight="1">
      <c r="A43" s="793"/>
      <c r="B43" s="2754" t="s">
        <v>410</v>
      </c>
      <c r="C43" s="2754"/>
      <c r="D43" s="2754"/>
      <c r="E43" s="2754"/>
      <c r="F43" s="2754"/>
      <c r="G43" s="2754"/>
      <c r="H43" s="2754"/>
      <c r="I43" s="2754"/>
      <c r="J43" s="2754"/>
      <c r="K43" s="2754"/>
      <c r="L43" s="2754"/>
      <c r="M43" s="2754"/>
      <c r="N43" s="2754"/>
      <c r="O43" s="2754"/>
      <c r="P43" s="2754"/>
      <c r="Q43" s="2754"/>
      <c r="R43" s="2754"/>
      <c r="S43" s="2754"/>
      <c r="T43" s="2754"/>
      <c r="U43" s="2754"/>
      <c r="V43" s="2754"/>
      <c r="W43" s="2754"/>
      <c r="X43" s="2754"/>
      <c r="Y43" s="2754"/>
      <c r="Z43" s="2754"/>
      <c r="AA43" s="2754"/>
      <c r="AB43" s="2754"/>
      <c r="AC43" s="2754"/>
      <c r="AD43" s="798"/>
      <c r="AE43" s="798"/>
      <c r="AF43" s="798"/>
      <c r="AG43" s="798"/>
      <c r="AH43" s="798"/>
      <c r="AI43" s="795"/>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row>
    <row r="44" spans="1:57" s="797" customFormat="1" ht="39" customHeight="1">
      <c r="A44" s="793"/>
      <c r="B44" s="2754" t="s">
        <v>411</v>
      </c>
      <c r="C44" s="2754"/>
      <c r="D44" s="2754"/>
      <c r="E44" s="2754"/>
      <c r="F44" s="2754"/>
      <c r="G44" s="2754"/>
      <c r="H44" s="2754"/>
      <c r="I44" s="2754"/>
      <c r="J44" s="2754"/>
      <c r="K44" s="2754"/>
      <c r="L44" s="2754"/>
      <c r="M44" s="2754"/>
      <c r="N44" s="2754"/>
      <c r="O44" s="2754"/>
      <c r="P44" s="2754"/>
      <c r="Q44" s="2754"/>
      <c r="R44" s="2754"/>
      <c r="S44" s="2754"/>
      <c r="T44" s="2754"/>
      <c r="U44" s="2754"/>
      <c r="V44" s="2754"/>
      <c r="W44" s="2754"/>
      <c r="X44" s="2754"/>
      <c r="Y44" s="2754"/>
      <c r="Z44" s="2754"/>
      <c r="AA44" s="2754"/>
      <c r="AB44" s="2754"/>
      <c r="AC44" s="2754"/>
      <c r="AD44" s="798"/>
      <c r="AE44" s="798"/>
      <c r="AF44" s="798"/>
      <c r="AG44" s="798"/>
      <c r="AH44" s="798"/>
      <c r="AI44" s="795"/>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row>
    <row r="45" spans="1:57" s="797" customFormat="1" ht="31.5" customHeight="1">
      <c r="A45" s="793"/>
      <c r="B45" s="2754" t="s">
        <v>412</v>
      </c>
      <c r="C45" s="2754"/>
      <c r="D45" s="2754"/>
      <c r="E45" s="2754"/>
      <c r="F45" s="2754"/>
      <c r="G45" s="2754"/>
      <c r="H45" s="2754"/>
      <c r="I45" s="2754"/>
      <c r="J45" s="2754"/>
      <c r="K45" s="2754"/>
      <c r="L45" s="2754"/>
      <c r="M45" s="2754"/>
      <c r="N45" s="2754"/>
      <c r="O45" s="2754"/>
      <c r="P45" s="2754"/>
      <c r="Q45" s="2754"/>
      <c r="R45" s="2754"/>
      <c r="S45" s="2754"/>
      <c r="T45" s="2754"/>
      <c r="U45" s="2754"/>
      <c r="V45" s="2754"/>
      <c r="W45" s="2754"/>
      <c r="X45" s="2754"/>
      <c r="Y45" s="2754"/>
      <c r="Z45" s="2754"/>
      <c r="AA45" s="2754"/>
      <c r="AB45" s="2754"/>
      <c r="AC45" s="2754"/>
      <c r="AD45" s="798"/>
      <c r="AE45" s="798"/>
      <c r="AF45" s="798"/>
      <c r="AG45" s="798"/>
      <c r="AH45" s="798"/>
      <c r="AI45" s="795"/>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row>
    <row r="46" spans="1:57" s="797" customFormat="1" ht="37.5" customHeight="1">
      <c r="A46" s="793"/>
      <c r="B46" s="2754" t="s">
        <v>413</v>
      </c>
      <c r="C46" s="2754"/>
      <c r="D46" s="2754"/>
      <c r="E46" s="2754"/>
      <c r="F46" s="2754"/>
      <c r="G46" s="2754"/>
      <c r="H46" s="2754"/>
      <c r="I46" s="2754"/>
      <c r="J46" s="2754"/>
      <c r="K46" s="2754"/>
      <c r="L46" s="2754"/>
      <c r="M46" s="2754"/>
      <c r="N46" s="2754"/>
      <c r="O46" s="2754"/>
      <c r="P46" s="2754"/>
      <c r="Q46" s="2754"/>
      <c r="R46" s="2754"/>
      <c r="S46" s="2754"/>
      <c r="T46" s="2754"/>
      <c r="U46" s="2754"/>
      <c r="V46" s="2754"/>
      <c r="W46" s="2754"/>
      <c r="X46" s="2754"/>
      <c r="Y46" s="2754"/>
      <c r="Z46" s="2754"/>
      <c r="AA46" s="2754"/>
      <c r="AB46" s="2754"/>
      <c r="AC46" s="2754"/>
      <c r="AD46" s="798"/>
      <c r="AE46" s="798"/>
      <c r="AF46" s="798"/>
      <c r="AG46" s="798"/>
      <c r="AH46" s="798"/>
      <c r="AI46" s="795"/>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row>
    <row r="47" spans="1:57" ht="13.5" customHeight="1">
      <c r="A47" s="5"/>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1"/>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row>
    <row r="48" spans="1:57" ht="20.25" customHeight="1">
      <c r="A48" s="5"/>
      <c r="B48" s="2772" t="s">
        <v>178</v>
      </c>
      <c r="C48" s="2773"/>
      <c r="D48" s="2773"/>
      <c r="E48" s="2773"/>
      <c r="F48" s="2773"/>
      <c r="G48" s="2773"/>
      <c r="H48" s="2773"/>
      <c r="I48" s="2773"/>
      <c r="J48" s="2773"/>
      <c r="K48" s="2773"/>
      <c r="L48" s="2773"/>
      <c r="M48" s="2773"/>
      <c r="N48" s="2773"/>
      <c r="O48" s="2773"/>
      <c r="P48" s="2773"/>
      <c r="Q48" s="2773"/>
      <c r="R48" s="2773"/>
      <c r="S48" s="2773"/>
      <c r="T48" s="2773"/>
      <c r="U48" s="2773"/>
      <c r="V48" s="2773"/>
      <c r="W48" s="2773"/>
      <c r="X48" s="2773"/>
      <c r="Y48" s="2773"/>
      <c r="Z48" s="2773"/>
      <c r="AA48" s="2773"/>
      <c r="AB48" s="2773"/>
      <c r="AC48" s="2774"/>
      <c r="AD48" s="123"/>
      <c r="AE48" s="123"/>
      <c r="AF48" s="123"/>
      <c r="AG48" s="123"/>
      <c r="AH48" s="123"/>
      <c r="AI48" s="121"/>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row>
    <row r="49" spans="1:57" ht="20.25" customHeight="1">
      <c r="A49" s="5"/>
      <c r="B49" s="2755" t="s">
        <v>416</v>
      </c>
      <c r="C49" s="2775"/>
      <c r="D49" s="2775"/>
      <c r="E49" s="2775"/>
      <c r="F49" s="2775"/>
      <c r="G49" s="2775"/>
      <c r="H49" s="2775"/>
      <c r="I49" s="2775"/>
      <c r="J49" s="2775"/>
      <c r="K49" s="2775"/>
      <c r="L49" s="2775"/>
      <c r="M49" s="2775"/>
      <c r="N49" s="2756"/>
      <c r="O49" s="2755" t="s">
        <v>414</v>
      </c>
      <c r="P49" s="2775"/>
      <c r="Q49" s="2775"/>
      <c r="R49" s="2775"/>
      <c r="S49" s="2775"/>
      <c r="T49" s="2775"/>
      <c r="U49" s="2775"/>
      <c r="V49" s="2775"/>
      <c r="W49" s="2775"/>
      <c r="X49" s="2775"/>
      <c r="Y49" s="2775"/>
      <c r="Z49" s="2775"/>
      <c r="AA49" s="2756"/>
      <c r="AB49" s="2755" t="s">
        <v>415</v>
      </c>
      <c r="AC49" s="2756"/>
      <c r="AD49" s="121"/>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row>
    <row r="50" spans="1:57" ht="27" customHeight="1">
      <c r="A50" s="5"/>
      <c r="B50" s="2776"/>
      <c r="C50" s="2777"/>
      <c r="D50" s="2777"/>
      <c r="E50" s="2777"/>
      <c r="F50" s="2777"/>
      <c r="G50" s="2777"/>
      <c r="H50" s="2777"/>
      <c r="I50" s="2777"/>
      <c r="J50" s="2777"/>
      <c r="K50" s="2777"/>
      <c r="L50" s="2777"/>
      <c r="M50" s="2777"/>
      <c r="N50" s="2778"/>
      <c r="O50" s="2760"/>
      <c r="P50" s="2761"/>
      <c r="Q50" s="2761"/>
      <c r="R50" s="2761"/>
      <c r="S50" s="2761"/>
      <c r="T50" s="2761"/>
      <c r="U50" s="2761"/>
      <c r="V50" s="2761"/>
      <c r="W50" s="2761"/>
      <c r="X50" s="2761"/>
      <c r="Y50" s="2761"/>
      <c r="Z50" s="2761"/>
      <c r="AA50" s="2762"/>
      <c r="AB50" s="124"/>
      <c r="AC50" s="125"/>
      <c r="AD50" s="121"/>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row>
    <row r="51" spans="1:57" ht="27" customHeight="1">
      <c r="A51" s="5"/>
      <c r="B51" s="126"/>
      <c r="C51" s="127"/>
      <c r="D51" s="127"/>
      <c r="E51" s="127"/>
      <c r="F51" s="127"/>
      <c r="G51" s="127"/>
      <c r="H51" s="127"/>
      <c r="I51" s="127"/>
      <c r="J51" s="127"/>
      <c r="K51" s="127"/>
      <c r="L51" s="127"/>
      <c r="M51" s="127"/>
      <c r="N51" s="128"/>
      <c r="O51" s="155"/>
      <c r="P51" s="124"/>
      <c r="Q51" s="124"/>
      <c r="R51" s="124"/>
      <c r="S51" s="124"/>
      <c r="T51" s="124"/>
      <c r="U51" s="124"/>
      <c r="V51" s="124"/>
      <c r="W51" s="124"/>
      <c r="X51" s="124"/>
      <c r="Y51" s="124"/>
      <c r="Z51" s="124"/>
      <c r="AA51" s="125"/>
      <c r="AB51" s="124"/>
      <c r="AC51" s="125"/>
      <c r="AD51" s="121"/>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row>
    <row r="52" spans="1:57" ht="27" customHeight="1">
      <c r="A52" s="5"/>
      <c r="B52" s="126"/>
      <c r="C52" s="127"/>
      <c r="D52" s="127"/>
      <c r="E52" s="127"/>
      <c r="F52" s="127"/>
      <c r="G52" s="127"/>
      <c r="H52" s="127"/>
      <c r="I52" s="127"/>
      <c r="J52" s="127"/>
      <c r="K52" s="127"/>
      <c r="L52" s="127"/>
      <c r="M52" s="127"/>
      <c r="N52" s="128"/>
      <c r="O52" s="2760"/>
      <c r="P52" s="2761"/>
      <c r="Q52" s="2761"/>
      <c r="R52" s="2761"/>
      <c r="S52" s="2761"/>
      <c r="T52" s="2761"/>
      <c r="U52" s="2761"/>
      <c r="V52" s="2761"/>
      <c r="W52" s="2761"/>
      <c r="X52" s="2761"/>
      <c r="Y52" s="2761"/>
      <c r="Z52" s="2761"/>
      <c r="AA52" s="2762"/>
      <c r="AB52" s="124"/>
      <c r="AC52" s="125"/>
      <c r="AD52" s="121"/>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row>
    <row r="53" spans="1:57" ht="27" customHeight="1">
      <c r="A53" s="5"/>
      <c r="B53" s="2757"/>
      <c r="C53" s="2758"/>
      <c r="D53" s="2758"/>
      <c r="E53" s="2758"/>
      <c r="F53" s="2758"/>
      <c r="G53" s="2758"/>
      <c r="H53" s="2758"/>
      <c r="I53" s="2758"/>
      <c r="J53" s="2758"/>
      <c r="K53" s="2758"/>
      <c r="L53" s="2758"/>
      <c r="M53" s="2758"/>
      <c r="N53" s="2759"/>
      <c r="O53" s="2760"/>
      <c r="P53" s="2761"/>
      <c r="Q53" s="2761"/>
      <c r="R53" s="2761"/>
      <c r="S53" s="2761"/>
      <c r="T53" s="2761"/>
      <c r="U53" s="2761"/>
      <c r="V53" s="2761"/>
      <c r="W53" s="2761"/>
      <c r="X53" s="2761"/>
      <c r="Y53" s="2761"/>
      <c r="Z53" s="2761"/>
      <c r="AA53" s="2762"/>
      <c r="AB53" s="124"/>
      <c r="AC53" s="125"/>
      <c r="AD53" s="121"/>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row>
    <row r="54" spans="1:57" ht="27" customHeight="1">
      <c r="A54" s="5"/>
      <c r="B54" s="129"/>
      <c r="C54" s="130"/>
      <c r="D54" s="130"/>
      <c r="E54" s="130"/>
      <c r="F54" s="130"/>
      <c r="G54" s="130"/>
      <c r="H54" s="130"/>
      <c r="I54" s="130"/>
      <c r="J54" s="130"/>
      <c r="K54" s="130"/>
      <c r="L54" s="130"/>
      <c r="M54" s="130"/>
      <c r="N54" s="131"/>
      <c r="O54" s="2760"/>
      <c r="P54" s="2761"/>
      <c r="Q54" s="2761"/>
      <c r="R54" s="2761"/>
      <c r="S54" s="2761"/>
      <c r="T54" s="2761"/>
      <c r="U54" s="2761"/>
      <c r="V54" s="2761"/>
      <c r="W54" s="2761"/>
      <c r="X54" s="2761"/>
      <c r="Y54" s="2761"/>
      <c r="Z54" s="2761"/>
      <c r="AA54" s="2762"/>
      <c r="AB54" s="124"/>
      <c r="AC54" s="125"/>
      <c r="AD54" s="121"/>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row>
    <row r="55" spans="1:57" ht="27" customHeight="1">
      <c r="A55" s="5"/>
      <c r="B55" s="2757"/>
      <c r="C55" s="2758"/>
      <c r="D55" s="2758"/>
      <c r="E55" s="2758"/>
      <c r="F55" s="2758"/>
      <c r="G55" s="2758"/>
      <c r="H55" s="2758"/>
      <c r="I55" s="2758"/>
      <c r="J55" s="2758"/>
      <c r="K55" s="2758"/>
      <c r="L55" s="2758"/>
      <c r="M55" s="2758"/>
      <c r="N55" s="2759"/>
      <c r="O55" s="2760"/>
      <c r="P55" s="2761"/>
      <c r="Q55" s="2761"/>
      <c r="R55" s="2761"/>
      <c r="S55" s="2761"/>
      <c r="T55" s="2761"/>
      <c r="U55" s="2761"/>
      <c r="V55" s="2761"/>
      <c r="W55" s="2761"/>
      <c r="X55" s="2761"/>
      <c r="Y55" s="2761"/>
      <c r="Z55" s="2761"/>
      <c r="AA55" s="2762"/>
      <c r="AB55" s="124"/>
      <c r="AC55" s="125"/>
      <c r="AD55" s="121"/>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row>
    <row r="56" spans="1:57" ht="27" customHeight="1">
      <c r="A56" s="5"/>
      <c r="B56" s="2757"/>
      <c r="C56" s="2758"/>
      <c r="D56" s="2758"/>
      <c r="E56" s="2758"/>
      <c r="F56" s="2758"/>
      <c r="G56" s="2758"/>
      <c r="H56" s="2758"/>
      <c r="I56" s="2758"/>
      <c r="J56" s="2758"/>
      <c r="K56" s="2758"/>
      <c r="L56" s="2758"/>
      <c r="M56" s="2758"/>
      <c r="N56" s="2759"/>
      <c r="O56" s="2760"/>
      <c r="P56" s="2761"/>
      <c r="Q56" s="2761"/>
      <c r="R56" s="2761"/>
      <c r="S56" s="2761"/>
      <c r="T56" s="2761"/>
      <c r="U56" s="2761"/>
      <c r="V56" s="2761"/>
      <c r="W56" s="2761"/>
      <c r="X56" s="2761"/>
      <c r="Y56" s="2761"/>
      <c r="Z56" s="2761"/>
      <c r="AA56" s="2762"/>
      <c r="AB56" s="124"/>
      <c r="AC56" s="125"/>
      <c r="AD56" s="121"/>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row>
    <row r="57" spans="1:57" ht="27" customHeight="1" thickBot="1">
      <c r="A57" s="5"/>
      <c r="B57" s="2763"/>
      <c r="C57" s="2764"/>
      <c r="D57" s="2764"/>
      <c r="E57" s="2764"/>
      <c r="F57" s="2764"/>
      <c r="G57" s="2764"/>
      <c r="H57" s="2764"/>
      <c r="I57" s="2764"/>
      <c r="J57" s="2764"/>
      <c r="K57" s="2764"/>
      <c r="L57" s="2764"/>
      <c r="M57" s="2764"/>
      <c r="N57" s="2765"/>
      <c r="O57" s="2766"/>
      <c r="P57" s="2767"/>
      <c r="Q57" s="2767"/>
      <c r="R57" s="2767"/>
      <c r="S57" s="2767"/>
      <c r="T57" s="2767"/>
      <c r="U57" s="2767"/>
      <c r="V57" s="2767"/>
      <c r="W57" s="2767"/>
      <c r="X57" s="2767"/>
      <c r="Y57" s="2767"/>
      <c r="Z57" s="2767"/>
      <c r="AA57" s="2768"/>
      <c r="AB57" s="132"/>
      <c r="AC57" s="133"/>
      <c r="AD57" s="121"/>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row>
    <row r="58" spans="1:57" ht="60.75" customHeight="1" thickTop="1" thickBot="1">
      <c r="A58" s="5"/>
      <c r="B58" s="2769" t="s">
        <v>1105</v>
      </c>
      <c r="C58" s="2770"/>
      <c r="D58" s="2770"/>
      <c r="E58" s="2770"/>
      <c r="F58" s="2770"/>
      <c r="G58" s="2770"/>
      <c r="H58" s="2770"/>
      <c r="I58" s="2770"/>
      <c r="J58" s="2770"/>
      <c r="K58" s="2770"/>
      <c r="L58" s="2770"/>
      <c r="M58" s="2770"/>
      <c r="N58" s="2770"/>
      <c r="O58" s="2770"/>
      <c r="P58" s="2770"/>
      <c r="Q58" s="2770"/>
      <c r="R58" s="2770"/>
      <c r="S58" s="2770"/>
      <c r="T58" s="2770"/>
      <c r="U58" s="2770"/>
      <c r="V58" s="2770"/>
      <c r="W58" s="2770"/>
      <c r="X58" s="2770"/>
      <c r="Y58" s="2770"/>
      <c r="Z58" s="2770"/>
      <c r="AA58" s="2770"/>
      <c r="AB58" s="2770"/>
      <c r="AC58" s="2771"/>
      <c r="AD58" s="121"/>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row>
    <row r="59" spans="1:57" ht="20.25" customHeight="1" thickTop="1">
      <c r="B59" s="134"/>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21"/>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row>
    <row r="60" spans="1:57" ht="20.25" customHeight="1">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21"/>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row>
    <row r="61" spans="1:57" ht="20.25" customHeight="1">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1"/>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row>
    <row r="62" spans="1:57" ht="20.25" customHeight="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1"/>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row>
    <row r="63" spans="1:57" ht="20.25" customHeight="1">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1"/>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row>
    <row r="64" spans="1:57" ht="20.25" customHeight="1">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1"/>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row>
    <row r="65" spans="2:57" ht="20.25" customHeight="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1"/>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row>
    <row r="66" spans="2:57" ht="20.25" customHeight="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1"/>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row>
    <row r="67" spans="2:57" ht="20.25" customHeight="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121"/>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row>
    <row r="68" spans="2:57" ht="20.25" customHeight="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121"/>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row>
    <row r="69" spans="2:57" ht="20.25" customHeight="1">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1"/>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row>
    <row r="70" spans="2:57" ht="20.25" customHeight="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1"/>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row>
    <row r="71" spans="2:57" ht="20.25" customHeight="1">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1"/>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row>
    <row r="72" spans="2:57" ht="20.25" customHeight="1">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1"/>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row>
    <row r="73" spans="2:57" ht="20.25" customHeight="1">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1"/>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row>
    <row r="74" spans="2:57" ht="20.25" customHeight="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1"/>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row>
    <row r="75" spans="2:57" ht="20.25" customHeight="1">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1"/>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row>
    <row r="76" spans="2:57" ht="20.25" customHeight="1">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1"/>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row>
    <row r="77" spans="2:57" ht="20.25" customHeight="1">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1"/>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row>
    <row r="78" spans="2:57" ht="20.25" customHeight="1">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1"/>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row>
  </sheetData>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pageMargins left="0" right="0" top="0" bottom="0"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topLeftCell="A21" zoomScale="85" zoomScaleNormal="100" zoomScaleSheetLayoutView="85" workbookViewId="0">
      <selection activeCell="F18" sqref="F18:AC1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970</v>
      </c>
      <c r="AD1" s="5"/>
      <c r="AE1" s="5"/>
      <c r="AF1" s="5"/>
      <c r="AG1" s="5"/>
      <c r="AH1" s="5"/>
      <c r="AI1" s="5"/>
    </row>
    <row r="2" spans="1:57" ht="20.25" customHeight="1">
      <c r="A2" s="5"/>
      <c r="B2" s="1685" t="s">
        <v>971</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47" t="s">
        <v>807</v>
      </c>
      <c r="T4" s="2747"/>
      <c r="U4" s="2748"/>
      <c r="V4" s="2748"/>
      <c r="W4" s="10" t="s">
        <v>191</v>
      </c>
      <c r="X4" s="2748"/>
      <c r="Y4" s="2748"/>
      <c r="Z4" s="10" t="s">
        <v>172</v>
      </c>
      <c r="AA4" s="2748"/>
      <c r="AB4" s="274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49"/>
      <c r="S7" s="2749"/>
      <c r="T7" s="111" t="s">
        <v>389</v>
      </c>
      <c r="U7" s="2749"/>
      <c r="V7" s="2749"/>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50"/>
      <c r="S8" s="2750"/>
      <c r="T8" s="2750"/>
      <c r="U8" s="2750"/>
      <c r="V8" s="2750"/>
      <c r="W8" s="2750"/>
      <c r="X8" s="2750"/>
      <c r="Y8" s="2750"/>
      <c r="Z8" s="2750"/>
      <c r="AA8" s="2750"/>
      <c r="AB8" s="2750"/>
      <c r="AC8" s="2750"/>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51"/>
      <c r="S9" s="2751"/>
      <c r="T9" s="2751"/>
      <c r="U9" s="2751"/>
      <c r="V9" s="2751"/>
      <c r="W9" s="2751"/>
      <c r="X9" s="2751"/>
      <c r="Y9" s="2751"/>
      <c r="Z9" s="2751"/>
      <c r="AA9" s="2751"/>
      <c r="AB9" s="2751"/>
      <c r="AC9" s="2751"/>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51"/>
      <c r="U10" s="2751"/>
      <c r="V10" s="2751"/>
      <c r="W10" s="2751"/>
      <c r="X10" s="2751"/>
      <c r="Y10" s="2751"/>
      <c r="Z10" s="2751"/>
      <c r="AA10" s="2751"/>
      <c r="AB10" s="2751"/>
      <c r="AC10" s="2751"/>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51"/>
      <c r="U11" s="2751"/>
      <c r="V11" s="2751"/>
      <c r="W11" s="2751"/>
      <c r="X11" s="2751"/>
      <c r="Y11" s="2751"/>
      <c r="Z11" s="2751"/>
      <c r="AA11" s="2751"/>
      <c r="AB11" s="2751"/>
      <c r="AC11" s="118" t="s">
        <v>390</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t="s">
        <v>1092</v>
      </c>
      <c r="B13" s="2752" t="s">
        <v>1036</v>
      </c>
      <c r="C13" s="2752"/>
      <c r="D13" s="2752"/>
      <c r="E13" s="2752"/>
      <c r="F13" s="2752"/>
      <c r="G13" s="2752"/>
      <c r="H13" s="2752"/>
      <c r="I13" s="2752"/>
      <c r="J13" s="2752"/>
      <c r="K13" s="2752"/>
      <c r="L13" s="2752"/>
      <c r="M13" s="2752"/>
      <c r="N13" s="2752"/>
      <c r="O13" s="2752"/>
      <c r="P13" s="2752"/>
      <c r="Q13" s="2752"/>
      <c r="R13" s="2752"/>
      <c r="S13" s="2752"/>
      <c r="T13" s="2752"/>
      <c r="U13" s="2752"/>
      <c r="V13" s="2752"/>
      <c r="W13" s="2752"/>
      <c r="X13" s="2752"/>
      <c r="Y13" s="2752"/>
      <c r="Z13" s="2752"/>
      <c r="AA13" s="2752"/>
      <c r="AB13" s="2752"/>
      <c r="AC13" s="2752"/>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0" t="s">
        <v>996</v>
      </c>
      <c r="C15" s="2780" t="s">
        <v>995</v>
      </c>
      <c r="D15" s="2780"/>
      <c r="E15" s="2780"/>
      <c r="F15" s="2779" t="s">
        <v>994</v>
      </c>
      <c r="G15" s="2779"/>
      <c r="H15" s="2779"/>
      <c r="I15" s="2779"/>
      <c r="J15" s="2779"/>
      <c r="K15" s="2779"/>
      <c r="L15" s="2779"/>
      <c r="M15" s="2779"/>
      <c r="N15" s="2779"/>
      <c r="O15" s="2779"/>
      <c r="P15" s="2779"/>
      <c r="Q15" s="2779"/>
      <c r="R15" s="2779"/>
      <c r="S15" s="2779"/>
      <c r="T15" s="2779"/>
      <c r="U15" s="2779"/>
      <c r="V15" s="2779"/>
      <c r="W15" s="2779"/>
      <c r="X15" s="2779"/>
      <c r="Y15" s="2779"/>
      <c r="Z15" s="2779"/>
      <c r="AA15" s="2779"/>
      <c r="AB15" s="2779"/>
      <c r="AC15" s="2779"/>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0" t="s">
        <v>993</v>
      </c>
      <c r="C16" s="2780" t="s">
        <v>992</v>
      </c>
      <c r="D16" s="2780"/>
      <c r="E16" s="2780"/>
      <c r="F16" s="2779" t="s">
        <v>991</v>
      </c>
      <c r="G16" s="2779"/>
      <c r="H16" s="2779"/>
      <c r="I16" s="2779"/>
      <c r="J16" s="2779"/>
      <c r="K16" s="2779"/>
      <c r="L16" s="2779"/>
      <c r="M16" s="2779"/>
      <c r="N16" s="2779"/>
      <c r="O16" s="2779"/>
      <c r="P16" s="2779"/>
      <c r="Q16" s="2779"/>
      <c r="R16" s="2779"/>
      <c r="S16" s="2779"/>
      <c r="T16" s="2779"/>
      <c r="U16" s="2779"/>
      <c r="V16" s="2779"/>
      <c r="W16" s="2779"/>
      <c r="X16" s="2779"/>
      <c r="Y16" s="2779"/>
      <c r="Z16" s="2779"/>
      <c r="AA16" s="2779"/>
      <c r="AB16" s="2779"/>
      <c r="AC16" s="2779"/>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0" t="s">
        <v>990</v>
      </c>
      <c r="C17" s="2780" t="s">
        <v>989</v>
      </c>
      <c r="D17" s="2780"/>
      <c r="E17" s="2780"/>
      <c r="F17" s="2779" t="s">
        <v>988</v>
      </c>
      <c r="G17" s="2779"/>
      <c r="H17" s="2779"/>
      <c r="I17" s="2779"/>
      <c r="J17" s="2779"/>
      <c r="K17" s="2779"/>
      <c r="L17" s="2779"/>
      <c r="M17" s="2779"/>
      <c r="N17" s="2779"/>
      <c r="O17" s="2779"/>
      <c r="P17" s="2779"/>
      <c r="Q17" s="2779"/>
      <c r="R17" s="2779"/>
      <c r="S17" s="2779"/>
      <c r="T17" s="2779"/>
      <c r="U17" s="2779"/>
      <c r="V17" s="2779"/>
      <c r="W17" s="2779"/>
      <c r="X17" s="2779"/>
      <c r="Y17" s="2779"/>
      <c r="Z17" s="2779"/>
      <c r="AA17" s="2779"/>
      <c r="AB17" s="2779"/>
      <c r="AC17" s="2779"/>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0" t="s">
        <v>987</v>
      </c>
      <c r="C18" s="2781" t="s">
        <v>505</v>
      </c>
      <c r="D18" s="2780"/>
      <c r="E18" s="2780"/>
      <c r="F18" s="2779" t="s">
        <v>986</v>
      </c>
      <c r="G18" s="2779"/>
      <c r="H18" s="2779"/>
      <c r="I18" s="2779"/>
      <c r="J18" s="2779"/>
      <c r="K18" s="2779"/>
      <c r="L18" s="2779"/>
      <c r="M18" s="2779"/>
      <c r="N18" s="2779"/>
      <c r="O18" s="2779"/>
      <c r="P18" s="2779"/>
      <c r="Q18" s="2779"/>
      <c r="R18" s="2779"/>
      <c r="S18" s="2779"/>
      <c r="T18" s="2779"/>
      <c r="U18" s="2779"/>
      <c r="V18" s="2779"/>
      <c r="W18" s="2779"/>
      <c r="X18" s="2779"/>
      <c r="Y18" s="2779"/>
      <c r="Z18" s="2779"/>
      <c r="AA18" s="2779"/>
      <c r="AB18" s="2779"/>
      <c r="AC18" s="2779"/>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0" t="s">
        <v>985</v>
      </c>
      <c r="C19" s="2781" t="s">
        <v>505</v>
      </c>
      <c r="D19" s="2780"/>
      <c r="E19" s="2780"/>
      <c r="F19" s="2779" t="s">
        <v>984</v>
      </c>
      <c r="G19" s="2779"/>
      <c r="H19" s="2779"/>
      <c r="I19" s="2779"/>
      <c r="J19" s="2779"/>
      <c r="K19" s="2779"/>
      <c r="L19" s="2779"/>
      <c r="M19" s="2779"/>
      <c r="N19" s="2779"/>
      <c r="O19" s="2779"/>
      <c r="P19" s="2779"/>
      <c r="Q19" s="2779"/>
      <c r="R19" s="2779"/>
      <c r="S19" s="2779"/>
      <c r="T19" s="2779"/>
      <c r="U19" s="2779"/>
      <c r="V19" s="2779"/>
      <c r="W19" s="2779"/>
      <c r="X19" s="2779"/>
      <c r="Y19" s="2779"/>
      <c r="Z19" s="2779"/>
      <c r="AA19" s="2779"/>
      <c r="AB19" s="2779"/>
      <c r="AC19" s="2779"/>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0" t="s">
        <v>983</v>
      </c>
      <c r="C20" s="2781" t="s">
        <v>982</v>
      </c>
      <c r="D20" s="2780"/>
      <c r="E20" s="2780"/>
      <c r="F20" s="2779" t="s">
        <v>981</v>
      </c>
      <c r="G20" s="2779"/>
      <c r="H20" s="2779"/>
      <c r="I20" s="2779"/>
      <c r="J20" s="2779"/>
      <c r="K20" s="2779"/>
      <c r="L20" s="2779"/>
      <c r="M20" s="2779"/>
      <c r="N20" s="2779"/>
      <c r="O20" s="2779"/>
      <c r="P20" s="2779"/>
      <c r="Q20" s="2779"/>
      <c r="R20" s="2779"/>
      <c r="S20" s="2779"/>
      <c r="T20" s="2779"/>
      <c r="U20" s="2779"/>
      <c r="V20" s="2779"/>
      <c r="W20" s="2779"/>
      <c r="X20" s="2779"/>
      <c r="Y20" s="2779"/>
      <c r="Z20" s="2779"/>
      <c r="AA20" s="2779"/>
      <c r="AB20" s="2779"/>
      <c r="AC20" s="2779"/>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0" t="s">
        <v>980</v>
      </c>
      <c r="C21" s="2781" t="s">
        <v>1076</v>
      </c>
      <c r="D21" s="2780"/>
      <c r="E21" s="2780"/>
      <c r="F21" s="2779" t="s">
        <v>184</v>
      </c>
      <c r="G21" s="2779"/>
      <c r="H21" s="2779"/>
      <c r="I21" s="2779"/>
      <c r="J21" s="2779"/>
      <c r="K21" s="2779"/>
      <c r="L21" s="2779"/>
      <c r="M21" s="2779"/>
      <c r="N21" s="2779"/>
      <c r="O21" s="2779"/>
      <c r="P21" s="2779"/>
      <c r="Q21" s="2779"/>
      <c r="R21" s="2779"/>
      <c r="S21" s="2779"/>
      <c r="T21" s="2779"/>
      <c r="U21" s="2779"/>
      <c r="V21" s="2779"/>
      <c r="W21" s="2779"/>
      <c r="X21" s="2779"/>
      <c r="Y21" s="2779"/>
      <c r="Z21" s="2779"/>
      <c r="AA21" s="2779"/>
      <c r="AB21" s="2779"/>
      <c r="AC21" s="2779"/>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0" t="s">
        <v>979</v>
      </c>
      <c r="C22" s="2781" t="s">
        <v>1072</v>
      </c>
      <c r="D22" s="2780"/>
      <c r="E22" s="2780"/>
      <c r="F22" s="2782" t="s">
        <v>1106</v>
      </c>
      <c r="G22" s="2782"/>
      <c r="H22" s="2782"/>
      <c r="I22" s="2782"/>
      <c r="J22" s="2782"/>
      <c r="K22" s="2782"/>
      <c r="L22" s="2782"/>
      <c r="M22" s="2782"/>
      <c r="N22" s="2782"/>
      <c r="O22" s="2782"/>
      <c r="P22" s="2782"/>
      <c r="Q22" s="2782"/>
      <c r="R22" s="2782"/>
      <c r="S22" s="2782"/>
      <c r="T22" s="2782"/>
      <c r="U22" s="2782"/>
      <c r="V22" s="2782"/>
      <c r="W22" s="2782"/>
      <c r="X22" s="2782"/>
      <c r="Y22" s="2782"/>
      <c r="Z22" s="2782"/>
      <c r="AA22" s="2782"/>
      <c r="AB22" s="2782"/>
      <c r="AC22" s="2782"/>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74.25" customHeight="1">
      <c r="A23" s="5"/>
      <c r="B23" s="810" t="s">
        <v>977</v>
      </c>
      <c r="C23" s="2781" t="s">
        <v>1071</v>
      </c>
      <c r="D23" s="2780"/>
      <c r="E23" s="2780"/>
      <c r="F23" s="2782" t="s">
        <v>1075</v>
      </c>
      <c r="G23" s="2779"/>
      <c r="H23" s="2779"/>
      <c r="I23" s="2779"/>
      <c r="J23" s="2779"/>
      <c r="K23" s="2779"/>
      <c r="L23" s="2779"/>
      <c r="M23" s="2779"/>
      <c r="N23" s="2779"/>
      <c r="O23" s="2779"/>
      <c r="P23" s="2779"/>
      <c r="Q23" s="2779"/>
      <c r="R23" s="2779"/>
      <c r="S23" s="2779"/>
      <c r="T23" s="2779"/>
      <c r="U23" s="2779"/>
      <c r="V23" s="2779"/>
      <c r="W23" s="2779"/>
      <c r="X23" s="2779"/>
      <c r="Y23" s="2779"/>
      <c r="Z23" s="2779"/>
      <c r="AA23" s="2779"/>
      <c r="AB23" s="2779"/>
      <c r="AC23" s="2779"/>
      <c r="AD23" s="1"/>
      <c r="AE23" s="93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0" t="s">
        <v>974</v>
      </c>
      <c r="C24" s="2781" t="s">
        <v>518</v>
      </c>
      <c r="D24" s="2780"/>
      <c r="E24" s="2780"/>
      <c r="F24" s="2779" t="s">
        <v>1107</v>
      </c>
      <c r="G24" s="2779"/>
      <c r="H24" s="2779"/>
      <c r="I24" s="2779"/>
      <c r="J24" s="2779"/>
      <c r="K24" s="2779"/>
      <c r="L24" s="2779"/>
      <c r="M24" s="2779"/>
      <c r="N24" s="2779"/>
      <c r="O24" s="2779"/>
      <c r="P24" s="2779"/>
      <c r="Q24" s="2779"/>
      <c r="R24" s="2779"/>
      <c r="S24" s="2779"/>
      <c r="T24" s="2779"/>
      <c r="U24" s="2779"/>
      <c r="V24" s="2779"/>
      <c r="W24" s="2779"/>
      <c r="X24" s="2779"/>
      <c r="Y24" s="2779"/>
      <c r="Z24" s="2779"/>
      <c r="AA24" s="2779"/>
      <c r="AB24" s="2779"/>
      <c r="AC24" s="2779"/>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0" t="s">
        <v>1073</v>
      </c>
      <c r="C25" s="2781" t="s">
        <v>978</v>
      </c>
      <c r="D25" s="2780"/>
      <c r="E25" s="2780"/>
      <c r="F25" s="2779" t="s">
        <v>1108</v>
      </c>
      <c r="G25" s="2779"/>
      <c r="H25" s="2779"/>
      <c r="I25" s="2779"/>
      <c r="J25" s="2779"/>
      <c r="K25" s="2779"/>
      <c r="L25" s="2779"/>
      <c r="M25" s="2779"/>
      <c r="N25" s="2779"/>
      <c r="O25" s="2779"/>
      <c r="P25" s="2779"/>
      <c r="Q25" s="2779"/>
      <c r="R25" s="2779"/>
      <c r="S25" s="2779"/>
      <c r="T25" s="2779"/>
      <c r="U25" s="2779"/>
      <c r="V25" s="2779"/>
      <c r="W25" s="2779"/>
      <c r="X25" s="2779"/>
      <c r="Y25" s="2779"/>
      <c r="Z25" s="2779"/>
      <c r="AA25" s="2779"/>
      <c r="AB25" s="2779"/>
      <c r="AC25" s="2779"/>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0" t="s">
        <v>1074</v>
      </c>
      <c r="C26" s="2781" t="s">
        <v>976</v>
      </c>
      <c r="D26" s="2780"/>
      <c r="E26" s="2780"/>
      <c r="F26" s="2779" t="s">
        <v>975</v>
      </c>
      <c r="G26" s="2779"/>
      <c r="H26" s="2779"/>
      <c r="I26" s="2779"/>
      <c r="J26" s="2779"/>
      <c r="K26" s="2779"/>
      <c r="L26" s="2779"/>
      <c r="M26" s="2779"/>
      <c r="N26" s="2779"/>
      <c r="O26" s="2779"/>
      <c r="P26" s="2779"/>
      <c r="Q26" s="2779"/>
      <c r="R26" s="2779"/>
      <c r="S26" s="2779"/>
      <c r="T26" s="2779"/>
      <c r="U26" s="2779"/>
      <c r="V26" s="2779"/>
      <c r="W26" s="2779"/>
      <c r="X26" s="2779"/>
      <c r="Y26" s="2779"/>
      <c r="Z26" s="2779"/>
      <c r="AA26" s="2779"/>
      <c r="AB26" s="2779"/>
      <c r="AC26" s="2779"/>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0" t="s">
        <v>1077</v>
      </c>
      <c r="C27" s="2781" t="s">
        <v>973</v>
      </c>
      <c r="D27" s="2780"/>
      <c r="E27" s="2780"/>
      <c r="F27" s="2779" t="s">
        <v>972</v>
      </c>
      <c r="G27" s="2779"/>
      <c r="H27" s="2779"/>
      <c r="I27" s="2779"/>
      <c r="J27" s="2779"/>
      <c r="K27" s="2779"/>
      <c r="L27" s="2779"/>
      <c r="M27" s="2779"/>
      <c r="N27" s="2779"/>
      <c r="O27" s="2779"/>
      <c r="P27" s="2779"/>
      <c r="Q27" s="2779"/>
      <c r="R27" s="2779"/>
      <c r="S27" s="2779"/>
      <c r="T27" s="2779"/>
      <c r="U27" s="2779"/>
      <c r="V27" s="2779"/>
      <c r="W27" s="2779"/>
      <c r="X27" s="2779"/>
      <c r="Y27" s="2779"/>
      <c r="Z27" s="2779"/>
      <c r="AA27" s="2779"/>
      <c r="AB27" s="2779"/>
      <c r="AC27" s="2779"/>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0"/>
      <c r="C28" s="2781"/>
      <c r="D28" s="2780"/>
      <c r="E28" s="2780"/>
      <c r="F28" s="2779"/>
      <c r="G28" s="2779"/>
      <c r="H28" s="2779"/>
      <c r="I28" s="2779"/>
      <c r="J28" s="2779"/>
      <c r="K28" s="2779"/>
      <c r="L28" s="2779"/>
      <c r="M28" s="2779"/>
      <c r="N28" s="2779"/>
      <c r="O28" s="2779"/>
      <c r="P28" s="2779"/>
      <c r="Q28" s="2779"/>
      <c r="R28" s="2779"/>
      <c r="S28" s="2779"/>
      <c r="T28" s="2779"/>
      <c r="U28" s="2779"/>
      <c r="V28" s="2779"/>
      <c r="W28" s="2779"/>
      <c r="X28" s="2779"/>
      <c r="Y28" s="2779"/>
      <c r="Z28" s="2779"/>
      <c r="AA28" s="2779"/>
      <c r="AB28" s="2779"/>
      <c r="AC28" s="2779"/>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0"/>
      <c r="C29" s="2781"/>
      <c r="D29" s="2780"/>
      <c r="E29" s="2780"/>
      <c r="F29" s="2779"/>
      <c r="G29" s="2779"/>
      <c r="H29" s="2779"/>
      <c r="I29" s="2779"/>
      <c r="J29" s="2779"/>
      <c r="K29" s="2779"/>
      <c r="L29" s="2779"/>
      <c r="M29" s="2779"/>
      <c r="N29" s="2779"/>
      <c r="O29" s="2779"/>
      <c r="P29" s="2779"/>
      <c r="Q29" s="2779"/>
      <c r="R29" s="2779"/>
      <c r="S29" s="2779"/>
      <c r="T29" s="2779"/>
      <c r="U29" s="2779"/>
      <c r="V29" s="2779"/>
      <c r="W29" s="2779"/>
      <c r="X29" s="2779"/>
      <c r="Y29" s="2779"/>
      <c r="Z29" s="2779"/>
      <c r="AA29" s="2779"/>
      <c r="AB29" s="2779"/>
      <c r="AC29" s="2779"/>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pageMargins left="0" right="0" top="0" bottom="0"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FCF4-D3A9-4333-9D32-43548F68A974}">
  <sheetPr>
    <tabColor indexed="15"/>
  </sheetPr>
  <dimension ref="A1:BE33"/>
  <sheetViews>
    <sheetView view="pageBreakPreview" topLeftCell="A10" zoomScale="85" zoomScaleNormal="100" zoomScaleSheetLayoutView="85" workbookViewId="0">
      <selection activeCell="V3" sqref="V3"/>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329" t="s">
        <v>970</v>
      </c>
      <c r="AD1" s="5"/>
      <c r="AE1" s="5"/>
      <c r="AF1" s="5"/>
      <c r="AG1" s="5"/>
      <c r="AH1" s="5"/>
      <c r="AI1" s="5"/>
    </row>
    <row r="2" spans="1:57" ht="20.25" customHeight="1">
      <c r="A2" s="5"/>
      <c r="B2" s="1685" t="s">
        <v>971</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47" t="s">
        <v>807</v>
      </c>
      <c r="T4" s="2747"/>
      <c r="U4" s="2748"/>
      <c r="V4" s="2748"/>
      <c r="W4" s="10" t="s">
        <v>191</v>
      </c>
      <c r="X4" s="2748"/>
      <c r="Y4" s="2748"/>
      <c r="Z4" s="10" t="s">
        <v>172</v>
      </c>
      <c r="AA4" s="2748"/>
      <c r="AB4" s="2748"/>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49"/>
      <c r="S7" s="2749"/>
      <c r="T7" s="111" t="s">
        <v>389</v>
      </c>
      <c r="U7" s="2749"/>
      <c r="V7" s="2749"/>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50"/>
      <c r="S8" s="2750"/>
      <c r="T8" s="2750"/>
      <c r="U8" s="2750"/>
      <c r="V8" s="2750"/>
      <c r="W8" s="2750"/>
      <c r="X8" s="2750"/>
      <c r="Y8" s="2750"/>
      <c r="Z8" s="2750"/>
      <c r="AA8" s="2750"/>
      <c r="AB8" s="2750"/>
      <c r="AC8" s="2750"/>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51"/>
      <c r="S9" s="2751"/>
      <c r="T9" s="2751"/>
      <c r="U9" s="2751"/>
      <c r="V9" s="2751"/>
      <c r="W9" s="2751"/>
      <c r="X9" s="2751"/>
      <c r="Y9" s="2751"/>
      <c r="Z9" s="2751"/>
      <c r="AA9" s="2751"/>
      <c r="AB9" s="2751"/>
      <c r="AC9" s="2751"/>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51"/>
      <c r="U10" s="2751"/>
      <c r="V10" s="2751"/>
      <c r="W10" s="2751"/>
      <c r="X10" s="2751"/>
      <c r="Y10" s="2751"/>
      <c r="Z10" s="2751"/>
      <c r="AA10" s="2751"/>
      <c r="AB10" s="2751"/>
      <c r="AC10" s="2751"/>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51"/>
      <c r="U11" s="2751"/>
      <c r="V11" s="2751"/>
      <c r="W11" s="2751"/>
      <c r="X11" s="2751"/>
      <c r="Y11" s="2751"/>
      <c r="Z11" s="2751"/>
      <c r="AA11" s="2751"/>
      <c r="AB11" s="2751"/>
      <c r="AC11" s="118" t="s">
        <v>390</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52" t="s">
        <v>1036</v>
      </c>
      <c r="C13" s="2752"/>
      <c r="D13" s="2752"/>
      <c r="E13" s="2752"/>
      <c r="F13" s="2752"/>
      <c r="G13" s="2752"/>
      <c r="H13" s="2752"/>
      <c r="I13" s="2752"/>
      <c r="J13" s="2752"/>
      <c r="K13" s="2752"/>
      <c r="L13" s="2752"/>
      <c r="M13" s="2752"/>
      <c r="N13" s="2752"/>
      <c r="O13" s="2752"/>
      <c r="P13" s="2752"/>
      <c r="Q13" s="2752"/>
      <c r="R13" s="2752"/>
      <c r="S13" s="2752"/>
      <c r="T13" s="2752"/>
      <c r="U13" s="2752"/>
      <c r="V13" s="2752"/>
      <c r="W13" s="2752"/>
      <c r="X13" s="2752"/>
      <c r="Y13" s="2752"/>
      <c r="Z13" s="2752"/>
      <c r="AA13" s="2752"/>
      <c r="AB13" s="2752"/>
      <c r="AC13" s="2752"/>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0" t="s">
        <v>996</v>
      </c>
      <c r="C15" s="2780" t="s">
        <v>995</v>
      </c>
      <c r="D15" s="2780"/>
      <c r="E15" s="2780"/>
      <c r="F15" s="2779" t="s">
        <v>994</v>
      </c>
      <c r="G15" s="2779"/>
      <c r="H15" s="2779"/>
      <c r="I15" s="2779"/>
      <c r="J15" s="2779"/>
      <c r="K15" s="2779"/>
      <c r="L15" s="2779"/>
      <c r="M15" s="2779"/>
      <c r="N15" s="2779"/>
      <c r="O15" s="2779"/>
      <c r="P15" s="2779"/>
      <c r="Q15" s="2779"/>
      <c r="R15" s="2779"/>
      <c r="S15" s="2779"/>
      <c r="T15" s="2779"/>
      <c r="U15" s="2779"/>
      <c r="V15" s="2779"/>
      <c r="W15" s="2779"/>
      <c r="X15" s="2779"/>
      <c r="Y15" s="2779"/>
      <c r="Z15" s="2779"/>
      <c r="AA15" s="2779"/>
      <c r="AB15" s="2779"/>
      <c r="AC15" s="2779"/>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0" t="s">
        <v>993</v>
      </c>
      <c r="C16" s="2780" t="s">
        <v>992</v>
      </c>
      <c r="D16" s="2780"/>
      <c r="E16" s="2780"/>
      <c r="F16" s="2779" t="s">
        <v>991</v>
      </c>
      <c r="G16" s="2779"/>
      <c r="H16" s="2779"/>
      <c r="I16" s="2779"/>
      <c r="J16" s="2779"/>
      <c r="K16" s="2779"/>
      <c r="L16" s="2779"/>
      <c r="M16" s="2779"/>
      <c r="N16" s="2779"/>
      <c r="O16" s="2779"/>
      <c r="P16" s="2779"/>
      <c r="Q16" s="2779"/>
      <c r="R16" s="2779"/>
      <c r="S16" s="2779"/>
      <c r="T16" s="2779"/>
      <c r="U16" s="2779"/>
      <c r="V16" s="2779"/>
      <c r="W16" s="2779"/>
      <c r="X16" s="2779"/>
      <c r="Y16" s="2779"/>
      <c r="Z16" s="2779"/>
      <c r="AA16" s="2779"/>
      <c r="AB16" s="2779"/>
      <c r="AC16" s="2779"/>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0"/>
      <c r="C17" s="2780"/>
      <c r="D17" s="2780"/>
      <c r="E17" s="2780"/>
      <c r="F17" s="2779"/>
      <c r="G17" s="2779"/>
      <c r="H17" s="2779"/>
      <c r="I17" s="2779"/>
      <c r="J17" s="2779"/>
      <c r="K17" s="2779"/>
      <c r="L17" s="2779"/>
      <c r="M17" s="2779"/>
      <c r="N17" s="2779"/>
      <c r="O17" s="2779"/>
      <c r="P17" s="2779"/>
      <c r="Q17" s="2779"/>
      <c r="R17" s="2779"/>
      <c r="S17" s="2779"/>
      <c r="T17" s="2779"/>
      <c r="U17" s="2779"/>
      <c r="V17" s="2779"/>
      <c r="W17" s="2779"/>
      <c r="X17" s="2779"/>
      <c r="Y17" s="2779"/>
      <c r="Z17" s="2779"/>
      <c r="AA17" s="2779"/>
      <c r="AB17" s="2779"/>
      <c r="AC17" s="2779"/>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0"/>
      <c r="C18" s="2781"/>
      <c r="D18" s="2780"/>
      <c r="E18" s="2780"/>
      <c r="F18" s="2779"/>
      <c r="G18" s="2779"/>
      <c r="H18" s="2779"/>
      <c r="I18" s="2779"/>
      <c r="J18" s="2779"/>
      <c r="K18" s="2779"/>
      <c r="L18" s="2779"/>
      <c r="M18" s="2779"/>
      <c r="N18" s="2779"/>
      <c r="O18" s="2779"/>
      <c r="P18" s="2779"/>
      <c r="Q18" s="2779"/>
      <c r="R18" s="2779"/>
      <c r="S18" s="2779"/>
      <c r="T18" s="2779"/>
      <c r="U18" s="2779"/>
      <c r="V18" s="2779"/>
      <c r="W18" s="2779"/>
      <c r="X18" s="2779"/>
      <c r="Y18" s="2779"/>
      <c r="Z18" s="2779"/>
      <c r="AA18" s="2779"/>
      <c r="AB18" s="2779"/>
      <c r="AC18" s="2779"/>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0" t="s">
        <v>985</v>
      </c>
      <c r="C19" s="2781" t="s">
        <v>505</v>
      </c>
      <c r="D19" s="2780"/>
      <c r="E19" s="2780"/>
      <c r="F19" s="2779" t="s">
        <v>1111</v>
      </c>
      <c r="G19" s="2779"/>
      <c r="H19" s="2779"/>
      <c r="I19" s="2779"/>
      <c r="J19" s="2779"/>
      <c r="K19" s="2779"/>
      <c r="L19" s="2779"/>
      <c r="M19" s="2779"/>
      <c r="N19" s="2779"/>
      <c r="O19" s="2779"/>
      <c r="P19" s="2779"/>
      <c r="Q19" s="2779"/>
      <c r="R19" s="2779"/>
      <c r="S19" s="2779"/>
      <c r="T19" s="2779"/>
      <c r="U19" s="2779"/>
      <c r="V19" s="2779"/>
      <c r="W19" s="2779"/>
      <c r="X19" s="2779"/>
      <c r="Y19" s="2779"/>
      <c r="Z19" s="2779"/>
      <c r="AA19" s="2779"/>
      <c r="AB19" s="2779"/>
      <c r="AC19" s="2779"/>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0"/>
      <c r="C20" s="2781"/>
      <c r="D20" s="2780"/>
      <c r="E20" s="2780"/>
      <c r="F20" s="2779"/>
      <c r="G20" s="2779"/>
      <c r="H20" s="2779"/>
      <c r="I20" s="2779"/>
      <c r="J20" s="2779"/>
      <c r="K20" s="2779"/>
      <c r="L20" s="2779"/>
      <c r="M20" s="2779"/>
      <c r="N20" s="2779"/>
      <c r="O20" s="2779"/>
      <c r="P20" s="2779"/>
      <c r="Q20" s="2779"/>
      <c r="R20" s="2779"/>
      <c r="S20" s="2779"/>
      <c r="T20" s="2779"/>
      <c r="U20" s="2779"/>
      <c r="V20" s="2779"/>
      <c r="W20" s="2779"/>
      <c r="X20" s="2779"/>
      <c r="Y20" s="2779"/>
      <c r="Z20" s="2779"/>
      <c r="AA20" s="2779"/>
      <c r="AB20" s="2779"/>
      <c r="AC20" s="2779"/>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0" t="s">
        <v>980</v>
      </c>
      <c r="C21" s="2781" t="s">
        <v>512</v>
      </c>
      <c r="D21" s="2780"/>
      <c r="E21" s="2780"/>
      <c r="F21" s="2779" t="s">
        <v>184</v>
      </c>
      <c r="G21" s="2779"/>
      <c r="H21" s="2779"/>
      <c r="I21" s="2779"/>
      <c r="J21" s="2779"/>
      <c r="K21" s="2779"/>
      <c r="L21" s="2779"/>
      <c r="M21" s="2779"/>
      <c r="N21" s="2779"/>
      <c r="O21" s="2779"/>
      <c r="P21" s="2779"/>
      <c r="Q21" s="2779"/>
      <c r="R21" s="2779"/>
      <c r="S21" s="2779"/>
      <c r="T21" s="2779"/>
      <c r="U21" s="2779"/>
      <c r="V21" s="2779"/>
      <c r="W21" s="2779"/>
      <c r="X21" s="2779"/>
      <c r="Y21" s="2779"/>
      <c r="Z21" s="2779"/>
      <c r="AA21" s="2779"/>
      <c r="AB21" s="2779"/>
      <c r="AC21" s="2779"/>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0" t="s">
        <v>979</v>
      </c>
      <c r="C22" s="2781" t="s">
        <v>514</v>
      </c>
      <c r="D22" s="2780"/>
      <c r="E22" s="2780"/>
      <c r="F22" s="2779" t="s">
        <v>1110</v>
      </c>
      <c r="G22" s="2779"/>
      <c r="H22" s="2779"/>
      <c r="I22" s="2779"/>
      <c r="J22" s="2779"/>
      <c r="K22" s="2779"/>
      <c r="L22" s="2779"/>
      <c r="M22" s="2779"/>
      <c r="N22" s="2779"/>
      <c r="O22" s="2779"/>
      <c r="P22" s="2779"/>
      <c r="Q22" s="2779"/>
      <c r="R22" s="2779"/>
      <c r="S22" s="2779"/>
      <c r="T22" s="2779"/>
      <c r="U22" s="2779"/>
      <c r="V22" s="2779"/>
      <c r="W22" s="2779"/>
      <c r="X22" s="2779"/>
      <c r="Y22" s="2779"/>
      <c r="Z22" s="2779"/>
      <c r="AA22" s="2779"/>
      <c r="AB22" s="2779"/>
      <c r="AC22" s="2779"/>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96.6" customHeight="1">
      <c r="A23" s="5"/>
      <c r="B23" s="810" t="s">
        <v>977</v>
      </c>
      <c r="C23" s="2781" t="s">
        <v>515</v>
      </c>
      <c r="D23" s="2780"/>
      <c r="E23" s="2780"/>
      <c r="F23" s="2782" t="s">
        <v>1109</v>
      </c>
      <c r="G23" s="2779"/>
      <c r="H23" s="2779"/>
      <c r="I23" s="2779"/>
      <c r="J23" s="2779"/>
      <c r="K23" s="2779"/>
      <c r="L23" s="2779"/>
      <c r="M23" s="2779"/>
      <c r="N23" s="2779"/>
      <c r="O23" s="2779"/>
      <c r="P23" s="2779"/>
      <c r="Q23" s="2779"/>
      <c r="R23" s="2779"/>
      <c r="S23" s="2779"/>
      <c r="T23" s="2779"/>
      <c r="U23" s="2779"/>
      <c r="V23" s="2779"/>
      <c r="W23" s="2779"/>
      <c r="X23" s="2779"/>
      <c r="Y23" s="2779"/>
      <c r="Z23" s="2779"/>
      <c r="AA23" s="2779"/>
      <c r="AB23" s="2779"/>
      <c r="AC23" s="2779"/>
      <c r="AD23" s="1"/>
      <c r="AE23" s="93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0" t="s">
        <v>974</v>
      </c>
      <c r="C24" s="2781" t="s">
        <v>518</v>
      </c>
      <c r="D24" s="2780"/>
      <c r="E24" s="2780"/>
      <c r="F24" s="2779" t="s">
        <v>1107</v>
      </c>
      <c r="G24" s="2779"/>
      <c r="H24" s="2779"/>
      <c r="I24" s="2779"/>
      <c r="J24" s="2779"/>
      <c r="K24" s="2779"/>
      <c r="L24" s="2779"/>
      <c r="M24" s="2779"/>
      <c r="N24" s="2779"/>
      <c r="O24" s="2779"/>
      <c r="P24" s="2779"/>
      <c r="Q24" s="2779"/>
      <c r="R24" s="2779"/>
      <c r="S24" s="2779"/>
      <c r="T24" s="2779"/>
      <c r="U24" s="2779"/>
      <c r="V24" s="2779"/>
      <c r="W24" s="2779"/>
      <c r="X24" s="2779"/>
      <c r="Y24" s="2779"/>
      <c r="Z24" s="2779"/>
      <c r="AA24" s="2779"/>
      <c r="AB24" s="2779"/>
      <c r="AC24" s="2779"/>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0"/>
      <c r="C25" s="2781"/>
      <c r="D25" s="2780"/>
      <c r="E25" s="2780"/>
      <c r="F25" s="2779"/>
      <c r="G25" s="2779"/>
      <c r="H25" s="2779"/>
      <c r="I25" s="2779"/>
      <c r="J25" s="2779"/>
      <c r="K25" s="2779"/>
      <c r="L25" s="2779"/>
      <c r="M25" s="2779"/>
      <c r="N25" s="2779"/>
      <c r="O25" s="2779"/>
      <c r="P25" s="2779"/>
      <c r="Q25" s="2779"/>
      <c r="R25" s="2779"/>
      <c r="S25" s="2779"/>
      <c r="T25" s="2779"/>
      <c r="U25" s="2779"/>
      <c r="V25" s="2779"/>
      <c r="W25" s="2779"/>
      <c r="X25" s="2779"/>
      <c r="Y25" s="2779"/>
      <c r="Z25" s="2779"/>
      <c r="AA25" s="2779"/>
      <c r="AB25" s="2779"/>
      <c r="AC25" s="2779"/>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0"/>
      <c r="C26" s="2781"/>
      <c r="D26" s="2780"/>
      <c r="E26" s="2780"/>
      <c r="F26" s="2779"/>
      <c r="G26" s="2779"/>
      <c r="H26" s="2779"/>
      <c r="I26" s="2779"/>
      <c r="J26" s="2779"/>
      <c r="K26" s="2779"/>
      <c r="L26" s="2779"/>
      <c r="M26" s="2779"/>
      <c r="N26" s="2779"/>
      <c r="O26" s="2779"/>
      <c r="P26" s="2779"/>
      <c r="Q26" s="2779"/>
      <c r="R26" s="2779"/>
      <c r="S26" s="2779"/>
      <c r="T26" s="2779"/>
      <c r="U26" s="2779"/>
      <c r="V26" s="2779"/>
      <c r="W26" s="2779"/>
      <c r="X26" s="2779"/>
      <c r="Y26" s="2779"/>
      <c r="Z26" s="2779"/>
      <c r="AA26" s="2779"/>
      <c r="AB26" s="2779"/>
      <c r="AC26" s="2779"/>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0"/>
      <c r="C27" s="2781"/>
      <c r="D27" s="2780"/>
      <c r="E27" s="2780"/>
      <c r="F27" s="2779"/>
      <c r="G27" s="2779"/>
      <c r="H27" s="2779"/>
      <c r="I27" s="2779"/>
      <c r="J27" s="2779"/>
      <c r="K27" s="2779"/>
      <c r="L27" s="2779"/>
      <c r="M27" s="2779"/>
      <c r="N27" s="2779"/>
      <c r="O27" s="2779"/>
      <c r="P27" s="2779"/>
      <c r="Q27" s="2779"/>
      <c r="R27" s="2779"/>
      <c r="S27" s="2779"/>
      <c r="T27" s="2779"/>
      <c r="U27" s="2779"/>
      <c r="V27" s="2779"/>
      <c r="W27" s="2779"/>
      <c r="X27" s="2779"/>
      <c r="Y27" s="2779"/>
      <c r="Z27" s="2779"/>
      <c r="AA27" s="2779"/>
      <c r="AB27" s="2779"/>
      <c r="AC27" s="2779"/>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0"/>
      <c r="C28" s="2781"/>
      <c r="D28" s="2780"/>
      <c r="E28" s="2780"/>
      <c r="F28" s="2779"/>
      <c r="G28" s="2779"/>
      <c r="H28" s="2779"/>
      <c r="I28" s="2779"/>
      <c r="J28" s="2779"/>
      <c r="K28" s="2779"/>
      <c r="L28" s="2779"/>
      <c r="M28" s="2779"/>
      <c r="N28" s="2779"/>
      <c r="O28" s="2779"/>
      <c r="P28" s="2779"/>
      <c r="Q28" s="2779"/>
      <c r="R28" s="2779"/>
      <c r="S28" s="2779"/>
      <c r="T28" s="2779"/>
      <c r="U28" s="2779"/>
      <c r="V28" s="2779"/>
      <c r="W28" s="2779"/>
      <c r="X28" s="2779"/>
      <c r="Y28" s="2779"/>
      <c r="Z28" s="2779"/>
      <c r="AA28" s="2779"/>
      <c r="AB28" s="2779"/>
      <c r="AC28" s="2779"/>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0"/>
      <c r="C29" s="2781"/>
      <c r="D29" s="2780"/>
      <c r="E29" s="2780"/>
      <c r="F29" s="2779"/>
      <c r="G29" s="2779"/>
      <c r="H29" s="2779"/>
      <c r="I29" s="2779"/>
      <c r="J29" s="2779"/>
      <c r="K29" s="2779"/>
      <c r="L29" s="2779"/>
      <c r="M29" s="2779"/>
      <c r="N29" s="2779"/>
      <c r="O29" s="2779"/>
      <c r="P29" s="2779"/>
      <c r="Q29" s="2779"/>
      <c r="R29" s="2779"/>
      <c r="S29" s="2779"/>
      <c r="T29" s="2779"/>
      <c r="U29" s="2779"/>
      <c r="V29" s="2779"/>
      <c r="W29" s="2779"/>
      <c r="X29" s="2779"/>
      <c r="Y29" s="2779"/>
      <c r="Z29" s="2779"/>
      <c r="AA29" s="2779"/>
      <c r="AB29" s="2779"/>
      <c r="AC29" s="2779"/>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C29:E29"/>
    <mergeCell ref="F29:AC29"/>
    <mergeCell ref="C25:E25"/>
    <mergeCell ref="F25:AC25"/>
    <mergeCell ref="C26:E26"/>
    <mergeCell ref="F26:AC26"/>
    <mergeCell ref="C27:E27"/>
    <mergeCell ref="F27:AC27"/>
    <mergeCell ref="C23:E23"/>
    <mergeCell ref="F23:AC23"/>
    <mergeCell ref="C24:E24"/>
    <mergeCell ref="F24:AC24"/>
    <mergeCell ref="C28:E28"/>
    <mergeCell ref="F28:AC28"/>
    <mergeCell ref="C20:E20"/>
    <mergeCell ref="F20:AC20"/>
    <mergeCell ref="C21:E21"/>
    <mergeCell ref="F21:AC21"/>
    <mergeCell ref="C22:E22"/>
    <mergeCell ref="F22:AC22"/>
    <mergeCell ref="C17:E17"/>
    <mergeCell ref="F17:AC17"/>
    <mergeCell ref="C18:E18"/>
    <mergeCell ref="F18:AC18"/>
    <mergeCell ref="C19:E19"/>
    <mergeCell ref="F19:AC19"/>
    <mergeCell ref="R7:S7"/>
    <mergeCell ref="U7:V7"/>
    <mergeCell ref="R8:AC8"/>
    <mergeCell ref="C16:E16"/>
    <mergeCell ref="F16:AC16"/>
    <mergeCell ref="R9:AC9"/>
    <mergeCell ref="T10:AC10"/>
    <mergeCell ref="T11:AB11"/>
    <mergeCell ref="B13:AC13"/>
    <mergeCell ref="C15:E15"/>
    <mergeCell ref="F15:AC15"/>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68"/>
  <sheetViews>
    <sheetView view="pageBreakPreview" zoomScale="75" zoomScaleNormal="100" zoomScaleSheetLayoutView="75" workbookViewId="0">
      <selection activeCell="AJ6" sqref="AJ3:AJ6"/>
    </sheetView>
  </sheetViews>
  <sheetFormatPr defaultRowHeight="13.5"/>
  <cols>
    <col min="1" max="10" width="3.375" style="1" customWidth="1"/>
    <col min="11" max="11" width="9.125" style="1" customWidth="1"/>
    <col min="12" max="34" width="3.375" style="1" customWidth="1"/>
    <col min="35" max="35" width="2.5" style="1" customWidth="1"/>
    <col min="36" max="36" width="22.75" style="1" bestFit="1" customWidth="1"/>
    <col min="37" max="52" width="3.375" style="1" customWidth="1"/>
    <col min="53" max="16384" width="9" style="1"/>
  </cols>
  <sheetData>
    <row r="1" spans="1:36" ht="20.25" customHeight="1">
      <c r="A1" s="510"/>
      <c r="B1" s="510"/>
      <c r="C1" s="510"/>
      <c r="D1" s="510"/>
      <c r="E1" s="510"/>
      <c r="F1" s="510"/>
      <c r="G1" s="510"/>
      <c r="H1" s="510"/>
      <c r="I1" s="510"/>
      <c r="J1" s="510"/>
      <c r="K1" s="510"/>
      <c r="L1" s="510"/>
      <c r="M1" s="510"/>
      <c r="N1" s="510"/>
      <c r="O1" s="510"/>
      <c r="P1" s="510"/>
      <c r="Q1" s="117"/>
      <c r="R1" s="117"/>
      <c r="S1" s="117"/>
      <c r="T1" s="117"/>
      <c r="U1" s="117"/>
      <c r="V1" s="117"/>
      <c r="W1" s="1172" t="s">
        <v>807</v>
      </c>
      <c r="X1" s="1172"/>
      <c r="Y1" s="511"/>
      <c r="Z1" s="568" t="s">
        <v>191</v>
      </c>
      <c r="AA1" s="514"/>
      <c r="AB1" s="568" t="s">
        <v>192</v>
      </c>
      <c r="AC1" s="514"/>
      <c r="AD1" s="593" t="s">
        <v>199</v>
      </c>
      <c r="AE1" s="117"/>
      <c r="AF1" s="117"/>
    </row>
    <row r="2" spans="1:36" ht="13.5" customHeight="1">
      <c r="A2" s="510"/>
      <c r="B2" s="510"/>
      <c r="C2" s="510"/>
      <c r="D2" s="510"/>
      <c r="E2" s="510"/>
      <c r="F2" s="510"/>
      <c r="G2" s="510"/>
      <c r="H2" s="510"/>
      <c r="I2" s="510"/>
      <c r="J2" s="510"/>
      <c r="K2" s="510"/>
      <c r="L2" s="510"/>
      <c r="M2" s="510"/>
      <c r="N2" s="510"/>
      <c r="O2" s="510"/>
      <c r="P2" s="510"/>
      <c r="Q2" s="510"/>
      <c r="R2" s="563"/>
      <c r="S2" s="510"/>
      <c r="T2" s="510"/>
      <c r="U2" s="117"/>
      <c r="V2" s="117"/>
      <c r="W2" s="117"/>
      <c r="X2" s="117"/>
      <c r="Y2" s="117"/>
      <c r="Z2" s="117"/>
      <c r="AA2" s="117"/>
      <c r="AB2" s="510"/>
      <c r="AC2" s="510"/>
      <c r="AD2" s="117"/>
      <c r="AE2" s="117"/>
      <c r="AF2" s="117"/>
    </row>
    <row r="3" spans="1:36" ht="21.75" customHeight="1">
      <c r="B3" s="1153" t="s">
        <v>1120</v>
      </c>
      <c r="C3" s="1153"/>
      <c r="D3" s="1153"/>
      <c r="E3" s="1153"/>
      <c r="F3" s="1153"/>
      <c r="G3" s="1153"/>
      <c r="H3" s="1153"/>
      <c r="I3" s="1153"/>
      <c r="J3" s="1153"/>
      <c r="K3" s="1153"/>
      <c r="L3" s="1153"/>
      <c r="M3" s="1153"/>
      <c r="N3" s="1153"/>
      <c r="O3" s="1153"/>
      <c r="P3" s="1153"/>
      <c r="Q3" s="1153"/>
      <c r="R3" s="507" t="s">
        <v>944</v>
      </c>
      <c r="S3" s="507"/>
      <c r="T3" s="557"/>
      <c r="U3" s="507"/>
      <c r="V3" s="507"/>
      <c r="W3" s="556"/>
      <c r="X3" s="556"/>
      <c r="Y3" s="556"/>
      <c r="Z3" s="556"/>
      <c r="AA3" s="556"/>
      <c r="AB3" s="556"/>
      <c r="AC3" s="556"/>
      <c r="AD3" s="507"/>
      <c r="AE3" s="117"/>
      <c r="AF3" s="117"/>
      <c r="AI3" s="1" t="s">
        <v>840</v>
      </c>
    </row>
    <row r="4" spans="1:36" ht="13.5" customHeight="1">
      <c r="A4" s="513"/>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117"/>
      <c r="AE4" s="117"/>
      <c r="AF4" s="117"/>
      <c r="AJ4" s="1" t="s">
        <v>1120</v>
      </c>
    </row>
    <row r="5" spans="1:36" ht="13.5" customHeight="1">
      <c r="A5" s="562"/>
      <c r="B5" s="510" t="s">
        <v>551</v>
      </c>
      <c r="C5" s="562"/>
      <c r="D5" s="562"/>
      <c r="E5" s="562"/>
      <c r="F5" s="562"/>
      <c r="G5" s="510"/>
      <c r="H5" s="510"/>
      <c r="I5" s="510"/>
      <c r="J5" s="510"/>
      <c r="K5" s="510"/>
      <c r="L5" s="510"/>
      <c r="M5" s="510"/>
      <c r="N5" s="510"/>
      <c r="O5" s="510"/>
      <c r="P5" s="510"/>
      <c r="Q5" s="510"/>
      <c r="R5" s="510"/>
      <c r="S5" s="510"/>
      <c r="T5" s="510"/>
      <c r="U5" s="510"/>
      <c r="V5" s="510"/>
      <c r="W5" s="117"/>
      <c r="X5" s="117"/>
      <c r="Y5" s="117"/>
      <c r="Z5" s="510"/>
      <c r="AA5" s="510"/>
      <c r="AB5" s="510"/>
      <c r="AC5" s="510"/>
      <c r="AD5" s="117"/>
      <c r="AE5" s="117"/>
      <c r="AF5" s="117"/>
      <c r="AJ5" s="1" t="s">
        <v>1121</v>
      </c>
    </row>
    <row r="6" spans="1:36" ht="13.5" customHeight="1">
      <c r="A6" s="513"/>
      <c r="B6" s="513"/>
      <c r="C6" s="510"/>
      <c r="D6" s="510"/>
      <c r="E6" s="510"/>
      <c r="F6" s="510"/>
      <c r="G6" s="510"/>
      <c r="H6" s="510"/>
      <c r="I6" s="510"/>
      <c r="J6" s="510"/>
      <c r="K6" s="510"/>
      <c r="L6" s="510"/>
      <c r="M6" s="510"/>
      <c r="N6" s="510"/>
      <c r="O6" s="510"/>
      <c r="P6" s="510"/>
      <c r="Q6" s="510"/>
      <c r="R6" s="510"/>
      <c r="S6" s="510"/>
      <c r="T6" s="510"/>
      <c r="U6" s="510"/>
      <c r="V6" s="117"/>
      <c r="W6" s="117"/>
      <c r="X6" s="117"/>
      <c r="Y6" s="510"/>
      <c r="Z6" s="510"/>
      <c r="AA6" s="510"/>
      <c r="AB6" s="510"/>
      <c r="AC6" s="510"/>
      <c r="AD6" s="117"/>
      <c r="AE6" s="117"/>
      <c r="AF6" s="117"/>
    </row>
    <row r="7" spans="1:36" ht="13.5" customHeight="1">
      <c r="A7" s="513"/>
      <c r="B7" s="513"/>
      <c r="C7" s="510"/>
      <c r="D7" s="510"/>
      <c r="E7" s="510"/>
      <c r="F7" s="510"/>
      <c r="G7" s="510"/>
      <c r="H7" s="510"/>
      <c r="I7" s="117"/>
      <c r="J7" s="117"/>
      <c r="K7" s="117"/>
      <c r="L7" s="117"/>
      <c r="M7" s="117"/>
      <c r="N7" s="117"/>
      <c r="O7" s="117"/>
      <c r="P7" s="1155" t="s">
        <v>193</v>
      </c>
      <c r="Q7" s="1155"/>
      <c r="R7" s="1155"/>
      <c r="S7" s="1155"/>
      <c r="T7" s="565" t="s">
        <v>536</v>
      </c>
      <c r="U7" s="1169"/>
      <c r="V7" s="1169"/>
      <c r="W7" s="565" t="s">
        <v>389</v>
      </c>
      <c r="X7" s="1169"/>
      <c r="Y7" s="1169"/>
      <c r="Z7" s="1169"/>
      <c r="AA7" s="117"/>
      <c r="AB7" s="117"/>
      <c r="AC7" s="510"/>
      <c r="AD7" s="510"/>
      <c r="AE7" s="510"/>
      <c r="AF7" s="117"/>
    </row>
    <row r="8" spans="1:36" ht="20.25" customHeight="1">
      <c r="A8" s="513"/>
      <c r="B8" s="513"/>
      <c r="C8" s="510"/>
      <c r="D8" s="510"/>
      <c r="E8" s="510"/>
      <c r="F8" s="510"/>
      <c r="G8" s="510"/>
      <c r="H8" s="510"/>
      <c r="I8" s="117"/>
      <c r="J8" s="117"/>
      <c r="K8" s="117"/>
      <c r="L8" s="117"/>
      <c r="M8" s="117"/>
      <c r="N8" s="117"/>
      <c r="O8" s="117"/>
      <c r="P8" s="1155"/>
      <c r="Q8" s="1155"/>
      <c r="R8" s="1155"/>
      <c r="S8" s="1155"/>
      <c r="T8" s="117"/>
      <c r="U8" s="1180"/>
      <c r="V8" s="1180"/>
      <c r="W8" s="1180"/>
      <c r="X8" s="1180"/>
      <c r="Y8" s="1180"/>
      <c r="Z8" s="1180"/>
      <c r="AA8" s="1180"/>
      <c r="AB8" s="1180"/>
      <c r="AC8" s="1180"/>
      <c r="AD8" s="1180"/>
      <c r="AE8" s="1180"/>
      <c r="AF8" s="117"/>
    </row>
    <row r="9" spans="1:36" ht="20.25" customHeight="1">
      <c r="A9" s="513"/>
      <c r="B9" s="513"/>
      <c r="C9" s="510"/>
      <c r="D9" s="510"/>
      <c r="E9" s="510"/>
      <c r="F9" s="510"/>
      <c r="G9" s="510"/>
      <c r="H9" s="510"/>
      <c r="I9" s="117"/>
      <c r="J9" s="117"/>
      <c r="K9" s="117"/>
      <c r="L9" s="117"/>
      <c r="M9" s="117"/>
      <c r="N9" s="117"/>
      <c r="O9" s="117"/>
      <c r="P9" s="1155" t="s">
        <v>194</v>
      </c>
      <c r="Q9" s="1155"/>
      <c r="R9" s="1155"/>
      <c r="S9" s="1155"/>
      <c r="T9" s="117"/>
      <c r="U9" s="1154"/>
      <c r="V9" s="1154"/>
      <c r="W9" s="1154"/>
      <c r="X9" s="1154"/>
      <c r="Y9" s="1154"/>
      <c r="Z9" s="1154"/>
      <c r="AA9" s="1154"/>
      <c r="AB9" s="1154"/>
      <c r="AC9" s="1154"/>
      <c r="AD9" s="1154"/>
      <c r="AE9" s="1154"/>
      <c r="AF9" s="117"/>
    </row>
    <row r="10" spans="1:36" ht="20.25" customHeight="1">
      <c r="A10" s="513"/>
      <c r="B10" s="513"/>
      <c r="C10" s="510"/>
      <c r="D10" s="510"/>
      <c r="E10" s="510"/>
      <c r="F10" s="510"/>
      <c r="G10" s="510"/>
      <c r="H10" s="510"/>
      <c r="I10" s="117"/>
      <c r="J10" s="117"/>
      <c r="K10" s="117"/>
      <c r="L10" s="117"/>
      <c r="M10" s="117"/>
      <c r="N10" s="117"/>
      <c r="O10" s="117"/>
      <c r="P10" s="1155" t="s">
        <v>195</v>
      </c>
      <c r="Q10" s="1155"/>
      <c r="R10" s="1155"/>
      <c r="S10" s="1155"/>
      <c r="T10" s="117"/>
      <c r="U10" s="1154"/>
      <c r="V10" s="1154"/>
      <c r="W10" s="1154"/>
      <c r="X10" s="1154"/>
      <c r="Y10" s="1154"/>
      <c r="Z10" s="1154"/>
      <c r="AA10" s="1154"/>
      <c r="AB10" s="1154"/>
      <c r="AC10" s="1154"/>
      <c r="AD10" s="1154"/>
      <c r="AE10" s="562"/>
      <c r="AF10" s="117"/>
    </row>
    <row r="11" spans="1:36" ht="13.5" customHeight="1">
      <c r="A11" s="513"/>
      <c r="B11" s="610" t="s">
        <v>550</v>
      </c>
      <c r="C11" s="608"/>
      <c r="D11" s="608"/>
      <c r="E11" s="608"/>
      <c r="F11" s="608"/>
      <c r="G11" s="608"/>
      <c r="H11" s="608"/>
      <c r="I11" s="608"/>
      <c r="J11" s="608"/>
      <c r="K11" s="608"/>
      <c r="L11" s="509"/>
      <c r="M11" s="509"/>
      <c r="N11" s="566"/>
      <c r="O11" s="566"/>
      <c r="P11" s="566"/>
      <c r="Q11" s="566"/>
      <c r="R11" s="566"/>
      <c r="S11" s="566"/>
      <c r="T11" s="566"/>
      <c r="U11" s="566"/>
      <c r="V11" s="566"/>
      <c r="W11" s="510"/>
      <c r="X11" s="510"/>
      <c r="Y11" s="510"/>
      <c r="Z11" s="510"/>
      <c r="AA11" s="510"/>
      <c r="AB11" s="510"/>
      <c r="AC11" s="510"/>
      <c r="AD11" s="117"/>
      <c r="AE11" s="117"/>
      <c r="AF11" s="117"/>
    </row>
    <row r="12" spans="1:36" ht="9" customHeight="1">
      <c r="A12" s="513"/>
      <c r="B12" s="609"/>
      <c r="C12" s="608"/>
      <c r="D12" s="608"/>
      <c r="E12" s="608"/>
      <c r="F12" s="608"/>
      <c r="G12" s="608"/>
      <c r="H12" s="608"/>
      <c r="I12" s="608"/>
      <c r="J12" s="608"/>
      <c r="K12" s="608"/>
      <c r="L12" s="509"/>
      <c r="M12" s="509"/>
      <c r="N12" s="566"/>
      <c r="O12" s="566"/>
      <c r="P12" s="566"/>
      <c r="Q12" s="566"/>
      <c r="R12" s="566"/>
      <c r="S12" s="566"/>
      <c r="T12" s="566"/>
      <c r="U12" s="566"/>
      <c r="V12" s="566"/>
      <c r="W12" s="510"/>
      <c r="X12" s="510"/>
      <c r="Y12" s="510"/>
      <c r="Z12" s="510"/>
      <c r="AA12" s="510"/>
      <c r="AB12" s="510"/>
      <c r="AC12" s="510"/>
      <c r="AD12" s="117"/>
      <c r="AE12" s="117"/>
      <c r="AF12" s="117"/>
    </row>
    <row r="13" spans="1:36" ht="20.25" customHeight="1">
      <c r="A13" s="513"/>
      <c r="B13" s="1175" t="s">
        <v>292</v>
      </c>
      <c r="C13" s="1175"/>
      <c r="D13" s="1175"/>
      <c r="E13" s="1175"/>
      <c r="F13" s="1175"/>
      <c r="G13" s="1177"/>
      <c r="H13" s="1177"/>
      <c r="I13" s="1177"/>
      <c r="J13" s="1177"/>
      <c r="K13" s="1177"/>
      <c r="L13" s="1177"/>
      <c r="M13" s="1177"/>
      <c r="N13" s="1177"/>
      <c r="O13" s="1177"/>
      <c r="P13" s="1177"/>
      <c r="Q13" s="1177"/>
      <c r="R13" s="1177"/>
      <c r="S13" s="1177"/>
      <c r="T13" s="1177"/>
      <c r="U13" s="1177"/>
      <c r="V13" s="1177"/>
      <c r="W13" s="1177"/>
      <c r="X13" s="1177"/>
      <c r="Y13" s="1177"/>
      <c r="Z13" s="1177"/>
      <c r="AA13" s="1177"/>
      <c r="AB13" s="1177"/>
      <c r="AC13" s="1177"/>
      <c r="AD13" s="1177"/>
      <c r="AE13" s="1177"/>
      <c r="AF13" s="117"/>
    </row>
    <row r="14" spans="1:36" ht="8.25" customHeight="1">
      <c r="A14" s="513"/>
      <c r="B14" s="513"/>
      <c r="C14" s="510"/>
      <c r="D14" s="510"/>
      <c r="E14" s="510"/>
      <c r="F14" s="510"/>
      <c r="G14" s="510"/>
      <c r="H14" s="510"/>
      <c r="I14" s="510"/>
      <c r="J14" s="509"/>
      <c r="K14" s="509"/>
      <c r="L14" s="509"/>
      <c r="M14" s="509"/>
      <c r="N14" s="566"/>
      <c r="O14" s="566"/>
      <c r="P14" s="566"/>
      <c r="Q14" s="566"/>
      <c r="R14" s="566"/>
      <c r="S14" s="566"/>
      <c r="T14" s="566"/>
      <c r="U14" s="566"/>
      <c r="V14" s="566"/>
      <c r="W14" s="510"/>
      <c r="X14" s="510"/>
      <c r="Y14" s="510"/>
      <c r="Z14" s="510"/>
      <c r="AA14" s="510"/>
      <c r="AB14" s="510"/>
      <c r="AC14" s="510"/>
      <c r="AD14" s="117"/>
      <c r="AE14" s="117"/>
      <c r="AF14" s="117"/>
      <c r="AJ14" s="751"/>
    </row>
    <row r="15" spans="1:36" ht="20.25" customHeight="1">
      <c r="A15" s="513"/>
      <c r="B15" s="1175" t="s">
        <v>196</v>
      </c>
      <c r="C15" s="1175"/>
      <c r="D15" s="1175"/>
      <c r="E15" s="1175"/>
      <c r="F15" s="1175"/>
      <c r="G15" s="1175" t="s">
        <v>549</v>
      </c>
      <c r="H15" s="1175"/>
      <c r="I15" s="117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17"/>
      <c r="AJ15" s="751"/>
    </row>
    <row r="16" spans="1:36" ht="13.5" customHeight="1">
      <c r="A16" s="513"/>
      <c r="B16" s="513"/>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117"/>
      <c r="AE16" s="117"/>
      <c r="AF16" s="117"/>
    </row>
    <row r="17" spans="1:42" ht="20.25" customHeight="1">
      <c r="A17" s="513"/>
      <c r="B17" s="1175" t="s">
        <v>197</v>
      </c>
      <c r="C17" s="1175"/>
      <c r="D17" s="1175"/>
      <c r="E17" s="1175"/>
      <c r="F17" s="1175"/>
      <c r="G17" s="1176" t="s">
        <v>548</v>
      </c>
      <c r="H17" s="1176"/>
      <c r="I17" s="1183"/>
      <c r="J17" s="1183"/>
      <c r="K17" s="1183"/>
      <c r="L17" s="568" t="s">
        <v>198</v>
      </c>
      <c r="M17" s="1220"/>
      <c r="N17" s="1220"/>
      <c r="O17" s="1220"/>
      <c r="P17" s="1220"/>
      <c r="Q17" s="1220"/>
      <c r="R17" s="1220"/>
      <c r="S17" s="1220"/>
      <c r="T17" s="1220"/>
      <c r="U17" s="1220"/>
      <c r="V17" s="1220"/>
      <c r="W17" s="1220"/>
      <c r="X17" s="1220"/>
      <c r="Y17" s="1220"/>
      <c r="Z17" s="1220"/>
      <c r="AA17" s="1220"/>
      <c r="AB17" s="1220"/>
      <c r="AC17" s="1217" t="s">
        <v>547</v>
      </c>
      <c r="AD17" s="1217"/>
      <c r="AE17" s="1217"/>
      <c r="AF17" s="117"/>
      <c r="AJ17" s="730"/>
      <c r="AK17" s="730"/>
      <c r="AL17" s="730"/>
      <c r="AM17" s="730"/>
      <c r="AN17" s="730"/>
      <c r="AO17" s="730"/>
      <c r="AP17" s="730"/>
    </row>
    <row r="18" spans="1:42" ht="20.25" customHeight="1">
      <c r="A18" s="513"/>
      <c r="B18" s="510"/>
      <c r="C18" s="510"/>
      <c r="D18" s="510"/>
      <c r="E18" s="510"/>
      <c r="F18" s="510"/>
      <c r="G18" s="566"/>
      <c r="H18" s="566"/>
      <c r="I18" s="509"/>
      <c r="J18" s="509"/>
      <c r="K18" s="509"/>
      <c r="L18" s="562"/>
      <c r="M18" s="1218"/>
      <c r="N18" s="1218"/>
      <c r="O18" s="1218"/>
      <c r="P18" s="1218"/>
      <c r="Q18" s="1218"/>
      <c r="R18" s="1218"/>
      <c r="S18" s="1218"/>
      <c r="T18" s="1218"/>
      <c r="U18" s="1218"/>
      <c r="V18" s="1218"/>
      <c r="W18" s="1218"/>
      <c r="X18" s="1218"/>
      <c r="Y18" s="1218"/>
      <c r="Z18" s="1218"/>
      <c r="AA18" s="1218"/>
      <c r="AB18" s="1218"/>
      <c r="AC18" s="1219" t="s">
        <v>904</v>
      </c>
      <c r="AD18" s="1219"/>
      <c r="AE18" s="1219"/>
      <c r="AF18" s="117"/>
    </row>
    <row r="19" spans="1:42" ht="9" customHeight="1">
      <c r="A19" s="513"/>
      <c r="B19" s="513"/>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17"/>
      <c r="AE19" s="117"/>
      <c r="AF19" s="117"/>
    </row>
    <row r="20" spans="1:42" ht="23.25" customHeight="1">
      <c r="A20" s="607"/>
      <c r="B20" s="1173" t="s">
        <v>546</v>
      </c>
      <c r="C20" s="1173"/>
      <c r="D20" s="1173"/>
      <c r="E20" s="1173"/>
      <c r="F20" s="1173"/>
      <c r="G20" s="1178"/>
      <c r="H20" s="1178"/>
      <c r="I20" s="1178"/>
      <c r="J20" s="1178"/>
      <c r="K20" s="1178"/>
      <c r="L20" s="1178"/>
      <c r="M20" s="1178"/>
      <c r="N20" s="1178"/>
      <c r="O20" s="1178"/>
      <c r="P20" s="1216" t="s">
        <v>545</v>
      </c>
      <c r="Q20" s="1216"/>
      <c r="R20" s="1182" t="s">
        <v>723</v>
      </c>
      <c r="S20" s="1182"/>
      <c r="T20" s="1182"/>
      <c r="U20" s="1182"/>
      <c r="V20" s="1182"/>
      <c r="W20" s="1182"/>
      <c r="X20" s="1182"/>
      <c r="Y20" s="1179"/>
      <c r="Z20" s="1179"/>
      <c r="AA20" s="728"/>
      <c r="AB20" s="586" t="s">
        <v>543</v>
      </c>
      <c r="AC20" s="1179"/>
      <c r="AD20" s="1179"/>
      <c r="AE20" s="586" t="s">
        <v>803</v>
      </c>
      <c r="AF20" s="117"/>
    </row>
    <row r="21" spans="1:42" ht="9" customHeight="1">
      <c r="A21" s="513"/>
      <c r="B21" s="513"/>
      <c r="C21" s="510"/>
      <c r="D21" s="510"/>
      <c r="E21" s="510"/>
      <c r="F21" s="510"/>
      <c r="G21" s="510"/>
      <c r="H21" s="510"/>
      <c r="I21" s="566"/>
      <c r="J21" s="566"/>
      <c r="K21" s="566"/>
      <c r="L21" s="566"/>
      <c r="M21" s="566"/>
      <c r="N21" s="566"/>
      <c r="O21" s="566"/>
      <c r="P21" s="566"/>
      <c r="Q21" s="566"/>
      <c r="R21" s="566"/>
      <c r="S21" s="510"/>
      <c r="T21" s="510"/>
      <c r="U21" s="510"/>
      <c r="V21" s="510"/>
      <c r="W21" s="510"/>
      <c r="X21" s="510"/>
      <c r="Y21" s="729"/>
      <c r="Z21" s="729"/>
      <c r="AA21" s="569"/>
      <c r="AB21" s="569"/>
      <c r="AC21" s="569"/>
      <c r="AD21" s="117"/>
      <c r="AE21" s="117"/>
      <c r="AF21" s="117"/>
    </row>
    <row r="22" spans="1:42" ht="20.25" customHeight="1">
      <c r="A22" s="513"/>
      <c r="B22" s="1175" t="s">
        <v>544</v>
      </c>
      <c r="C22" s="1175"/>
      <c r="D22" s="1175"/>
      <c r="E22" s="1175"/>
      <c r="F22" s="1175"/>
      <c r="G22" s="1174" t="s">
        <v>806</v>
      </c>
      <c r="H22" s="1174"/>
      <c r="I22" s="1181"/>
      <c r="J22" s="1181"/>
      <c r="K22" s="566" t="s">
        <v>191</v>
      </c>
      <c r="L22" s="1181"/>
      <c r="M22" s="1181"/>
      <c r="N22" s="566" t="s">
        <v>192</v>
      </c>
      <c r="O22" s="1226"/>
      <c r="P22" s="1226"/>
      <c r="Q22" s="566" t="s">
        <v>199</v>
      </c>
      <c r="R22" s="1182" t="s">
        <v>722</v>
      </c>
      <c r="S22" s="1182"/>
      <c r="T22" s="1182"/>
      <c r="U22" s="1182"/>
      <c r="V22" s="1182"/>
      <c r="W22" s="1182"/>
      <c r="X22" s="1182"/>
      <c r="Y22" s="1179"/>
      <c r="Z22" s="1179"/>
      <c r="AA22" s="728"/>
      <c r="AB22" s="586" t="s">
        <v>543</v>
      </c>
      <c r="AC22" s="1179"/>
      <c r="AD22" s="1179"/>
      <c r="AE22" s="586" t="s">
        <v>803</v>
      </c>
      <c r="AF22" s="117"/>
    </row>
    <row r="23" spans="1:42" ht="13.5" customHeight="1">
      <c r="A23" s="513"/>
      <c r="B23" s="510"/>
      <c r="C23" s="510"/>
      <c r="D23" s="510"/>
      <c r="E23" s="510"/>
      <c r="F23" s="510"/>
      <c r="G23" s="117"/>
      <c r="H23" s="117"/>
      <c r="I23" s="570"/>
      <c r="J23" s="570"/>
      <c r="K23" s="570"/>
      <c r="L23" s="570"/>
      <c r="M23" s="570"/>
      <c r="N23" s="570"/>
      <c r="O23" s="570"/>
      <c r="P23" s="570"/>
      <c r="Q23" s="570"/>
      <c r="R23" s="117"/>
      <c r="S23" s="117"/>
      <c r="T23" s="117"/>
      <c r="U23" s="117"/>
      <c r="V23" s="117"/>
      <c r="W23" s="117"/>
      <c r="X23" s="117"/>
      <c r="Z23" s="569"/>
      <c r="AA23" s="569"/>
      <c r="AB23" s="569"/>
      <c r="AC23" s="569"/>
      <c r="AD23" s="117"/>
      <c r="AE23" s="117"/>
      <c r="AF23" s="117"/>
    </row>
    <row r="24" spans="1:42" ht="20.25" customHeight="1">
      <c r="A24" s="513"/>
      <c r="B24" s="1184" t="s">
        <v>1066</v>
      </c>
      <c r="C24" s="1185"/>
      <c r="D24" s="1185"/>
      <c r="E24" s="1185"/>
      <c r="F24" s="1185"/>
      <c r="G24" s="1168" t="s">
        <v>542</v>
      </c>
      <c r="H24" s="1168"/>
      <c r="I24" s="1169"/>
      <c r="J24" s="1169"/>
      <c r="K24" s="806" t="s">
        <v>200</v>
      </c>
      <c r="L24" s="807" t="s">
        <v>541</v>
      </c>
      <c r="M24" s="807"/>
      <c r="N24" s="1169"/>
      <c r="O24" s="1169"/>
      <c r="P24" s="800" t="s">
        <v>200</v>
      </c>
      <c r="Q24" s="611"/>
      <c r="R24" s="807" t="s">
        <v>540</v>
      </c>
      <c r="S24" s="807"/>
      <c r="T24" s="1169"/>
      <c r="U24" s="1169"/>
      <c r="V24" s="800" t="s">
        <v>200</v>
      </c>
      <c r="W24" s="612"/>
      <c r="X24" s="1187" t="s">
        <v>957</v>
      </c>
      <c r="Y24" s="1188"/>
      <c r="Z24" s="1188"/>
      <c r="AA24" s="1188"/>
      <c r="AB24" s="1188"/>
      <c r="AC24" s="1179"/>
      <c r="AD24" s="1179"/>
      <c r="AE24" s="117"/>
      <c r="AF24" s="117"/>
    </row>
    <row r="25" spans="1:42" ht="4.5" customHeight="1">
      <c r="A25" s="513"/>
      <c r="B25" s="614"/>
      <c r="C25" s="614"/>
      <c r="D25" s="614"/>
      <c r="E25" s="614"/>
      <c r="F25" s="510"/>
      <c r="G25" s="612"/>
      <c r="H25" s="612"/>
      <c r="I25" s="562"/>
      <c r="J25" s="562"/>
      <c r="K25" s="612"/>
      <c r="L25" s="612"/>
      <c r="M25" s="612"/>
      <c r="N25" s="612"/>
      <c r="O25" s="562"/>
      <c r="P25" s="562"/>
      <c r="Q25" s="612"/>
      <c r="R25" s="613"/>
      <c r="S25" s="612"/>
      <c r="T25" s="612"/>
      <c r="U25" s="562"/>
      <c r="V25" s="562"/>
      <c r="W25" s="612"/>
      <c r="X25" s="612"/>
      <c r="Y25" s="117"/>
      <c r="Z25" s="117"/>
      <c r="AA25" s="569"/>
      <c r="AB25" s="569"/>
      <c r="AC25" s="569"/>
      <c r="AD25" s="117"/>
      <c r="AE25" s="117"/>
      <c r="AF25" s="117"/>
    </row>
    <row r="26" spans="1:42" s="577" customFormat="1" ht="22.5" customHeight="1">
      <c r="A26" s="578"/>
      <c r="B26" s="1186" t="s">
        <v>629</v>
      </c>
      <c r="C26" s="1186"/>
      <c r="D26" s="1186"/>
      <c r="E26" s="1186"/>
      <c r="F26" s="1186"/>
      <c r="G26" s="1158"/>
      <c r="H26" s="1158"/>
      <c r="I26" s="174" t="s">
        <v>271</v>
      </c>
      <c r="J26" s="174" t="s">
        <v>6</v>
      </c>
      <c r="K26" s="174" t="s">
        <v>34</v>
      </c>
      <c r="L26" s="174"/>
      <c r="M26" s="579"/>
      <c r="N26" s="583"/>
      <c r="O26" s="515"/>
      <c r="P26" s="174" t="s">
        <v>271</v>
      </c>
      <c r="Q26" s="174" t="s">
        <v>35</v>
      </c>
      <c r="R26" s="174" t="s">
        <v>36</v>
      </c>
      <c r="S26" s="579"/>
      <c r="T26" s="174"/>
      <c r="U26" s="174"/>
      <c r="V26" s="515"/>
      <c r="W26" s="580" t="s">
        <v>271</v>
      </c>
      <c r="X26" s="581" t="s">
        <v>35</v>
      </c>
      <c r="Y26" s="174" t="s">
        <v>483</v>
      </c>
      <c r="Z26" s="579"/>
      <c r="AA26" s="174"/>
      <c r="AB26" s="174"/>
      <c r="AC26" s="515"/>
      <c r="AD26" s="580" t="s">
        <v>271</v>
      </c>
      <c r="AE26" s="580" t="s">
        <v>11</v>
      </c>
    </row>
    <row r="27" spans="1:42" ht="13.5" customHeight="1">
      <c r="A27" s="513"/>
      <c r="B27" s="513"/>
      <c r="C27" s="510"/>
      <c r="D27" s="510"/>
      <c r="E27" s="510"/>
      <c r="F27" s="510"/>
      <c r="G27" s="510"/>
      <c r="H27" s="510"/>
      <c r="I27" s="510"/>
      <c r="J27" s="510"/>
      <c r="K27" s="510"/>
      <c r="L27" s="510"/>
      <c r="M27" s="510"/>
      <c r="N27" s="510"/>
      <c r="O27" s="564"/>
      <c r="P27" s="564"/>
      <c r="Q27" s="564"/>
      <c r="R27" s="564"/>
      <c r="S27" s="564"/>
      <c r="T27" s="564"/>
      <c r="U27" s="564"/>
      <c r="V27" s="564"/>
      <c r="W27" s="564"/>
      <c r="X27" s="564"/>
      <c r="Y27" s="569"/>
      <c r="Z27" s="569"/>
      <c r="AA27" s="569"/>
      <c r="AB27" s="569"/>
      <c r="AC27" s="569"/>
      <c r="AD27" s="117"/>
      <c r="AE27" s="117"/>
      <c r="AF27" s="117"/>
    </row>
    <row r="28" spans="1:42" s="577" customFormat="1" ht="22.5" customHeight="1">
      <c r="A28" s="578"/>
      <c r="B28" s="1163" t="s">
        <v>841</v>
      </c>
      <c r="C28" s="1164"/>
      <c r="D28" s="1164"/>
      <c r="E28" s="1164"/>
      <c r="F28" s="1171" t="s">
        <v>842</v>
      </c>
      <c r="G28" s="1171"/>
      <c r="H28" s="606" t="s">
        <v>6</v>
      </c>
      <c r="I28" s="605" t="s">
        <v>2</v>
      </c>
      <c r="J28" s="1165" t="s">
        <v>850</v>
      </c>
      <c r="K28" s="1165"/>
      <c r="L28" s="1165"/>
      <c r="M28" s="605" t="s">
        <v>2</v>
      </c>
      <c r="N28" s="560" t="s">
        <v>843</v>
      </c>
      <c r="O28" s="560"/>
      <c r="P28" s="560"/>
      <c r="Q28" s="560"/>
      <c r="R28" s="560"/>
      <c r="S28" s="604"/>
      <c r="T28" s="604"/>
      <c r="U28" s="604"/>
      <c r="V28" s="604"/>
      <c r="W28" s="561"/>
      <c r="X28" s="603" t="s">
        <v>2</v>
      </c>
      <c r="Y28" s="1223" t="s">
        <v>844</v>
      </c>
      <c r="Z28" s="1223"/>
      <c r="AA28" s="1223"/>
      <c r="AB28" s="1223"/>
      <c r="AC28" s="1223"/>
      <c r="AD28" s="1223"/>
      <c r="AE28" s="1224"/>
    </row>
    <row r="29" spans="1:42" s="577" customFormat="1" ht="20.25" customHeight="1">
      <c r="A29" s="578"/>
      <c r="B29" s="723"/>
      <c r="F29" s="1159" t="s">
        <v>320</v>
      </c>
      <c r="G29" s="1159"/>
      <c r="H29" s="606" t="s">
        <v>6</v>
      </c>
      <c r="I29" s="605" t="s">
        <v>2</v>
      </c>
      <c r="J29" s="1165" t="s">
        <v>850</v>
      </c>
      <c r="K29" s="1165"/>
      <c r="L29" s="1165"/>
      <c r="M29" s="605" t="s">
        <v>2</v>
      </c>
      <c r="N29" s="560" t="s">
        <v>843</v>
      </c>
      <c r="O29" s="560"/>
      <c r="P29" s="560"/>
      <c r="Q29" s="560"/>
      <c r="R29" s="560"/>
      <c r="S29" s="604"/>
      <c r="T29" s="604"/>
      <c r="U29" s="604"/>
      <c r="V29" s="604"/>
      <c r="X29" s="605" t="s">
        <v>2</v>
      </c>
      <c r="Y29" s="1221" t="s">
        <v>844</v>
      </c>
      <c r="Z29" s="1221"/>
      <c r="AA29" s="1221"/>
      <c r="AB29" s="1221"/>
      <c r="AC29" s="1221"/>
      <c r="AD29" s="1221"/>
      <c r="AE29" s="1222"/>
    </row>
    <row r="30" spans="1:42" s="577" customFormat="1" ht="20.25" customHeight="1">
      <c r="A30" s="578"/>
      <c r="B30" s="737" t="s">
        <v>851</v>
      </c>
      <c r="C30" s="738"/>
      <c r="D30" s="738"/>
      <c r="E30" s="738"/>
      <c r="F30" s="738"/>
      <c r="G30" s="738"/>
      <c r="H30" s="738"/>
      <c r="I30" s="738"/>
      <c r="J30" s="739" t="s">
        <v>2</v>
      </c>
      <c r="K30" s="558" t="s">
        <v>852</v>
      </c>
      <c r="L30" s="738"/>
      <c r="M30" s="738"/>
      <c r="N30" s="738"/>
      <c r="O30" s="738"/>
      <c r="P30" s="738"/>
      <c r="Q30" s="738"/>
      <c r="R30" s="738"/>
      <c r="S30" s="738"/>
      <c r="T30" s="738"/>
      <c r="U30" s="739" t="s">
        <v>2</v>
      </c>
      <c r="V30" s="1213" t="s">
        <v>853</v>
      </c>
      <c r="W30" s="1214"/>
      <c r="X30" s="1214"/>
      <c r="Y30" s="1214"/>
      <c r="Z30" s="1214"/>
      <c r="AA30" s="1214"/>
      <c r="AB30" s="1214"/>
      <c r="AC30" s="1214"/>
      <c r="AD30" s="1214"/>
      <c r="AE30" s="1215"/>
    </row>
    <row r="31" spans="1:42" s="577" customFormat="1" ht="20.25" customHeight="1">
      <c r="A31" s="578"/>
      <c r="B31" s="602"/>
      <c r="C31" s="601"/>
      <c r="D31" s="601"/>
      <c r="E31" s="601"/>
      <c r="H31" s="577" t="s">
        <v>845</v>
      </c>
      <c r="AE31" s="599"/>
    </row>
    <row r="32" spans="1:42" s="577" customFormat="1" ht="21.75" customHeight="1">
      <c r="A32" s="578"/>
      <c r="B32" s="600"/>
      <c r="C32" s="559"/>
      <c r="D32" s="559"/>
      <c r="E32" s="559"/>
      <c r="H32" s="1159" t="s">
        <v>854</v>
      </c>
      <c r="I32" s="1160"/>
      <c r="J32" s="577" t="s">
        <v>846</v>
      </c>
      <c r="P32" s="584" t="s">
        <v>2</v>
      </c>
      <c r="Q32" s="577" t="s">
        <v>847</v>
      </c>
      <c r="V32" s="584" t="s">
        <v>2</v>
      </c>
      <c r="W32" s="577" t="s">
        <v>848</v>
      </c>
      <c r="AE32" s="599"/>
    </row>
    <row r="33" spans="1:32" s="577" customFormat="1" ht="21.75" customHeight="1">
      <c r="A33" s="578"/>
      <c r="B33" s="726"/>
      <c r="C33" s="725"/>
      <c r="D33" s="725"/>
      <c r="E33" s="725"/>
      <c r="F33" s="725"/>
      <c r="G33" s="725"/>
      <c r="H33" s="1159" t="s">
        <v>854</v>
      </c>
      <c r="I33" s="1160"/>
      <c r="J33" s="577" t="s">
        <v>849</v>
      </c>
      <c r="P33" s="584" t="s">
        <v>2</v>
      </c>
      <c r="Q33" s="577" t="s">
        <v>847</v>
      </c>
      <c r="V33" s="584" t="s">
        <v>2</v>
      </c>
      <c r="W33" s="577" t="s">
        <v>848</v>
      </c>
      <c r="AE33" s="599"/>
    </row>
    <row r="34" spans="1:32" s="577" customFormat="1" ht="21.75" customHeight="1">
      <c r="A34" s="578"/>
      <c r="B34" s="600"/>
      <c r="C34" s="725"/>
      <c r="D34" s="725"/>
      <c r="E34" s="725"/>
      <c r="F34" s="725"/>
      <c r="G34" s="725"/>
      <c r="H34" s="1159" t="s">
        <v>320</v>
      </c>
      <c r="I34" s="1159"/>
      <c r="J34" s="577" t="s">
        <v>846</v>
      </c>
      <c r="P34" s="584" t="s">
        <v>2</v>
      </c>
      <c r="Q34" s="577" t="s">
        <v>847</v>
      </c>
      <c r="V34" s="584" t="s">
        <v>2</v>
      </c>
      <c r="W34" s="577" t="s">
        <v>848</v>
      </c>
      <c r="AE34" s="599"/>
    </row>
    <row r="35" spans="1:32" s="577" customFormat="1" ht="21.75" customHeight="1">
      <c r="A35" s="578"/>
      <c r="B35" s="598"/>
      <c r="C35" s="597"/>
      <c r="D35" s="597"/>
      <c r="E35" s="597"/>
      <c r="F35" s="597"/>
      <c r="G35" s="597"/>
      <c r="H35" s="1167" t="s">
        <v>320</v>
      </c>
      <c r="I35" s="1167"/>
      <c r="J35" s="595" t="s">
        <v>849</v>
      </c>
      <c r="K35" s="595"/>
      <c r="L35" s="595"/>
      <c r="M35" s="595"/>
      <c r="N35" s="595"/>
      <c r="O35" s="595"/>
      <c r="P35" s="596" t="s">
        <v>2</v>
      </c>
      <c r="Q35" s="595" t="s">
        <v>847</v>
      </c>
      <c r="R35" s="595"/>
      <c r="S35" s="595"/>
      <c r="T35" s="595"/>
      <c r="U35" s="595"/>
      <c r="V35" s="596" t="s">
        <v>2</v>
      </c>
      <c r="W35" s="595" t="s">
        <v>848</v>
      </c>
      <c r="X35" s="595"/>
      <c r="Y35" s="595"/>
      <c r="Z35" s="595"/>
      <c r="AA35" s="595"/>
      <c r="AB35" s="595"/>
      <c r="AC35" s="595"/>
      <c r="AD35" s="595"/>
      <c r="AE35" s="594"/>
    </row>
    <row r="36" spans="1:32" ht="13.5" customHeight="1">
      <c r="A36" s="513"/>
      <c r="B36" s="513"/>
      <c r="C36" s="510"/>
      <c r="D36" s="510"/>
      <c r="E36" s="510"/>
      <c r="F36" s="510"/>
      <c r="G36" s="510"/>
      <c r="H36" s="510"/>
      <c r="I36" s="510"/>
      <c r="J36" s="510"/>
      <c r="K36" s="510"/>
      <c r="L36" s="510"/>
      <c r="M36" s="510"/>
      <c r="N36" s="510"/>
      <c r="O36" s="510"/>
      <c r="P36" s="510"/>
      <c r="Q36" s="510"/>
      <c r="R36" s="510"/>
      <c r="S36" s="510"/>
      <c r="T36" s="510"/>
      <c r="U36" s="510"/>
      <c r="V36" s="510"/>
      <c r="W36" s="510"/>
      <c r="X36" s="510"/>
      <c r="Y36" s="569"/>
      <c r="Z36" s="569"/>
      <c r="AA36" s="569"/>
      <c r="AB36" s="569"/>
      <c r="AC36" s="569"/>
      <c r="AD36" s="117"/>
      <c r="AE36" s="117"/>
      <c r="AF36" s="117"/>
    </row>
    <row r="37" spans="1:32" ht="20.25" customHeight="1">
      <c r="A37" s="513"/>
      <c r="B37" s="510" t="s">
        <v>423</v>
      </c>
      <c r="C37" s="510"/>
      <c r="D37" s="510"/>
      <c r="E37" s="568" t="s">
        <v>201</v>
      </c>
      <c r="F37" s="514"/>
      <c r="G37" s="567" t="s">
        <v>474</v>
      </c>
      <c r="H37" s="593"/>
      <c r="I37" s="568" t="s">
        <v>539</v>
      </c>
      <c r="J37" s="514"/>
      <c r="K37" s="567" t="s">
        <v>538</v>
      </c>
      <c r="L37" s="567"/>
      <c r="M37" s="567"/>
      <c r="N37" s="117"/>
      <c r="O37" s="1161" t="s">
        <v>425</v>
      </c>
      <c r="P37" s="1161"/>
      <c r="Q37" s="1161"/>
      <c r="R37" s="1161"/>
      <c r="S37" s="582" t="s">
        <v>2</v>
      </c>
      <c r="T37" s="567" t="s">
        <v>448</v>
      </c>
      <c r="U37" s="587"/>
      <c r="V37" s="587"/>
      <c r="W37" s="587"/>
      <c r="X37" s="587"/>
      <c r="Y37" s="587"/>
      <c r="Z37" s="587"/>
      <c r="AA37" s="587"/>
      <c r="AB37" s="587"/>
      <c r="AC37" s="569"/>
      <c r="AD37" s="117"/>
      <c r="AE37" s="117"/>
      <c r="AF37" s="117"/>
    </row>
    <row r="38" spans="1:32" ht="20.25" customHeight="1">
      <c r="A38" s="513"/>
      <c r="B38" s="1162" t="s">
        <v>424</v>
      </c>
      <c r="C38" s="1162"/>
      <c r="D38" s="1162"/>
      <c r="E38" s="1162"/>
      <c r="F38" s="591"/>
      <c r="G38" s="510"/>
      <c r="H38" s="117"/>
      <c r="I38" s="562"/>
      <c r="J38" s="591"/>
      <c r="K38" s="510"/>
      <c r="L38" s="510"/>
      <c r="M38" s="510"/>
      <c r="N38" s="117"/>
      <c r="O38" s="510"/>
      <c r="P38" s="510"/>
      <c r="Q38" s="510"/>
      <c r="R38" s="510"/>
      <c r="S38" s="592" t="s">
        <v>2</v>
      </c>
      <c r="T38" s="588" t="s">
        <v>426</v>
      </c>
      <c r="U38" s="589"/>
      <c r="V38" s="589"/>
      <c r="W38" s="589"/>
      <c r="X38" s="589"/>
      <c r="Y38" s="589"/>
      <c r="Z38" s="589"/>
      <c r="AA38" s="589"/>
      <c r="AB38" s="589"/>
      <c r="AC38" s="569"/>
      <c r="AD38" s="117"/>
      <c r="AE38" s="117"/>
      <c r="AF38" s="117"/>
    </row>
    <row r="39" spans="1:32" ht="8.25" customHeight="1">
      <c r="A39" s="513"/>
      <c r="B39" s="510"/>
      <c r="C39" s="510"/>
      <c r="D39" s="510"/>
      <c r="E39" s="562"/>
      <c r="F39" s="591"/>
      <c r="G39" s="510"/>
      <c r="H39" s="117"/>
      <c r="I39" s="562"/>
      <c r="J39" s="591"/>
      <c r="K39" s="510"/>
      <c r="L39" s="510"/>
      <c r="M39" s="510"/>
      <c r="N39" s="117"/>
      <c r="O39" s="510"/>
      <c r="P39" s="510"/>
      <c r="Q39" s="510"/>
      <c r="R39" s="510"/>
      <c r="S39" s="590"/>
      <c r="T39" s="510"/>
      <c r="U39" s="569"/>
      <c r="V39" s="569"/>
      <c r="W39" s="569"/>
      <c r="X39" s="569"/>
      <c r="Y39" s="569"/>
      <c r="Z39" s="569"/>
      <c r="AA39" s="569"/>
      <c r="AB39" s="569"/>
      <c r="AC39" s="569"/>
      <c r="AD39" s="117"/>
      <c r="AE39" s="117"/>
      <c r="AF39" s="117"/>
    </row>
    <row r="40" spans="1:32" s="6" customFormat="1" ht="20.25" customHeight="1">
      <c r="A40" s="513"/>
      <c r="B40" s="510"/>
      <c r="C40" s="510"/>
      <c r="D40" s="510"/>
      <c r="E40" s="510"/>
      <c r="F40" s="508"/>
      <c r="G40" s="508"/>
      <c r="H40" s="508"/>
      <c r="I40" s="510"/>
      <c r="J40" s="510"/>
      <c r="M40" s="510" t="s">
        <v>202</v>
      </c>
      <c r="P40" s="1208" t="s">
        <v>537</v>
      </c>
      <c r="Q40" s="1208"/>
      <c r="R40" s="1209"/>
      <c r="S40" s="1209"/>
      <c r="T40" s="1209"/>
      <c r="U40" s="1209"/>
      <c r="V40" s="1209"/>
      <c r="W40" s="1209"/>
      <c r="X40" s="1209"/>
      <c r="Y40" s="1209"/>
      <c r="Z40" s="1209"/>
      <c r="AA40" s="1209"/>
      <c r="AB40" s="1209"/>
      <c r="AC40" s="1209"/>
      <c r="AD40" s="1209"/>
    </row>
    <row r="41" spans="1:32" s="117" customFormat="1" ht="7.5" customHeight="1">
      <c r="A41" s="513"/>
      <c r="B41" s="513"/>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row>
    <row r="42" spans="1:32" s="117" customFormat="1" ht="13.5" customHeight="1">
      <c r="A42" s="513"/>
      <c r="B42" s="510"/>
      <c r="C42" s="510"/>
      <c r="D42" s="510"/>
      <c r="E42" s="510"/>
      <c r="F42" s="510"/>
      <c r="G42" s="510"/>
      <c r="H42" s="510"/>
      <c r="I42" s="510"/>
      <c r="J42" s="510"/>
      <c r="M42" s="510" t="s">
        <v>203</v>
      </c>
      <c r="N42" s="510"/>
      <c r="O42" s="510"/>
      <c r="P42" s="562" t="s">
        <v>6</v>
      </c>
      <c r="Q42" s="510" t="s">
        <v>204</v>
      </c>
      <c r="R42" s="510"/>
      <c r="S42" s="510"/>
      <c r="T42" s="510"/>
      <c r="U42" s="562" t="s">
        <v>11</v>
      </c>
      <c r="V42" s="510"/>
      <c r="W42" s="510"/>
      <c r="X42" s="510"/>
      <c r="Y42" s="510"/>
      <c r="Z42" s="510"/>
      <c r="AA42" s="510"/>
      <c r="AB42" s="510"/>
      <c r="AC42" s="510"/>
    </row>
    <row r="43" spans="1:32" ht="13.5" customHeight="1">
      <c r="A43" s="513"/>
      <c r="B43" s="1210" t="s">
        <v>205</v>
      </c>
      <c r="C43" s="1211"/>
      <c r="D43" s="1211"/>
      <c r="E43" s="1211"/>
      <c r="F43" s="1211"/>
      <c r="G43" s="1211"/>
      <c r="H43" s="1211"/>
      <c r="I43" s="1212"/>
      <c r="J43" s="510"/>
      <c r="K43" s="510"/>
      <c r="L43" s="510"/>
      <c r="M43" s="510"/>
      <c r="O43" s="117"/>
      <c r="P43" s="562" t="s">
        <v>536</v>
      </c>
      <c r="Q43" s="1183"/>
      <c r="R43" s="1183"/>
      <c r="S43" s="562" t="s">
        <v>535</v>
      </c>
      <c r="T43" s="1183"/>
      <c r="U43" s="1183"/>
      <c r="V43" s="1183"/>
      <c r="W43" s="1183"/>
      <c r="X43" s="510"/>
      <c r="Y43" s="117"/>
      <c r="Z43" s="117"/>
      <c r="AA43" s="117"/>
      <c r="AB43" s="117"/>
      <c r="AD43" s="117"/>
      <c r="AE43" s="117"/>
      <c r="AF43" s="117"/>
    </row>
    <row r="44" spans="1:32" ht="20.25" customHeight="1">
      <c r="A44" s="513"/>
      <c r="B44" s="1195"/>
      <c r="C44" s="1196"/>
      <c r="D44" s="1196"/>
      <c r="E44" s="1196"/>
      <c r="F44" s="1196"/>
      <c r="G44" s="1196"/>
      <c r="H44" s="1196"/>
      <c r="I44" s="1197"/>
      <c r="J44" s="510"/>
      <c r="K44" s="510"/>
      <c r="L44" s="510"/>
      <c r="M44" s="510"/>
      <c r="N44" s="510"/>
      <c r="O44" s="117"/>
      <c r="P44" s="117"/>
      <c r="Q44" s="1193"/>
      <c r="R44" s="1193"/>
      <c r="S44" s="1193"/>
      <c r="T44" s="1193"/>
      <c r="U44" s="1193"/>
      <c r="V44" s="1193"/>
      <c r="W44" s="1193"/>
      <c r="X44" s="1193"/>
      <c r="Y44" s="1193"/>
      <c r="Z44" s="1193"/>
      <c r="AA44" s="1193"/>
      <c r="AB44" s="1193"/>
      <c r="AC44" s="1193"/>
      <c r="AD44" s="1193"/>
      <c r="AE44" s="117"/>
      <c r="AF44" s="117"/>
    </row>
    <row r="45" spans="1:32" ht="20.25" customHeight="1">
      <c r="A45" s="513"/>
      <c r="B45" s="1198"/>
      <c r="C45" s="1199"/>
      <c r="D45" s="1199"/>
      <c r="E45" s="1199"/>
      <c r="F45" s="1199"/>
      <c r="G45" s="1199"/>
      <c r="H45" s="1199"/>
      <c r="I45" s="1200"/>
      <c r="J45" s="510"/>
      <c r="K45" s="510"/>
      <c r="L45" s="510"/>
      <c r="M45" s="510"/>
      <c r="N45" s="510"/>
      <c r="O45" s="117"/>
      <c r="P45" s="117"/>
      <c r="Q45" s="1193"/>
      <c r="R45" s="1193"/>
      <c r="S45" s="1193"/>
      <c r="T45" s="1193"/>
      <c r="U45" s="1193"/>
      <c r="V45" s="1193"/>
      <c r="W45" s="1193"/>
      <c r="X45" s="1193"/>
      <c r="Y45" s="1193"/>
      <c r="Z45" s="1193"/>
      <c r="AA45" s="1193"/>
      <c r="AB45" s="1193"/>
      <c r="AC45" s="1193"/>
      <c r="AD45" s="1193"/>
      <c r="AE45" s="117"/>
      <c r="AF45" s="117"/>
    </row>
    <row r="46" spans="1:32" ht="13.5" customHeight="1">
      <c r="A46" s="513"/>
      <c r="B46" s="1198"/>
      <c r="C46" s="1199"/>
      <c r="D46" s="1199"/>
      <c r="E46" s="1199"/>
      <c r="F46" s="1199"/>
      <c r="G46" s="1199"/>
      <c r="H46" s="1199"/>
      <c r="I46" s="1200"/>
      <c r="J46" s="510"/>
      <c r="K46" s="510"/>
      <c r="L46" s="510"/>
      <c r="M46" s="510"/>
      <c r="O46" s="117"/>
      <c r="P46" s="562" t="s">
        <v>6</v>
      </c>
      <c r="Q46" s="510" t="s">
        <v>534</v>
      </c>
      <c r="R46" s="510"/>
      <c r="S46" s="510" t="s">
        <v>11</v>
      </c>
      <c r="T46" s="562"/>
      <c r="U46" s="117"/>
      <c r="V46" s="117"/>
      <c r="W46" s="117"/>
      <c r="X46" s="117"/>
      <c r="Y46" s="117"/>
      <c r="Z46" s="117"/>
      <c r="AA46" s="117"/>
      <c r="AB46" s="117"/>
      <c r="AC46" s="510"/>
      <c r="AD46" s="117"/>
      <c r="AE46" s="117"/>
      <c r="AF46" s="117"/>
    </row>
    <row r="47" spans="1:32" ht="20.25" customHeight="1">
      <c r="A47" s="513"/>
      <c r="B47" s="1198"/>
      <c r="C47" s="1199"/>
      <c r="D47" s="1199"/>
      <c r="E47" s="1199"/>
      <c r="F47" s="1199"/>
      <c r="G47" s="1199"/>
      <c r="H47" s="1199"/>
      <c r="I47" s="1200"/>
      <c r="J47" s="510"/>
      <c r="K47" s="510"/>
      <c r="L47" s="510"/>
      <c r="M47" s="510"/>
      <c r="N47" s="510"/>
      <c r="O47" s="117"/>
      <c r="P47" s="117"/>
      <c r="Q47" s="1170"/>
      <c r="R47" s="1170"/>
      <c r="S47" s="1170"/>
      <c r="T47" s="1170"/>
      <c r="U47" s="1170"/>
      <c r="V47" s="1170"/>
      <c r="W47" s="1170"/>
      <c r="X47" s="1170"/>
      <c r="Y47" s="1170"/>
      <c r="Z47" s="1170"/>
      <c r="AA47" s="1170"/>
      <c r="AB47" s="1170"/>
      <c r="AC47" s="1170"/>
      <c r="AD47" s="1170"/>
      <c r="AE47" s="117"/>
      <c r="AF47" s="117"/>
    </row>
    <row r="48" spans="1:32" ht="13.5" customHeight="1">
      <c r="A48" s="513"/>
      <c r="B48" s="1198"/>
      <c r="C48" s="1199"/>
      <c r="D48" s="1199"/>
      <c r="E48" s="1199"/>
      <c r="F48" s="1199"/>
      <c r="G48" s="1199"/>
      <c r="H48" s="1199"/>
      <c r="I48" s="1200"/>
      <c r="J48" s="510"/>
      <c r="K48" s="510"/>
      <c r="L48" s="510"/>
      <c r="M48" s="510"/>
      <c r="O48" s="117"/>
      <c r="P48" s="562" t="s">
        <v>6</v>
      </c>
      <c r="Q48" s="510" t="s">
        <v>533</v>
      </c>
      <c r="R48" s="510"/>
      <c r="S48" s="562" t="s">
        <v>11</v>
      </c>
      <c r="T48" s="510"/>
      <c r="U48" s="510"/>
      <c r="V48" s="510"/>
      <c r="W48" s="510"/>
      <c r="X48" s="510"/>
      <c r="Y48" s="510"/>
      <c r="Z48" s="510"/>
      <c r="AA48" s="510"/>
      <c r="AB48" s="510"/>
      <c r="AC48" s="510"/>
      <c r="AD48" s="117"/>
      <c r="AE48" s="117"/>
      <c r="AF48" s="117"/>
    </row>
    <row r="49" spans="1:32" ht="20.25" customHeight="1">
      <c r="A49" s="513"/>
      <c r="B49" s="1198"/>
      <c r="C49" s="1199"/>
      <c r="D49" s="1199"/>
      <c r="E49" s="1199"/>
      <c r="F49" s="1199"/>
      <c r="G49" s="1199"/>
      <c r="H49" s="1199"/>
      <c r="I49" s="1200"/>
      <c r="J49" s="510"/>
      <c r="K49" s="510"/>
      <c r="L49" s="510"/>
      <c r="M49" s="510"/>
      <c r="N49" s="510"/>
      <c r="O49" s="117"/>
      <c r="P49" s="117"/>
      <c r="Q49" s="1170"/>
      <c r="R49" s="1170"/>
      <c r="S49" s="1170"/>
      <c r="T49" s="1170"/>
      <c r="U49" s="1170"/>
      <c r="V49" s="1170"/>
      <c r="W49" s="1170"/>
      <c r="X49" s="1170"/>
      <c r="Y49" s="1170"/>
      <c r="Z49" s="1170"/>
      <c r="AA49" s="1170"/>
      <c r="AB49" s="1170"/>
      <c r="AC49" s="1170"/>
      <c r="AD49" s="1170"/>
      <c r="AE49" s="117"/>
      <c r="AF49" s="117"/>
    </row>
    <row r="50" spans="1:32" ht="20.25" customHeight="1">
      <c r="A50" s="510"/>
      <c r="B50" s="1198"/>
      <c r="C50" s="1199"/>
      <c r="D50" s="1199"/>
      <c r="E50" s="1199"/>
      <c r="F50" s="1199"/>
      <c r="G50" s="1199"/>
      <c r="H50" s="1199"/>
      <c r="I50" s="1200"/>
      <c r="J50" s="510"/>
      <c r="K50" s="510"/>
      <c r="L50" s="510"/>
      <c r="M50" s="510"/>
      <c r="O50" s="117"/>
      <c r="P50" s="562" t="s">
        <v>6</v>
      </c>
      <c r="Q50" s="1204" t="s">
        <v>532</v>
      </c>
      <c r="R50" s="1204"/>
      <c r="S50" s="1204"/>
      <c r="T50" s="1204"/>
      <c r="U50" s="571" t="s">
        <v>11</v>
      </c>
      <c r="W50" s="571"/>
      <c r="X50" s="571"/>
      <c r="Y50" s="510"/>
      <c r="Z50" s="510"/>
      <c r="AA50" s="510"/>
      <c r="AB50" s="510"/>
      <c r="AC50" s="510"/>
      <c r="AD50" s="117"/>
      <c r="AE50" s="117"/>
      <c r="AF50" s="117"/>
    </row>
    <row r="51" spans="1:32" ht="20.25" customHeight="1">
      <c r="A51" s="510"/>
      <c r="B51" s="1201"/>
      <c r="C51" s="1202"/>
      <c r="D51" s="1202"/>
      <c r="E51" s="1202"/>
      <c r="F51" s="1202"/>
      <c r="G51" s="1202"/>
      <c r="H51" s="1202"/>
      <c r="I51" s="1203"/>
      <c r="J51" s="510"/>
      <c r="K51" s="510"/>
      <c r="L51" s="510"/>
      <c r="M51" s="510"/>
      <c r="N51" s="510"/>
      <c r="O51" s="117"/>
      <c r="P51" s="117"/>
      <c r="Q51" s="1166"/>
      <c r="R51" s="1166"/>
      <c r="S51" s="1166"/>
      <c r="T51" s="1166"/>
      <c r="U51" s="1166"/>
      <c r="V51" s="1166"/>
      <c r="W51" s="1166"/>
      <c r="X51" s="1166"/>
      <c r="Y51" s="1166"/>
      <c r="Z51" s="1166"/>
      <c r="AA51" s="1166"/>
      <c r="AB51" s="1166"/>
      <c r="AC51" s="1166"/>
      <c r="AD51" s="1166"/>
      <c r="AE51" s="117"/>
      <c r="AF51" s="117"/>
    </row>
    <row r="52" spans="1:32" ht="13.5" customHeight="1">
      <c r="A52" s="510"/>
      <c r="B52" s="510"/>
      <c r="C52" s="510"/>
      <c r="D52" s="510"/>
      <c r="E52" s="510"/>
      <c r="F52" s="510"/>
      <c r="G52" s="510"/>
      <c r="H52" s="510"/>
      <c r="I52" s="510"/>
      <c r="J52" s="510"/>
      <c r="K52" s="510"/>
      <c r="L52" s="510"/>
      <c r="M52" s="510"/>
      <c r="N52" s="510"/>
      <c r="O52" s="566"/>
      <c r="P52" s="566"/>
      <c r="Q52" s="566"/>
      <c r="R52" s="566"/>
      <c r="S52" s="566"/>
      <c r="T52" s="566"/>
      <c r="U52" s="566"/>
      <c r="V52" s="566"/>
      <c r="W52" s="566"/>
      <c r="X52" s="566"/>
      <c r="Y52" s="510"/>
      <c r="Z52" s="510"/>
      <c r="AA52" s="510"/>
      <c r="AB52" s="510"/>
      <c r="AC52" s="510"/>
      <c r="AD52" s="117"/>
      <c r="AE52" s="117"/>
      <c r="AF52" s="117"/>
    </row>
    <row r="53" spans="1:32" ht="20.25" customHeight="1" thickBot="1">
      <c r="A53" s="512"/>
      <c r="B53" s="1194" t="s">
        <v>531</v>
      </c>
      <c r="C53" s="1194"/>
      <c r="D53" s="1194"/>
      <c r="E53" s="1194"/>
      <c r="F53" s="1194"/>
      <c r="G53" s="1194"/>
      <c r="H53" s="1194"/>
      <c r="I53" s="1194"/>
      <c r="J53" s="1194"/>
      <c r="K53" s="1194"/>
      <c r="L53" s="1194"/>
      <c r="M53" s="1194"/>
      <c r="N53" s="1194"/>
      <c r="O53" s="1194"/>
      <c r="P53" s="1194"/>
      <c r="Q53" s="1194"/>
      <c r="R53" s="1194"/>
      <c r="S53" s="1194"/>
      <c r="T53" s="1194"/>
      <c r="U53" s="1194"/>
      <c r="V53" s="1194"/>
      <c r="W53" s="1194"/>
      <c r="X53" s="1194"/>
      <c r="Y53" s="1194"/>
      <c r="Z53" s="1194"/>
      <c r="AA53" s="1194"/>
      <c r="AB53" s="1194"/>
      <c r="AC53" s="512"/>
      <c r="AD53" s="117"/>
      <c r="AE53" s="117"/>
      <c r="AF53" s="117"/>
    </row>
    <row r="54" spans="1:32" ht="6.75" customHeight="1" thickTop="1">
      <c r="A54" s="572"/>
      <c r="B54" s="616"/>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617"/>
      <c r="AE54" s="117"/>
      <c r="AF54" s="117"/>
    </row>
    <row r="55" spans="1:32" ht="13.5" customHeight="1">
      <c r="A55" s="574"/>
      <c r="B55" s="618" t="s">
        <v>52</v>
      </c>
      <c r="C55" s="1156" t="s">
        <v>630</v>
      </c>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56"/>
      <c r="AB55" s="1156"/>
      <c r="AC55" s="1156"/>
      <c r="AD55" s="1157"/>
      <c r="AE55" s="117"/>
      <c r="AF55" s="117"/>
    </row>
    <row r="56" spans="1:32" ht="13.5" customHeight="1">
      <c r="A56" s="575"/>
      <c r="B56" s="1205" t="s">
        <v>631</v>
      </c>
      <c r="C56" s="1206"/>
      <c r="D56" s="1206"/>
      <c r="E56" s="1206"/>
      <c r="F56" s="1206"/>
      <c r="G56" s="1206"/>
      <c r="H56" s="1206"/>
      <c r="I56" s="1206"/>
      <c r="J56" s="1206"/>
      <c r="K56" s="1206"/>
      <c r="L56" s="1206"/>
      <c r="M56" s="1206"/>
      <c r="N56" s="1206"/>
      <c r="O56" s="1206"/>
      <c r="P56" s="1206"/>
      <c r="Q56" s="1206"/>
      <c r="R56" s="1206"/>
      <c r="S56" s="1206"/>
      <c r="T56" s="1206"/>
      <c r="U56" s="1206"/>
      <c r="V56" s="1206"/>
      <c r="W56" s="1206"/>
      <c r="X56" s="1206"/>
      <c r="Y56" s="1206"/>
      <c r="Z56" s="1206"/>
      <c r="AA56" s="1206"/>
      <c r="AB56" s="1206"/>
      <c r="AC56" s="1206"/>
      <c r="AD56" s="1207"/>
      <c r="AE56" s="117"/>
      <c r="AF56" s="117"/>
    </row>
    <row r="57" spans="1:32" ht="13.5" customHeight="1">
      <c r="A57" s="575"/>
      <c r="B57" s="619" t="s">
        <v>52</v>
      </c>
      <c r="C57" s="1189" t="s">
        <v>530</v>
      </c>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90"/>
      <c r="AE57" s="117"/>
      <c r="AF57" s="117"/>
    </row>
    <row r="58" spans="1:32" ht="13.5" customHeight="1">
      <c r="A58" s="575"/>
      <c r="B58" s="620" t="s">
        <v>52</v>
      </c>
      <c r="C58" s="1191" t="s">
        <v>471</v>
      </c>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2"/>
      <c r="AE58" s="117"/>
      <c r="AF58" s="117"/>
    </row>
    <row r="59" spans="1:32" ht="13.5" customHeight="1">
      <c r="A59" s="575"/>
      <c r="B59" s="621" t="s">
        <v>52</v>
      </c>
      <c r="C59" s="1189" t="s">
        <v>528</v>
      </c>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90"/>
      <c r="AE59" s="117"/>
      <c r="AF59" s="117"/>
    </row>
    <row r="60" spans="1:32" ht="6.75" customHeight="1" thickBot="1">
      <c r="A60" s="576"/>
      <c r="B60" s="615"/>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622"/>
      <c r="AD60" s="623"/>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c r="A62" s="117"/>
      <c r="B62" s="117" t="s">
        <v>954</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c r="A63" s="117"/>
      <c r="B63" s="117" t="s">
        <v>956</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mergeCells count="77">
    <mergeCell ref="B15:F15"/>
    <mergeCell ref="G15:I15"/>
    <mergeCell ref="J15:AE15"/>
    <mergeCell ref="I22:J22"/>
    <mergeCell ref="O22:P22"/>
    <mergeCell ref="B22:F22"/>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F29:G29"/>
    <mergeCell ref="T43:W43"/>
    <mergeCell ref="B24:F24"/>
    <mergeCell ref="B26:F26"/>
    <mergeCell ref="AC24:AD24"/>
    <mergeCell ref="X24:AB24"/>
    <mergeCell ref="N24:O24"/>
    <mergeCell ref="T24:U24"/>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s>
  <phoneticPr fontId="3"/>
  <dataValidations count="2">
    <dataValidation type="list" allowBlank="1" showInputMessage="1" showErrorMessage="1" sqref="B3" xr:uid="{00000000-0002-0000-0300-000000000000}">
      <formula1>$AJ$4:$AJ$5</formula1>
    </dataValidation>
    <dataValidation type="list" allowBlank="1" showInputMessage="1" showErrorMessage="1" sqref="AC24:AD24" xr:uid="{00000000-0002-0000-0300-000001000000}">
      <formula1>$B$62:$B$63</formula1>
    </dataValidation>
  </dataValidations>
  <printOptions horizontalCentered="1"/>
  <pageMargins left="0" right="0" top="0" bottom="0" header="0" footer="0"/>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AE3A-5CC7-4570-B494-2E8F87F21996}">
  <sheetPr>
    <pageSetUpPr fitToPage="1"/>
  </sheetPr>
  <dimension ref="A1:K38"/>
  <sheetViews>
    <sheetView topLeftCell="A12" zoomScale="70" zoomScaleNormal="70" workbookViewId="0">
      <selection activeCell="M25" sqref="M25"/>
    </sheetView>
  </sheetViews>
  <sheetFormatPr defaultRowHeight="13.5"/>
  <sheetData>
    <row r="1" spans="1:11">
      <c r="A1" t="s">
        <v>1114</v>
      </c>
    </row>
    <row r="3" spans="1:11" ht="17.25">
      <c r="A3" s="2783" t="s">
        <v>1113</v>
      </c>
      <c r="B3" s="2783"/>
      <c r="C3" s="2783"/>
      <c r="D3" s="2783"/>
      <c r="E3" s="2783"/>
      <c r="F3" s="2783"/>
      <c r="G3" s="2783"/>
      <c r="H3" s="2783"/>
      <c r="I3" s="2783"/>
      <c r="J3" s="2783"/>
      <c r="K3" s="2783"/>
    </row>
    <row r="8" spans="1:11">
      <c r="A8" s="2740" t="s">
        <v>1112</v>
      </c>
      <c r="B8" s="2740"/>
      <c r="C8" s="2740"/>
      <c r="D8" s="2740"/>
      <c r="E8" s="2740"/>
      <c r="F8" s="2740"/>
      <c r="G8" s="2740"/>
      <c r="H8" s="2740"/>
      <c r="I8" s="2740"/>
      <c r="J8" s="2740"/>
      <c r="K8" s="2740"/>
    </row>
    <row r="9" spans="1:11">
      <c r="A9" s="2740"/>
      <c r="B9" s="2740"/>
      <c r="C9" s="2740"/>
      <c r="D9" s="2740"/>
      <c r="E9" s="2740"/>
      <c r="F9" s="2740"/>
      <c r="G9" s="2740"/>
      <c r="H9" s="2740"/>
      <c r="I9" s="2740"/>
      <c r="J9" s="2740"/>
      <c r="K9" s="2740"/>
    </row>
    <row r="10" spans="1:11">
      <c r="A10" s="2740"/>
      <c r="B10" s="2740"/>
      <c r="C10" s="2740"/>
      <c r="D10" s="2740"/>
      <c r="E10" s="2740"/>
      <c r="F10" s="2740"/>
      <c r="G10" s="2740"/>
      <c r="H10" s="2740"/>
      <c r="I10" s="2740"/>
      <c r="J10" s="2740"/>
      <c r="K10" s="2740"/>
    </row>
    <row r="11" spans="1:11">
      <c r="A11" s="2740"/>
      <c r="B11" s="2740"/>
      <c r="C11" s="2740"/>
      <c r="D11" s="2740"/>
      <c r="E11" s="2740"/>
      <c r="F11" s="2740"/>
      <c r="G11" s="2740"/>
      <c r="H11" s="2740"/>
      <c r="I11" s="2740"/>
      <c r="J11" s="2740"/>
      <c r="K11" s="2740"/>
    </row>
    <row r="12" spans="1:11">
      <c r="A12" s="2740"/>
      <c r="B12" s="2740"/>
      <c r="C12" s="2740"/>
      <c r="D12" s="2740"/>
      <c r="E12" s="2740"/>
      <c r="F12" s="2740"/>
      <c r="G12" s="2740"/>
      <c r="H12" s="2740"/>
      <c r="I12" s="2740"/>
      <c r="J12" s="2740"/>
      <c r="K12" s="2740"/>
    </row>
    <row r="13" spans="1:11">
      <c r="A13" s="2740"/>
      <c r="B13" s="2740"/>
      <c r="C13" s="2740"/>
      <c r="D13" s="2740"/>
      <c r="E13" s="2740"/>
      <c r="F13" s="2740"/>
      <c r="G13" s="2740"/>
      <c r="H13" s="2740"/>
      <c r="I13" s="2740"/>
      <c r="J13" s="2740"/>
      <c r="K13" s="2740"/>
    </row>
    <row r="14" spans="1:11">
      <c r="A14" s="2740"/>
      <c r="B14" s="2740"/>
      <c r="C14" s="2740"/>
      <c r="D14" s="2740"/>
      <c r="E14" s="2740"/>
      <c r="F14" s="2740"/>
      <c r="G14" s="2740"/>
      <c r="H14" s="2740"/>
      <c r="I14" s="2740"/>
      <c r="J14" s="2740"/>
      <c r="K14" s="2740"/>
    </row>
    <row r="15" spans="1:11">
      <c r="A15" s="2740"/>
      <c r="B15" s="2740"/>
      <c r="C15" s="2740"/>
      <c r="D15" s="2740"/>
      <c r="E15" s="2740"/>
      <c r="F15" s="2740"/>
      <c r="G15" s="2740"/>
      <c r="H15" s="2740"/>
      <c r="I15" s="2740"/>
      <c r="J15" s="2740"/>
      <c r="K15" s="2740"/>
    </row>
    <row r="16" spans="1:11">
      <c r="A16" s="2740"/>
      <c r="B16" s="2740"/>
      <c r="C16" s="2740"/>
      <c r="D16" s="2740"/>
      <c r="E16" s="2740"/>
      <c r="F16" s="2740"/>
      <c r="G16" s="2740"/>
      <c r="H16" s="2740"/>
      <c r="I16" s="2740"/>
      <c r="J16" s="2740"/>
      <c r="K16" s="2740"/>
    </row>
    <row r="17" spans="1:11">
      <c r="A17" s="2740"/>
      <c r="B17" s="2740"/>
      <c r="C17" s="2740"/>
      <c r="D17" s="2740"/>
      <c r="E17" s="2740"/>
      <c r="F17" s="2740"/>
      <c r="G17" s="2740"/>
      <c r="H17" s="2740"/>
      <c r="I17" s="2740"/>
      <c r="J17" s="2740"/>
      <c r="K17" s="2740"/>
    </row>
    <row r="18" spans="1:11">
      <c r="A18" s="2740"/>
      <c r="B18" s="2740"/>
      <c r="C18" s="2740"/>
      <c r="D18" s="2740"/>
      <c r="E18" s="2740"/>
      <c r="F18" s="2740"/>
      <c r="G18" s="2740"/>
      <c r="H18" s="2740"/>
      <c r="I18" s="2740"/>
      <c r="J18" s="2740"/>
      <c r="K18" s="2740"/>
    </row>
    <row r="19" spans="1:11">
      <c r="A19" s="2740"/>
      <c r="B19" s="2740"/>
      <c r="C19" s="2740"/>
      <c r="D19" s="2740"/>
      <c r="E19" s="2740"/>
      <c r="F19" s="2740"/>
      <c r="G19" s="2740"/>
      <c r="H19" s="2740"/>
      <c r="I19" s="2740"/>
      <c r="J19" s="2740"/>
      <c r="K19" s="2740"/>
    </row>
    <row r="20" spans="1:11">
      <c r="A20" s="2740"/>
      <c r="B20" s="2740"/>
      <c r="C20" s="2740"/>
      <c r="D20" s="2740"/>
      <c r="E20" s="2740"/>
      <c r="F20" s="2740"/>
      <c r="G20" s="2740"/>
      <c r="H20" s="2740"/>
      <c r="I20" s="2740"/>
      <c r="J20" s="2740"/>
      <c r="K20" s="2740"/>
    </row>
    <row r="21" spans="1:11">
      <c r="A21" s="2740"/>
      <c r="B21" s="2740"/>
      <c r="C21" s="2740"/>
      <c r="D21" s="2740"/>
      <c r="E21" s="2740"/>
      <c r="F21" s="2740"/>
      <c r="G21" s="2740"/>
      <c r="H21" s="2740"/>
      <c r="I21" s="2740"/>
      <c r="J21" s="2740"/>
      <c r="K21" s="2740"/>
    </row>
    <row r="22" spans="1:11">
      <c r="A22" s="2740"/>
      <c r="B22" s="2740"/>
      <c r="C22" s="2740"/>
      <c r="D22" s="2740"/>
      <c r="E22" s="2740"/>
      <c r="F22" s="2740"/>
      <c r="G22" s="2740"/>
      <c r="H22" s="2740"/>
      <c r="I22" s="2740"/>
      <c r="J22" s="2740"/>
      <c r="K22" s="2740"/>
    </row>
    <row r="23" spans="1:11">
      <c r="A23" s="2740"/>
      <c r="B23" s="2740"/>
      <c r="C23" s="2740"/>
      <c r="D23" s="2740"/>
      <c r="E23" s="2740"/>
      <c r="F23" s="2740"/>
      <c r="G23" s="2740"/>
      <c r="H23" s="2740"/>
      <c r="I23" s="2740"/>
      <c r="J23" s="2740"/>
      <c r="K23" s="2740"/>
    </row>
    <row r="24" spans="1:11">
      <c r="A24" s="2740"/>
      <c r="B24" s="2740"/>
      <c r="C24" s="2740"/>
      <c r="D24" s="2740"/>
      <c r="E24" s="2740"/>
      <c r="F24" s="2740"/>
      <c r="G24" s="2740"/>
      <c r="H24" s="2740"/>
      <c r="I24" s="2740"/>
      <c r="J24" s="2740"/>
      <c r="K24" s="2740"/>
    </row>
    <row r="25" spans="1:11">
      <c r="A25" s="2740"/>
      <c r="B25" s="2740"/>
      <c r="C25" s="2740"/>
      <c r="D25" s="2740"/>
      <c r="E25" s="2740"/>
      <c r="F25" s="2740"/>
      <c r="G25" s="2740"/>
      <c r="H25" s="2740"/>
      <c r="I25" s="2740"/>
      <c r="J25" s="2740"/>
      <c r="K25" s="2740"/>
    </row>
    <row r="26" spans="1:11">
      <c r="A26" s="2740"/>
      <c r="B26" s="2740"/>
      <c r="C26" s="2740"/>
      <c r="D26" s="2740"/>
      <c r="E26" s="2740"/>
      <c r="F26" s="2740"/>
      <c r="G26" s="2740"/>
      <c r="H26" s="2740"/>
      <c r="I26" s="2740"/>
      <c r="J26" s="2740"/>
      <c r="K26" s="2740"/>
    </row>
    <row r="27" spans="1:11">
      <c r="A27" s="2740"/>
      <c r="B27" s="2740"/>
      <c r="C27" s="2740"/>
      <c r="D27" s="2740"/>
      <c r="E27" s="2740"/>
      <c r="F27" s="2740"/>
      <c r="G27" s="2740"/>
      <c r="H27" s="2740"/>
      <c r="I27" s="2740"/>
      <c r="J27" s="2740"/>
      <c r="K27" s="2740"/>
    </row>
    <row r="28" spans="1:11">
      <c r="A28" s="2740"/>
      <c r="B28" s="2740"/>
      <c r="C28" s="2740"/>
      <c r="D28" s="2740"/>
      <c r="E28" s="2740"/>
      <c r="F28" s="2740"/>
      <c r="G28" s="2740"/>
      <c r="H28" s="2740"/>
      <c r="I28" s="2740"/>
      <c r="J28" s="2740"/>
      <c r="K28" s="2740"/>
    </row>
    <row r="29" spans="1:11">
      <c r="A29" s="2740"/>
      <c r="B29" s="2740"/>
      <c r="C29" s="2740"/>
      <c r="D29" s="2740"/>
      <c r="E29" s="2740"/>
      <c r="F29" s="2740"/>
      <c r="G29" s="2740"/>
      <c r="H29" s="2740"/>
      <c r="I29" s="2740"/>
      <c r="J29" s="2740"/>
      <c r="K29" s="2740"/>
    </row>
    <row r="30" spans="1:11">
      <c r="A30" s="2740"/>
      <c r="B30" s="2740"/>
      <c r="C30" s="2740"/>
      <c r="D30" s="2740"/>
      <c r="E30" s="2740"/>
      <c r="F30" s="2740"/>
      <c r="G30" s="2740"/>
      <c r="H30" s="2740"/>
      <c r="I30" s="2740"/>
      <c r="J30" s="2740"/>
      <c r="K30" s="2740"/>
    </row>
    <row r="31" spans="1:11">
      <c r="A31" s="2740"/>
      <c r="B31" s="2740"/>
      <c r="C31" s="2740"/>
      <c r="D31" s="2740"/>
      <c r="E31" s="2740"/>
      <c r="F31" s="2740"/>
      <c r="G31" s="2740"/>
      <c r="H31" s="2740"/>
      <c r="I31" s="2740"/>
      <c r="J31" s="2740"/>
      <c r="K31" s="2740"/>
    </row>
    <row r="32" spans="1:11">
      <c r="A32" s="2740"/>
      <c r="B32" s="2740"/>
      <c r="C32" s="2740"/>
      <c r="D32" s="2740"/>
      <c r="E32" s="2740"/>
      <c r="F32" s="2740"/>
      <c r="G32" s="2740"/>
      <c r="H32" s="2740"/>
      <c r="I32" s="2740"/>
      <c r="J32" s="2740"/>
      <c r="K32" s="2740"/>
    </row>
    <row r="33" spans="1:11">
      <c r="A33" s="2740"/>
      <c r="B33" s="2740"/>
      <c r="C33" s="2740"/>
      <c r="D33" s="2740"/>
      <c r="E33" s="2740"/>
      <c r="F33" s="2740"/>
      <c r="G33" s="2740"/>
      <c r="H33" s="2740"/>
      <c r="I33" s="2740"/>
      <c r="J33" s="2740"/>
      <c r="K33" s="2740"/>
    </row>
    <row r="34" spans="1:11">
      <c r="A34" s="2740"/>
      <c r="B34" s="2740"/>
      <c r="C34" s="2740"/>
      <c r="D34" s="2740"/>
      <c r="E34" s="2740"/>
      <c r="F34" s="2740"/>
      <c r="G34" s="2740"/>
      <c r="H34" s="2740"/>
      <c r="I34" s="2740"/>
      <c r="J34" s="2740"/>
      <c r="K34" s="2740"/>
    </row>
    <row r="36" spans="1:11">
      <c r="A36" s="959"/>
    </row>
    <row r="37" spans="1:11">
      <c r="A37" s="959"/>
    </row>
    <row r="38" spans="1:11">
      <c r="A38" s="959"/>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N68"/>
  <sheetViews>
    <sheetView view="pageBreakPreview" topLeftCell="A33" zoomScale="75" zoomScaleNormal="100" zoomScaleSheetLayoutView="75" workbookViewId="0">
      <selection activeCell="Y2" sqref="Y2"/>
    </sheetView>
  </sheetViews>
  <sheetFormatPr defaultRowHeight="13.5"/>
  <cols>
    <col min="1" max="10" width="3.375" style="1" customWidth="1"/>
    <col min="11" max="11" width="9.25" style="1" customWidth="1"/>
    <col min="12" max="35" width="3.375" style="1" customWidth="1"/>
    <col min="36" max="36" width="22.75" style="1" bestFit="1" customWidth="1"/>
    <col min="37" max="52" width="3.375" style="1" customWidth="1"/>
    <col min="53" max="16384" width="9" style="1"/>
  </cols>
  <sheetData>
    <row r="1" spans="1:36" ht="20.25" customHeight="1">
      <c r="A1" s="510"/>
      <c r="B1" s="510"/>
      <c r="C1" s="510"/>
      <c r="D1" s="510"/>
      <c r="E1" s="510"/>
      <c r="F1" s="510"/>
      <c r="G1" s="510"/>
      <c r="H1" s="510"/>
      <c r="I1" s="510"/>
      <c r="J1" s="510"/>
      <c r="K1" s="510"/>
      <c r="L1" s="510"/>
      <c r="M1" s="510"/>
      <c r="N1" s="510"/>
      <c r="O1" s="510"/>
      <c r="P1" s="510"/>
      <c r="Q1" s="117"/>
      <c r="R1" s="117"/>
      <c r="S1" s="117"/>
      <c r="T1" s="117"/>
      <c r="U1" s="117"/>
      <c r="V1" s="117"/>
      <c r="W1" s="1174" t="s">
        <v>806</v>
      </c>
      <c r="X1" s="1174"/>
      <c r="Y1" s="516" t="s">
        <v>1122</v>
      </c>
      <c r="Z1" s="568" t="s">
        <v>191</v>
      </c>
      <c r="AA1" s="555" t="s">
        <v>855</v>
      </c>
      <c r="AB1" s="568" t="s">
        <v>192</v>
      </c>
      <c r="AC1" s="555" t="s">
        <v>60</v>
      </c>
      <c r="AD1" s="593" t="s">
        <v>199</v>
      </c>
      <c r="AE1" s="117"/>
      <c r="AF1" s="117"/>
    </row>
    <row r="2" spans="1:36" ht="13.5" customHeight="1">
      <c r="A2" s="510"/>
      <c r="B2" s="510"/>
      <c r="C2" s="510"/>
      <c r="D2" s="510"/>
      <c r="E2" s="510"/>
      <c r="F2" s="510"/>
      <c r="G2" s="510"/>
      <c r="H2" s="510"/>
      <c r="I2" s="510"/>
      <c r="J2" s="510"/>
      <c r="K2" s="510"/>
      <c r="L2" s="510"/>
      <c r="M2" s="510"/>
      <c r="N2" s="510"/>
      <c r="O2" s="510"/>
      <c r="P2" s="510"/>
      <c r="Q2" s="510"/>
      <c r="R2" s="563"/>
      <c r="S2" s="510"/>
      <c r="T2" s="510"/>
      <c r="U2" s="117"/>
      <c r="V2" s="117"/>
      <c r="W2" s="117"/>
      <c r="X2" s="117"/>
      <c r="Y2" s="117"/>
      <c r="Z2" s="117"/>
      <c r="AA2" s="117"/>
      <c r="AB2" s="510"/>
      <c r="AC2" s="510"/>
      <c r="AD2" s="117"/>
      <c r="AE2" s="117"/>
      <c r="AF2" s="117"/>
    </row>
    <row r="3" spans="1:36" ht="21.75" customHeight="1">
      <c r="B3" s="1230" t="s">
        <v>1120</v>
      </c>
      <c r="C3" s="1230"/>
      <c r="D3" s="1230"/>
      <c r="E3" s="1230"/>
      <c r="F3" s="1230"/>
      <c r="G3" s="1230"/>
      <c r="H3" s="1230"/>
      <c r="I3" s="1230"/>
      <c r="J3" s="1230"/>
      <c r="K3" s="1230"/>
      <c r="L3" s="1230"/>
      <c r="M3" s="1230"/>
      <c r="N3" s="1230"/>
      <c r="O3" s="1230"/>
      <c r="P3" s="1230"/>
      <c r="Q3" s="1230"/>
      <c r="R3" s="507" t="s">
        <v>944</v>
      </c>
      <c r="S3" s="507"/>
      <c r="T3" s="557"/>
      <c r="U3" s="507"/>
      <c r="V3" s="507"/>
      <c r="W3" s="556"/>
      <c r="X3" s="556"/>
      <c r="Y3" s="556"/>
      <c r="Z3" s="556"/>
      <c r="AA3" s="556"/>
      <c r="AB3" s="556"/>
      <c r="AC3" s="556"/>
      <c r="AD3" s="507"/>
      <c r="AE3" s="117"/>
      <c r="AF3" s="117"/>
      <c r="AI3" s="1" t="s">
        <v>840</v>
      </c>
    </row>
    <row r="4" spans="1:36" ht="13.5" customHeight="1">
      <c r="A4" s="513"/>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117"/>
      <c r="AE4" s="117"/>
      <c r="AF4" s="117"/>
      <c r="AJ4" s="1" t="s">
        <v>1120</v>
      </c>
    </row>
    <row r="5" spans="1:36" ht="13.5" customHeight="1">
      <c r="A5" s="562"/>
      <c r="B5" s="510" t="s">
        <v>551</v>
      </c>
      <c r="C5" s="562"/>
      <c r="D5" s="562"/>
      <c r="E5" s="562"/>
      <c r="F5" s="562"/>
      <c r="G5" s="510"/>
      <c r="H5" s="510"/>
      <c r="I5" s="510"/>
      <c r="J5" s="510"/>
      <c r="K5" s="510"/>
      <c r="L5" s="510"/>
      <c r="M5" s="510"/>
      <c r="N5" s="510"/>
      <c r="O5" s="510"/>
      <c r="P5" s="510"/>
      <c r="Q5" s="510"/>
      <c r="R5" s="510"/>
      <c r="S5" s="510"/>
      <c r="T5" s="510"/>
      <c r="U5" s="510"/>
      <c r="V5" s="510"/>
      <c r="W5" s="117"/>
      <c r="X5" s="117"/>
      <c r="Y5" s="117"/>
      <c r="Z5" s="510"/>
      <c r="AA5" s="510"/>
      <c r="AB5" s="510"/>
      <c r="AC5" s="510"/>
      <c r="AD5" s="117"/>
      <c r="AE5" s="117"/>
      <c r="AF5" s="117"/>
      <c r="AJ5" s="1" t="s">
        <v>1121</v>
      </c>
    </row>
    <row r="6" spans="1:36" ht="13.5" customHeight="1">
      <c r="A6" s="513"/>
      <c r="B6" s="513"/>
      <c r="C6" s="510"/>
      <c r="D6" s="510"/>
      <c r="E6" s="510"/>
      <c r="F6" s="510"/>
      <c r="G6" s="510"/>
      <c r="H6" s="510"/>
      <c r="I6" s="510"/>
      <c r="J6" s="510"/>
      <c r="K6" s="510"/>
      <c r="L6" s="510"/>
      <c r="M6" s="510"/>
      <c r="N6" s="510"/>
      <c r="O6" s="510"/>
      <c r="P6" s="510"/>
      <c r="Q6" s="510"/>
      <c r="R6" s="510"/>
      <c r="S6" s="510"/>
      <c r="T6" s="510"/>
      <c r="U6" s="510"/>
      <c r="V6" s="117"/>
      <c r="W6" s="117"/>
      <c r="X6" s="117"/>
      <c r="Y6" s="510"/>
      <c r="Z6" s="510"/>
      <c r="AA6" s="510"/>
      <c r="AB6" s="510"/>
      <c r="AC6" s="510"/>
      <c r="AD6" s="117"/>
      <c r="AE6" s="117"/>
      <c r="AF6" s="117"/>
    </row>
    <row r="7" spans="1:36" ht="13.5" customHeight="1">
      <c r="A7" s="513"/>
      <c r="B7" s="513"/>
      <c r="C7" s="510"/>
      <c r="D7" s="510"/>
      <c r="E7" s="510"/>
      <c r="F7" s="510"/>
      <c r="G7" s="510"/>
      <c r="H7" s="510"/>
      <c r="I7" s="117"/>
      <c r="J7" s="117"/>
      <c r="K7" s="117"/>
      <c r="L7" s="117"/>
      <c r="M7" s="117"/>
      <c r="N7" s="117"/>
      <c r="O7" s="117"/>
      <c r="P7" s="1155" t="s">
        <v>193</v>
      </c>
      <c r="Q7" s="1155"/>
      <c r="R7" s="1155"/>
      <c r="S7" s="1155"/>
      <c r="T7" s="565" t="s">
        <v>536</v>
      </c>
      <c r="U7" s="1228" t="s">
        <v>632</v>
      </c>
      <c r="V7" s="1228"/>
      <c r="W7" s="565" t="s">
        <v>389</v>
      </c>
      <c r="X7" s="1228" t="s">
        <v>633</v>
      </c>
      <c r="Y7" s="1228"/>
      <c r="Z7" s="1228"/>
      <c r="AA7" s="117"/>
      <c r="AB7" s="117"/>
      <c r="AC7" s="510"/>
      <c r="AD7" s="510"/>
      <c r="AE7" s="510"/>
      <c r="AF7" s="117"/>
    </row>
    <row r="8" spans="1:36" ht="20.25" customHeight="1">
      <c r="A8" s="513"/>
      <c r="B8" s="513"/>
      <c r="C8" s="510"/>
      <c r="D8" s="510"/>
      <c r="E8" s="510"/>
      <c r="F8" s="510"/>
      <c r="G8" s="510"/>
      <c r="H8" s="510"/>
      <c r="I8" s="117"/>
      <c r="J8" s="117"/>
      <c r="K8" s="117"/>
      <c r="L8" s="117"/>
      <c r="M8" s="117"/>
      <c r="N8" s="117"/>
      <c r="O8" s="117"/>
      <c r="P8" s="1155"/>
      <c r="Q8" s="1155"/>
      <c r="R8" s="1155"/>
      <c r="S8" s="1155"/>
      <c r="T8" s="117"/>
      <c r="U8" s="1229" t="s">
        <v>634</v>
      </c>
      <c r="V8" s="1229"/>
      <c r="W8" s="1229"/>
      <c r="X8" s="1229"/>
      <c r="Y8" s="1229"/>
      <c r="Z8" s="1229"/>
      <c r="AA8" s="1229"/>
      <c r="AB8" s="1229"/>
      <c r="AC8" s="1229"/>
      <c r="AD8" s="1229"/>
      <c r="AE8" s="1229"/>
      <c r="AF8" s="117"/>
    </row>
    <row r="9" spans="1:36" ht="20.25" customHeight="1">
      <c r="A9" s="513"/>
      <c r="B9" s="513"/>
      <c r="C9" s="510"/>
      <c r="D9" s="510"/>
      <c r="E9" s="510"/>
      <c r="F9" s="510"/>
      <c r="G9" s="510"/>
      <c r="H9" s="510"/>
      <c r="I9" s="117"/>
      <c r="J9" s="117"/>
      <c r="K9" s="117"/>
      <c r="L9" s="117"/>
      <c r="M9" s="117"/>
      <c r="N9" s="117"/>
      <c r="O9" s="117"/>
      <c r="P9" s="1155" t="s">
        <v>194</v>
      </c>
      <c r="Q9" s="1155"/>
      <c r="R9" s="1155"/>
      <c r="S9" s="1155"/>
      <c r="T9" s="117"/>
      <c r="U9" s="1231" t="s">
        <v>635</v>
      </c>
      <c r="V9" s="1231"/>
      <c r="W9" s="1231"/>
      <c r="X9" s="1231"/>
      <c r="Y9" s="1231"/>
      <c r="Z9" s="1231"/>
      <c r="AA9" s="1231"/>
      <c r="AB9" s="1231"/>
      <c r="AC9" s="1231"/>
      <c r="AD9" s="1231"/>
      <c r="AE9" s="1231"/>
      <c r="AF9" s="117"/>
    </row>
    <row r="10" spans="1:36" ht="20.25" customHeight="1">
      <c r="A10" s="513"/>
      <c r="B10" s="513"/>
      <c r="C10" s="510"/>
      <c r="D10" s="510"/>
      <c r="E10" s="510"/>
      <c r="F10" s="510"/>
      <c r="G10" s="510"/>
      <c r="H10" s="510"/>
      <c r="I10" s="117"/>
      <c r="J10" s="117"/>
      <c r="K10" s="117"/>
      <c r="L10" s="117"/>
      <c r="M10" s="117"/>
      <c r="N10" s="117"/>
      <c r="O10" s="117"/>
      <c r="P10" s="1155" t="s">
        <v>195</v>
      </c>
      <c r="Q10" s="1155"/>
      <c r="R10" s="1155"/>
      <c r="S10" s="1155"/>
      <c r="T10" s="117"/>
      <c r="U10" s="1231" t="s">
        <v>636</v>
      </c>
      <c r="V10" s="1231"/>
      <c r="W10" s="1231"/>
      <c r="X10" s="1231"/>
      <c r="Y10" s="1231"/>
      <c r="Z10" s="1231"/>
      <c r="AA10" s="1231"/>
      <c r="AB10" s="1231"/>
      <c r="AC10" s="1231"/>
      <c r="AD10" s="1231"/>
      <c r="AE10" s="562"/>
      <c r="AF10" s="117"/>
    </row>
    <row r="11" spans="1:36" ht="13.5" customHeight="1">
      <c r="A11" s="513"/>
      <c r="B11" s="610" t="s">
        <v>550</v>
      </c>
      <c r="C11" s="608"/>
      <c r="D11" s="608"/>
      <c r="E11" s="608"/>
      <c r="F11" s="608"/>
      <c r="G11" s="608"/>
      <c r="H11" s="608"/>
      <c r="I11" s="608"/>
      <c r="J11" s="608"/>
      <c r="K11" s="608"/>
      <c r="L11" s="509"/>
      <c r="M11" s="509"/>
      <c r="N11" s="566"/>
      <c r="O11" s="566"/>
      <c r="P11" s="566"/>
      <c r="Q11" s="566"/>
      <c r="R11" s="566"/>
      <c r="S11" s="566"/>
      <c r="T11" s="566"/>
      <c r="U11" s="566"/>
      <c r="V11" s="566"/>
      <c r="W11" s="510"/>
      <c r="X11" s="510"/>
      <c r="Y11" s="510"/>
      <c r="Z11" s="510"/>
      <c r="AA11" s="510"/>
      <c r="AB11" s="510"/>
      <c r="AC11" s="510"/>
      <c r="AD11" s="117"/>
      <c r="AE11" s="117"/>
      <c r="AF11" s="117"/>
    </row>
    <row r="12" spans="1:36" ht="9" customHeight="1">
      <c r="A12" s="513"/>
      <c r="B12" s="609"/>
      <c r="C12" s="608"/>
      <c r="D12" s="608"/>
      <c r="E12" s="608"/>
      <c r="F12" s="608"/>
      <c r="G12" s="608"/>
      <c r="H12" s="608"/>
      <c r="I12" s="608"/>
      <c r="J12" s="608"/>
      <c r="K12" s="608"/>
      <c r="L12" s="509"/>
      <c r="M12" s="509"/>
      <c r="N12" s="566"/>
      <c r="O12" s="566"/>
      <c r="P12" s="566"/>
      <c r="Q12" s="566"/>
      <c r="R12" s="566"/>
      <c r="S12" s="566"/>
      <c r="T12" s="566"/>
      <c r="U12" s="566"/>
      <c r="V12" s="566"/>
      <c r="W12" s="510"/>
      <c r="X12" s="510"/>
      <c r="Y12" s="510"/>
      <c r="Z12" s="510"/>
      <c r="AA12" s="510"/>
      <c r="AB12" s="510"/>
      <c r="AC12" s="510"/>
      <c r="AD12" s="117"/>
      <c r="AE12" s="117"/>
      <c r="AF12" s="117"/>
    </row>
    <row r="13" spans="1:36" ht="20.25" customHeight="1">
      <c r="A13" s="513"/>
      <c r="B13" s="1175" t="s">
        <v>292</v>
      </c>
      <c r="C13" s="1175"/>
      <c r="D13" s="1175"/>
      <c r="E13" s="1175"/>
      <c r="F13" s="1175"/>
      <c r="G13" s="1232" t="s">
        <v>916</v>
      </c>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17"/>
    </row>
    <row r="14" spans="1:36" ht="8.25" customHeight="1">
      <c r="A14" s="513"/>
      <c r="B14" s="513"/>
      <c r="C14" s="510"/>
      <c r="D14" s="510"/>
      <c r="E14" s="510"/>
      <c r="F14" s="510"/>
      <c r="G14" s="510"/>
      <c r="H14" s="510"/>
      <c r="I14" s="510"/>
      <c r="J14" s="509"/>
      <c r="K14" s="509"/>
      <c r="L14" s="509"/>
      <c r="M14" s="509"/>
      <c r="N14" s="566"/>
      <c r="O14" s="566"/>
      <c r="P14" s="566"/>
      <c r="Q14" s="566"/>
      <c r="R14" s="566"/>
      <c r="S14" s="566"/>
      <c r="T14" s="566"/>
      <c r="U14" s="566"/>
      <c r="V14" s="566"/>
      <c r="W14" s="510"/>
      <c r="X14" s="510"/>
      <c r="Y14" s="510"/>
      <c r="Z14" s="510"/>
      <c r="AA14" s="510"/>
      <c r="AB14" s="510"/>
      <c r="AC14" s="510"/>
      <c r="AD14" s="117"/>
      <c r="AE14" s="117"/>
      <c r="AF14" s="117"/>
    </row>
    <row r="15" spans="1:36" ht="20.25" customHeight="1">
      <c r="A15" s="513"/>
      <c r="B15" s="1175" t="s">
        <v>196</v>
      </c>
      <c r="C15" s="1175"/>
      <c r="D15" s="1175"/>
      <c r="E15" s="1175"/>
      <c r="F15" s="1175"/>
      <c r="G15" s="1175" t="s">
        <v>549</v>
      </c>
      <c r="H15" s="1175"/>
      <c r="I15" s="1175"/>
      <c r="J15" s="1233" t="s">
        <v>702</v>
      </c>
      <c r="K15" s="1233"/>
      <c r="L15" s="1233"/>
      <c r="M15" s="1233"/>
      <c r="N15" s="1233"/>
      <c r="O15" s="1233"/>
      <c r="P15" s="1233"/>
      <c r="Q15" s="1233"/>
      <c r="R15" s="1233"/>
      <c r="S15" s="1233"/>
      <c r="T15" s="1233"/>
      <c r="U15" s="1233"/>
      <c r="V15" s="1233"/>
      <c r="W15" s="1233"/>
      <c r="X15" s="1233"/>
      <c r="Y15" s="1233"/>
      <c r="Z15" s="1233"/>
      <c r="AA15" s="1233"/>
      <c r="AB15" s="1233"/>
      <c r="AC15" s="1233"/>
      <c r="AD15" s="1233"/>
      <c r="AE15" s="1233"/>
      <c r="AF15" s="117"/>
    </row>
    <row r="16" spans="1:36" ht="13.5" customHeight="1">
      <c r="A16" s="513"/>
      <c r="B16" s="513"/>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117"/>
      <c r="AE16" s="117"/>
      <c r="AF16" s="117"/>
    </row>
    <row r="17" spans="1:40" ht="20.25" customHeight="1">
      <c r="A17" s="513"/>
      <c r="B17" s="1175" t="s">
        <v>197</v>
      </c>
      <c r="C17" s="1175"/>
      <c r="D17" s="1175"/>
      <c r="E17" s="1175"/>
      <c r="F17" s="1175"/>
      <c r="G17" s="1176" t="s">
        <v>548</v>
      </c>
      <c r="H17" s="1176"/>
      <c r="I17" s="1234" t="s">
        <v>183</v>
      </c>
      <c r="J17" s="1234"/>
      <c r="K17" s="1234"/>
      <c r="L17" s="568" t="s">
        <v>198</v>
      </c>
      <c r="M17" s="1235" t="s">
        <v>637</v>
      </c>
      <c r="N17" s="1235"/>
      <c r="O17" s="1235"/>
      <c r="P17" s="1235"/>
      <c r="Q17" s="1235"/>
      <c r="R17" s="1235"/>
      <c r="S17" s="1235"/>
      <c r="T17" s="1235"/>
      <c r="U17" s="1235"/>
      <c r="V17" s="1235"/>
      <c r="W17" s="1235"/>
      <c r="X17" s="1235"/>
      <c r="Y17" s="1235"/>
      <c r="Z17" s="1235"/>
      <c r="AA17" s="1235"/>
      <c r="AB17" s="1235"/>
      <c r="AC17" s="1217" t="s">
        <v>547</v>
      </c>
      <c r="AD17" s="1217"/>
      <c r="AE17" s="1217"/>
      <c r="AF17" s="117"/>
    </row>
    <row r="18" spans="1:40" ht="20.25" customHeight="1">
      <c r="A18" s="513"/>
      <c r="B18" s="510"/>
      <c r="C18" s="510"/>
      <c r="D18" s="510"/>
      <c r="E18" s="510"/>
      <c r="F18" s="510"/>
      <c r="G18" s="566"/>
      <c r="H18" s="566"/>
      <c r="I18" s="509"/>
      <c r="J18" s="509"/>
      <c r="K18" s="509"/>
      <c r="L18" s="562"/>
      <c r="M18" s="1236" t="s">
        <v>922</v>
      </c>
      <c r="N18" s="1236"/>
      <c r="O18" s="1236"/>
      <c r="P18" s="1236"/>
      <c r="Q18" s="1236"/>
      <c r="R18" s="1236"/>
      <c r="S18" s="1236"/>
      <c r="T18" s="1236"/>
      <c r="U18" s="1236"/>
      <c r="V18" s="1236"/>
      <c r="W18" s="1236"/>
      <c r="X18" s="1236"/>
      <c r="Y18" s="1236"/>
      <c r="Z18" s="1236"/>
      <c r="AA18" s="1236"/>
      <c r="AB18" s="1236"/>
      <c r="AC18" s="1219" t="s">
        <v>904</v>
      </c>
      <c r="AD18" s="1219"/>
      <c r="AE18" s="1219"/>
      <c r="AF18" s="117"/>
    </row>
    <row r="19" spans="1:40" ht="9" customHeight="1">
      <c r="A19" s="513"/>
      <c r="B19" s="513"/>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17"/>
      <c r="AE19" s="117"/>
      <c r="AF19" s="117"/>
    </row>
    <row r="20" spans="1:40" ht="20.25" customHeight="1">
      <c r="A20" s="607"/>
      <c r="B20" s="1173" t="s">
        <v>546</v>
      </c>
      <c r="C20" s="1173"/>
      <c r="D20" s="1173"/>
      <c r="E20" s="1173"/>
      <c r="F20" s="1173"/>
      <c r="G20" s="1239" t="s">
        <v>638</v>
      </c>
      <c r="H20" s="1239"/>
      <c r="I20" s="1239"/>
      <c r="J20" s="1239"/>
      <c r="K20" s="1239"/>
      <c r="L20" s="1239"/>
      <c r="M20" s="1239"/>
      <c r="N20" s="1239"/>
      <c r="O20" s="1239"/>
      <c r="P20" s="1216" t="s">
        <v>545</v>
      </c>
      <c r="Q20" s="1216"/>
      <c r="R20" s="1182" t="s">
        <v>723</v>
      </c>
      <c r="S20" s="1182"/>
      <c r="T20" s="1182"/>
      <c r="U20" s="1182"/>
      <c r="V20" s="1182"/>
      <c r="W20" s="1182"/>
      <c r="X20" s="1182"/>
      <c r="Y20" s="1237" t="s">
        <v>669</v>
      </c>
      <c r="Z20" s="1237"/>
      <c r="AA20" s="1237"/>
      <c r="AB20" s="586" t="s">
        <v>543</v>
      </c>
      <c r="AC20" s="1238" t="s">
        <v>804</v>
      </c>
      <c r="AD20" s="1238"/>
      <c r="AE20" s="586" t="s">
        <v>803</v>
      </c>
      <c r="AF20" s="117"/>
      <c r="AH20" s="730"/>
      <c r="AI20" s="730"/>
      <c r="AJ20" s="730"/>
      <c r="AK20" s="730"/>
      <c r="AL20" s="730"/>
      <c r="AM20" s="730"/>
      <c r="AN20" s="730"/>
    </row>
    <row r="21" spans="1:40" ht="9" customHeight="1">
      <c r="A21" s="513"/>
      <c r="B21" s="513"/>
      <c r="C21" s="510"/>
      <c r="D21" s="510"/>
      <c r="E21" s="510"/>
      <c r="F21" s="510"/>
      <c r="G21" s="510"/>
      <c r="H21" s="510"/>
      <c r="I21" s="566"/>
      <c r="J21" s="566"/>
      <c r="K21" s="566"/>
      <c r="L21" s="566"/>
      <c r="M21" s="566"/>
      <c r="N21" s="566"/>
      <c r="O21" s="566"/>
      <c r="P21" s="566"/>
      <c r="Q21" s="566"/>
      <c r="R21" s="566"/>
      <c r="S21" s="510"/>
      <c r="T21" s="510"/>
      <c r="U21" s="510"/>
      <c r="V21" s="510"/>
      <c r="W21" s="510"/>
      <c r="X21" s="510"/>
      <c r="Y21" s="569"/>
      <c r="Z21" s="569"/>
      <c r="AA21" s="569"/>
      <c r="AB21" s="569"/>
      <c r="AC21" s="569"/>
      <c r="AD21" s="117"/>
      <c r="AE21" s="117"/>
      <c r="AF21" s="117"/>
    </row>
    <row r="22" spans="1:40" ht="20.25" customHeight="1">
      <c r="A22" s="513"/>
      <c r="B22" s="1175" t="s">
        <v>544</v>
      </c>
      <c r="C22" s="1175"/>
      <c r="D22" s="1175"/>
      <c r="E22" s="1175"/>
      <c r="F22" s="1175"/>
      <c r="G22" s="1174" t="s">
        <v>806</v>
      </c>
      <c r="H22" s="1174"/>
      <c r="I22" s="1240" t="s">
        <v>1089</v>
      </c>
      <c r="J22" s="1240"/>
      <c r="K22" s="566" t="s">
        <v>191</v>
      </c>
      <c r="L22" s="1240" t="s">
        <v>68</v>
      </c>
      <c r="M22" s="1240"/>
      <c r="N22" s="566" t="s">
        <v>192</v>
      </c>
      <c r="O22" s="1241" t="s">
        <v>60</v>
      </c>
      <c r="P22" s="1241"/>
      <c r="Q22" s="566" t="s">
        <v>199</v>
      </c>
      <c r="R22" s="1182" t="s">
        <v>722</v>
      </c>
      <c r="S22" s="1182"/>
      <c r="T22" s="1182"/>
      <c r="U22" s="1182"/>
      <c r="V22" s="1182"/>
      <c r="W22" s="1182"/>
      <c r="X22" s="1182"/>
      <c r="Y22" s="1237" t="s">
        <v>701</v>
      </c>
      <c r="Z22" s="1237"/>
      <c r="AA22" s="1237"/>
      <c r="AB22" s="586" t="s">
        <v>543</v>
      </c>
      <c r="AC22" s="1238" t="s">
        <v>805</v>
      </c>
      <c r="AD22" s="1238"/>
      <c r="AE22" s="586" t="s">
        <v>803</v>
      </c>
      <c r="AF22" s="117"/>
    </row>
    <row r="23" spans="1:40" ht="13.5" customHeight="1">
      <c r="A23" s="513"/>
      <c r="B23" s="510"/>
      <c r="C23" s="510"/>
      <c r="D23" s="510"/>
      <c r="E23" s="510"/>
      <c r="F23" s="510"/>
      <c r="G23" s="117"/>
      <c r="H23" s="117"/>
      <c r="I23" s="570"/>
      <c r="J23" s="570"/>
      <c r="K23" s="570"/>
      <c r="L23" s="570"/>
      <c r="M23" s="570"/>
      <c r="N23" s="570"/>
      <c r="O23" s="570"/>
      <c r="P23" s="570"/>
      <c r="Q23" s="570"/>
      <c r="R23" s="117"/>
      <c r="S23" s="117"/>
      <c r="T23" s="117"/>
      <c r="U23" s="117"/>
      <c r="V23" s="117"/>
      <c r="W23" s="117"/>
      <c r="X23" s="117"/>
      <c r="Z23" s="569"/>
      <c r="AA23" s="569"/>
      <c r="AB23" s="569"/>
      <c r="AC23" s="569"/>
      <c r="AD23" s="117"/>
      <c r="AE23" s="117"/>
      <c r="AF23" s="117"/>
    </row>
    <row r="24" spans="1:40" ht="20.25" customHeight="1">
      <c r="A24" s="513"/>
      <c r="B24" s="1184" t="s">
        <v>1066</v>
      </c>
      <c r="C24" s="1185"/>
      <c r="D24" s="1185"/>
      <c r="E24" s="1185"/>
      <c r="F24" s="1185"/>
      <c r="G24" s="1168" t="s">
        <v>542</v>
      </c>
      <c r="H24" s="1168"/>
      <c r="I24" s="1228" t="s">
        <v>694</v>
      </c>
      <c r="J24" s="1228"/>
      <c r="K24" s="806" t="s">
        <v>200</v>
      </c>
      <c r="L24" s="807" t="s">
        <v>541</v>
      </c>
      <c r="M24" s="807"/>
      <c r="N24" s="1228" t="s">
        <v>323</v>
      </c>
      <c r="O24" s="1228"/>
      <c r="P24" s="800" t="s">
        <v>200</v>
      </c>
      <c r="Q24" s="611"/>
      <c r="R24" s="807" t="s">
        <v>540</v>
      </c>
      <c r="S24" s="807"/>
      <c r="T24" s="1228" t="s">
        <v>695</v>
      </c>
      <c r="U24" s="1228"/>
      <c r="V24" s="800" t="s">
        <v>200</v>
      </c>
      <c r="W24" s="612"/>
      <c r="X24" s="1242" t="s">
        <v>958</v>
      </c>
      <c r="Y24" s="1242"/>
      <c r="Z24" s="1242"/>
      <c r="AA24" s="1242"/>
      <c r="AB24" s="1242"/>
      <c r="AC24" s="1227" t="s">
        <v>955</v>
      </c>
      <c r="AD24" s="1227"/>
      <c r="AE24" s="117"/>
      <c r="AF24" s="117"/>
    </row>
    <row r="25" spans="1:40" ht="4.5" customHeight="1">
      <c r="A25" s="513"/>
      <c r="B25" s="614"/>
      <c r="C25" s="614"/>
      <c r="D25" s="614"/>
      <c r="E25" s="614"/>
      <c r="F25" s="510"/>
      <c r="G25" s="612"/>
      <c r="H25" s="612"/>
      <c r="I25" s="562"/>
      <c r="J25" s="562"/>
      <c r="K25" s="612"/>
      <c r="L25" s="612"/>
      <c r="M25" s="612"/>
      <c r="N25" s="612"/>
      <c r="O25" s="562"/>
      <c r="P25" s="562"/>
      <c r="Q25" s="612"/>
      <c r="R25" s="613"/>
      <c r="S25" s="612"/>
      <c r="T25" s="612"/>
      <c r="U25" s="562"/>
      <c r="V25" s="562"/>
      <c r="W25" s="612"/>
      <c r="X25" s="612"/>
      <c r="Y25" s="117"/>
      <c r="Z25" s="117"/>
      <c r="AA25" s="569"/>
      <c r="AB25" s="569"/>
      <c r="AC25" s="569"/>
      <c r="AD25" s="117"/>
      <c r="AE25" s="117"/>
      <c r="AF25" s="117"/>
    </row>
    <row r="26" spans="1:40" s="577" customFormat="1" ht="22.5" customHeight="1">
      <c r="A26" s="578"/>
      <c r="B26" s="1186" t="s">
        <v>629</v>
      </c>
      <c r="C26" s="1186"/>
      <c r="D26" s="1186"/>
      <c r="E26" s="1186"/>
      <c r="F26" s="1186"/>
      <c r="G26" s="1243">
        <v>27</v>
      </c>
      <c r="H26" s="1243"/>
      <c r="I26" s="174" t="s">
        <v>271</v>
      </c>
      <c r="J26" s="174" t="s">
        <v>6</v>
      </c>
      <c r="K26" s="174" t="s">
        <v>34</v>
      </c>
      <c r="L26" s="174"/>
      <c r="M26" s="579"/>
      <c r="N26" s="583"/>
      <c r="O26" s="554">
        <v>9</v>
      </c>
      <c r="P26" s="174" t="s">
        <v>271</v>
      </c>
      <c r="Q26" s="174" t="s">
        <v>35</v>
      </c>
      <c r="R26" s="174" t="s">
        <v>36</v>
      </c>
      <c r="S26" s="579"/>
      <c r="T26" s="174"/>
      <c r="U26" s="174"/>
      <c r="V26" s="554">
        <v>9</v>
      </c>
      <c r="W26" s="580" t="s">
        <v>271</v>
      </c>
      <c r="X26" s="581" t="s">
        <v>35</v>
      </c>
      <c r="Y26" s="174" t="s">
        <v>483</v>
      </c>
      <c r="Z26" s="579"/>
      <c r="AA26" s="174"/>
      <c r="AB26" s="174"/>
      <c r="AC26" s="554">
        <v>9</v>
      </c>
      <c r="AD26" s="580" t="s">
        <v>271</v>
      </c>
      <c r="AE26" s="580" t="s">
        <v>11</v>
      </c>
    </row>
    <row r="27" spans="1:40" ht="13.5" customHeight="1">
      <c r="A27" s="513"/>
      <c r="B27" s="513"/>
      <c r="C27" s="510"/>
      <c r="D27" s="510"/>
      <c r="E27" s="510"/>
      <c r="F27" s="510"/>
      <c r="G27" s="510"/>
      <c r="H27" s="510"/>
      <c r="I27" s="510"/>
      <c r="J27" s="510"/>
      <c r="K27" s="510"/>
      <c r="L27" s="510"/>
      <c r="M27" s="510"/>
      <c r="N27" s="510"/>
      <c r="O27" s="564"/>
      <c r="P27" s="564"/>
      <c r="Q27" s="564"/>
      <c r="R27" s="564"/>
      <c r="S27" s="564"/>
      <c r="T27" s="564"/>
      <c r="U27" s="564"/>
      <c r="V27" s="564"/>
      <c r="W27" s="564"/>
      <c r="X27" s="564"/>
      <c r="Y27" s="569"/>
      <c r="Z27" s="569"/>
      <c r="AA27" s="569"/>
      <c r="AB27" s="569"/>
      <c r="AC27" s="569"/>
      <c r="AD27" s="117"/>
      <c r="AE27" s="117"/>
      <c r="AF27" s="117"/>
    </row>
    <row r="28" spans="1:40" s="577" customFormat="1" ht="22.5" customHeight="1">
      <c r="A28" s="578"/>
      <c r="B28" s="1163" t="s">
        <v>841</v>
      </c>
      <c r="C28" s="1164"/>
      <c r="D28" s="1164"/>
      <c r="E28" s="1164"/>
      <c r="F28" s="1171" t="s">
        <v>842</v>
      </c>
      <c r="G28" s="1171"/>
      <c r="H28" s="606" t="s">
        <v>6</v>
      </c>
      <c r="I28" s="724" t="s">
        <v>53</v>
      </c>
      <c r="J28" s="1165" t="s">
        <v>850</v>
      </c>
      <c r="K28" s="1165"/>
      <c r="L28" s="1165"/>
      <c r="M28" s="724" t="s">
        <v>53</v>
      </c>
      <c r="N28" s="560" t="s">
        <v>843</v>
      </c>
      <c r="O28" s="560"/>
      <c r="P28" s="560"/>
      <c r="Q28" s="560"/>
      <c r="R28" s="560"/>
      <c r="S28" s="604"/>
      <c r="T28" s="604"/>
      <c r="U28" s="604"/>
      <c r="V28" s="604"/>
      <c r="W28" s="561"/>
      <c r="X28" s="603" t="s">
        <v>2</v>
      </c>
      <c r="Y28" s="1223" t="s">
        <v>844</v>
      </c>
      <c r="Z28" s="1223"/>
      <c r="AA28" s="1223"/>
      <c r="AB28" s="1223"/>
      <c r="AC28" s="1223"/>
      <c r="AD28" s="1223"/>
      <c r="AE28" s="1224"/>
    </row>
    <row r="29" spans="1:40" s="577" customFormat="1" ht="22.5" customHeight="1">
      <c r="A29" s="578"/>
      <c r="B29" s="723"/>
      <c r="F29" s="1159" t="s">
        <v>320</v>
      </c>
      <c r="G29" s="1159"/>
      <c r="H29" s="606" t="s">
        <v>6</v>
      </c>
      <c r="I29" s="605" t="s">
        <v>2</v>
      </c>
      <c r="J29" s="1165" t="s">
        <v>850</v>
      </c>
      <c r="K29" s="1165"/>
      <c r="L29" s="1165"/>
      <c r="M29" s="605" t="s">
        <v>2</v>
      </c>
      <c r="N29" s="560" t="s">
        <v>843</v>
      </c>
      <c r="O29" s="560"/>
      <c r="P29" s="560"/>
      <c r="Q29" s="560"/>
      <c r="R29" s="560"/>
      <c r="S29" s="604"/>
      <c r="T29" s="604"/>
      <c r="U29" s="604"/>
      <c r="V29" s="604"/>
      <c r="X29" s="736" t="s">
        <v>53</v>
      </c>
      <c r="Y29" s="1221" t="s">
        <v>844</v>
      </c>
      <c r="Z29" s="1221"/>
      <c r="AA29" s="1221"/>
      <c r="AB29" s="1221"/>
      <c r="AC29" s="1221"/>
      <c r="AD29" s="1221"/>
      <c r="AE29" s="1222"/>
    </row>
    <row r="30" spans="1:40" s="577" customFormat="1" ht="20.25" customHeight="1">
      <c r="A30" s="578"/>
      <c r="B30" s="737" t="s">
        <v>851</v>
      </c>
      <c r="C30" s="738"/>
      <c r="D30" s="738"/>
      <c r="E30" s="738"/>
      <c r="F30" s="738"/>
      <c r="G30" s="738"/>
      <c r="H30" s="738"/>
      <c r="I30" s="738"/>
      <c r="J30" s="739" t="s">
        <v>2</v>
      </c>
      <c r="K30" s="558" t="s">
        <v>852</v>
      </c>
      <c r="L30" s="738"/>
      <c r="M30" s="738"/>
      <c r="N30" s="738"/>
      <c r="O30" s="738"/>
      <c r="P30" s="738"/>
      <c r="Q30" s="738"/>
      <c r="R30" s="738"/>
      <c r="S30" s="738"/>
      <c r="T30" s="738"/>
      <c r="U30" s="740" t="s">
        <v>53</v>
      </c>
      <c r="V30" s="1213" t="s">
        <v>853</v>
      </c>
      <c r="W30" s="1214"/>
      <c r="X30" s="1214"/>
      <c r="Y30" s="1214"/>
      <c r="Z30" s="1214"/>
      <c r="AA30" s="1214"/>
      <c r="AB30" s="1214"/>
      <c r="AC30" s="1214"/>
      <c r="AD30" s="1214"/>
      <c r="AE30" s="1215"/>
    </row>
    <row r="31" spans="1:40" s="577" customFormat="1" ht="20.25" customHeight="1">
      <c r="A31" s="578"/>
      <c r="B31" s="602"/>
      <c r="C31" s="601"/>
      <c r="D31" s="601"/>
      <c r="E31" s="601"/>
      <c r="H31" s="577" t="s">
        <v>845</v>
      </c>
      <c r="AE31" s="599"/>
    </row>
    <row r="32" spans="1:40" s="577" customFormat="1" ht="20.25" customHeight="1">
      <c r="A32" s="578"/>
      <c r="B32" s="600"/>
      <c r="C32" s="559"/>
      <c r="D32" s="559"/>
      <c r="E32" s="559"/>
      <c r="H32" s="1159" t="s">
        <v>854</v>
      </c>
      <c r="I32" s="1160"/>
      <c r="J32" s="577" t="s">
        <v>846</v>
      </c>
      <c r="P32" s="584" t="s">
        <v>2</v>
      </c>
      <c r="Q32" s="577" t="s">
        <v>847</v>
      </c>
      <c r="V32" s="727" t="s">
        <v>53</v>
      </c>
      <c r="W32" s="577" t="s">
        <v>848</v>
      </c>
      <c r="AE32" s="599"/>
    </row>
    <row r="33" spans="1:32" s="577" customFormat="1" ht="21.75" customHeight="1">
      <c r="A33" s="578"/>
      <c r="B33" s="726"/>
      <c r="C33" s="725"/>
      <c r="D33" s="725"/>
      <c r="E33" s="725"/>
      <c r="F33" s="725"/>
      <c r="G33" s="725"/>
      <c r="H33" s="1159" t="s">
        <v>854</v>
      </c>
      <c r="I33" s="1160"/>
      <c r="J33" s="577" t="s">
        <v>849</v>
      </c>
      <c r="P33" s="727" t="s">
        <v>53</v>
      </c>
      <c r="Q33" s="577" t="s">
        <v>847</v>
      </c>
      <c r="V33" s="584" t="s">
        <v>2</v>
      </c>
      <c r="W33" s="577" t="s">
        <v>848</v>
      </c>
      <c r="AE33" s="599"/>
    </row>
    <row r="34" spans="1:32" s="577" customFormat="1" ht="21.75" customHeight="1">
      <c r="A34" s="578"/>
      <c r="B34" s="600"/>
      <c r="C34" s="725"/>
      <c r="D34" s="725"/>
      <c r="E34" s="725"/>
      <c r="F34" s="725"/>
      <c r="G34" s="725"/>
      <c r="H34" s="1159" t="s">
        <v>320</v>
      </c>
      <c r="I34" s="1159"/>
      <c r="J34" s="577" t="s">
        <v>846</v>
      </c>
      <c r="P34" s="584" t="s">
        <v>2</v>
      </c>
      <c r="Q34" s="577" t="s">
        <v>847</v>
      </c>
      <c r="V34" s="584" t="s">
        <v>2</v>
      </c>
      <c r="W34" s="577" t="s">
        <v>848</v>
      </c>
      <c r="AE34" s="599"/>
    </row>
    <row r="35" spans="1:32" s="577" customFormat="1" ht="21.75" customHeight="1">
      <c r="A35" s="578"/>
      <c r="B35" s="598"/>
      <c r="C35" s="597"/>
      <c r="D35" s="597"/>
      <c r="E35" s="597"/>
      <c r="F35" s="597"/>
      <c r="G35" s="597"/>
      <c r="H35" s="1167" t="s">
        <v>320</v>
      </c>
      <c r="I35" s="1167"/>
      <c r="J35" s="595" t="s">
        <v>849</v>
      </c>
      <c r="K35" s="595"/>
      <c r="L35" s="595"/>
      <c r="M35" s="595"/>
      <c r="N35" s="595"/>
      <c r="O35" s="595"/>
      <c r="P35" s="596" t="s">
        <v>2</v>
      </c>
      <c r="Q35" s="595" t="s">
        <v>847</v>
      </c>
      <c r="R35" s="595"/>
      <c r="S35" s="595"/>
      <c r="T35" s="595"/>
      <c r="U35" s="595"/>
      <c r="V35" s="596" t="s">
        <v>2</v>
      </c>
      <c r="W35" s="595" t="s">
        <v>848</v>
      </c>
      <c r="X35" s="595"/>
      <c r="Y35" s="595"/>
      <c r="Z35" s="595"/>
      <c r="AA35" s="595"/>
      <c r="AB35" s="595"/>
      <c r="AC35" s="595"/>
      <c r="AD35" s="595"/>
      <c r="AE35" s="594"/>
    </row>
    <row r="36" spans="1:32" ht="13.5" customHeight="1">
      <c r="A36" s="513"/>
      <c r="B36" s="513"/>
      <c r="C36" s="510"/>
      <c r="D36" s="510"/>
      <c r="E36" s="510"/>
      <c r="F36" s="510"/>
      <c r="G36" s="510"/>
      <c r="H36" s="510"/>
      <c r="I36" s="510"/>
      <c r="J36" s="510"/>
      <c r="K36" s="510"/>
      <c r="L36" s="510"/>
      <c r="M36" s="510"/>
      <c r="N36" s="510"/>
      <c r="O36" s="510"/>
      <c r="P36" s="510"/>
      <c r="Q36" s="510"/>
      <c r="R36" s="510"/>
      <c r="S36" s="510"/>
      <c r="T36" s="510"/>
      <c r="U36" s="510"/>
      <c r="V36" s="510"/>
      <c r="W36" s="510"/>
      <c r="X36" s="510"/>
      <c r="Y36" s="569"/>
      <c r="Z36" s="569"/>
      <c r="AA36" s="569"/>
      <c r="AB36" s="569"/>
      <c r="AC36" s="569"/>
      <c r="AD36" s="117"/>
      <c r="AE36" s="117"/>
      <c r="AF36" s="117"/>
    </row>
    <row r="37" spans="1:32" ht="20.25" customHeight="1">
      <c r="A37" s="513"/>
      <c r="B37" s="510" t="s">
        <v>423</v>
      </c>
      <c r="C37" s="510"/>
      <c r="D37" s="510"/>
      <c r="E37" s="568" t="s">
        <v>201</v>
      </c>
      <c r="F37" s="555" t="s">
        <v>296</v>
      </c>
      <c r="G37" s="567" t="s">
        <v>474</v>
      </c>
      <c r="H37" s="593"/>
      <c r="I37" s="568" t="s">
        <v>539</v>
      </c>
      <c r="J37" s="555" t="s">
        <v>297</v>
      </c>
      <c r="K37" s="567" t="s">
        <v>538</v>
      </c>
      <c r="L37" s="567"/>
      <c r="M37" s="567"/>
      <c r="N37" s="117"/>
      <c r="O37" s="1161" t="s">
        <v>425</v>
      </c>
      <c r="P37" s="1161"/>
      <c r="Q37" s="1161"/>
      <c r="R37" s="1161"/>
      <c r="S37" s="582" t="s">
        <v>2</v>
      </c>
      <c r="T37" s="567" t="s">
        <v>448</v>
      </c>
      <c r="U37" s="587"/>
      <c r="V37" s="587"/>
      <c r="W37" s="587"/>
      <c r="X37" s="587"/>
      <c r="Y37" s="587"/>
      <c r="Z37" s="587"/>
      <c r="AA37" s="587"/>
      <c r="AB37" s="587"/>
      <c r="AC37" s="569"/>
      <c r="AD37" s="117"/>
      <c r="AE37" s="117"/>
      <c r="AF37" s="117"/>
    </row>
    <row r="38" spans="1:32" ht="20.25" customHeight="1">
      <c r="A38" s="513"/>
      <c r="B38" s="1162" t="s">
        <v>424</v>
      </c>
      <c r="C38" s="1162"/>
      <c r="D38" s="1162"/>
      <c r="E38" s="1162"/>
      <c r="F38" s="591"/>
      <c r="G38" s="510"/>
      <c r="H38" s="117"/>
      <c r="I38" s="562"/>
      <c r="J38" s="591"/>
      <c r="K38" s="510"/>
      <c r="L38" s="510"/>
      <c r="M38" s="510"/>
      <c r="N38" s="117"/>
      <c r="O38" s="510"/>
      <c r="P38" s="510"/>
      <c r="Q38" s="510"/>
      <c r="R38" s="510"/>
      <c r="S38" s="727" t="s">
        <v>53</v>
      </c>
      <c r="T38" s="588" t="s">
        <v>426</v>
      </c>
      <c r="U38" s="589"/>
      <c r="V38" s="589"/>
      <c r="W38" s="589"/>
      <c r="X38" s="589"/>
      <c r="Y38" s="589"/>
      <c r="Z38" s="589"/>
      <c r="AA38" s="589"/>
      <c r="AB38" s="589"/>
      <c r="AC38" s="569"/>
      <c r="AD38" s="117"/>
      <c r="AE38" s="117"/>
      <c r="AF38" s="117"/>
    </row>
    <row r="39" spans="1:32" ht="8.25" customHeight="1">
      <c r="A39" s="513"/>
      <c r="B39" s="510"/>
      <c r="C39" s="510"/>
      <c r="D39" s="510"/>
      <c r="E39" s="562"/>
      <c r="F39" s="591"/>
      <c r="G39" s="510"/>
      <c r="H39" s="117"/>
      <c r="I39" s="562"/>
      <c r="J39" s="591"/>
      <c r="K39" s="510"/>
      <c r="L39" s="510"/>
      <c r="M39" s="510"/>
      <c r="N39" s="117"/>
      <c r="O39" s="510"/>
      <c r="P39" s="510"/>
      <c r="Q39" s="510"/>
      <c r="R39" s="510"/>
      <c r="S39" s="590"/>
      <c r="T39" s="510"/>
      <c r="U39" s="569"/>
      <c r="V39" s="569"/>
      <c r="W39" s="569"/>
      <c r="X39" s="569"/>
      <c r="Y39" s="569"/>
      <c r="Z39" s="569"/>
      <c r="AA39" s="569"/>
      <c r="AB39" s="569"/>
      <c r="AC39" s="569"/>
      <c r="AD39" s="117"/>
      <c r="AE39" s="117"/>
      <c r="AF39" s="117"/>
    </row>
    <row r="40" spans="1:32" s="6" customFormat="1" ht="20.25" customHeight="1">
      <c r="A40" s="513"/>
      <c r="B40" s="510"/>
      <c r="C40" s="510"/>
      <c r="D40" s="510"/>
      <c r="E40" s="510"/>
      <c r="F40" s="508"/>
      <c r="G40" s="508"/>
      <c r="H40" s="508"/>
      <c r="I40" s="510"/>
      <c r="J40" s="510"/>
      <c r="M40" s="510" t="s">
        <v>202</v>
      </c>
      <c r="P40" s="508" t="s">
        <v>537</v>
      </c>
      <c r="Q40" s="510"/>
      <c r="R40" s="1232" t="s">
        <v>644</v>
      </c>
      <c r="S40" s="1232"/>
      <c r="T40" s="1232"/>
      <c r="U40" s="1232"/>
      <c r="V40" s="1232"/>
      <c r="W40" s="1232"/>
      <c r="X40" s="1232"/>
      <c r="Y40" s="1232"/>
      <c r="Z40" s="1232"/>
      <c r="AA40" s="1232"/>
      <c r="AB40" s="1232"/>
      <c r="AC40" s="1232"/>
      <c r="AD40" s="1232"/>
    </row>
    <row r="41" spans="1:32" s="117" customFormat="1" ht="8.25" customHeight="1">
      <c r="A41" s="513"/>
      <c r="B41" s="513"/>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row>
    <row r="42" spans="1:32" s="117" customFormat="1" ht="13.5" customHeight="1">
      <c r="A42" s="513"/>
      <c r="B42" s="510"/>
      <c r="C42" s="510"/>
      <c r="D42" s="510"/>
      <c r="E42" s="510"/>
      <c r="F42" s="510"/>
      <c r="G42" s="510"/>
      <c r="H42" s="510"/>
      <c r="I42" s="510"/>
      <c r="J42" s="510"/>
      <c r="M42" s="510" t="s">
        <v>203</v>
      </c>
      <c r="N42" s="510"/>
      <c r="O42" s="510"/>
      <c r="P42" s="562" t="s">
        <v>6</v>
      </c>
      <c r="Q42" s="510" t="s">
        <v>204</v>
      </c>
      <c r="R42" s="510"/>
      <c r="S42" s="510"/>
      <c r="T42" s="510"/>
      <c r="U42" s="562" t="s">
        <v>11</v>
      </c>
      <c r="V42" s="510"/>
      <c r="W42" s="510"/>
      <c r="X42" s="510"/>
      <c r="Y42" s="510"/>
      <c r="Z42" s="510"/>
      <c r="AA42" s="510"/>
      <c r="AB42" s="510"/>
      <c r="AC42" s="510"/>
    </row>
    <row r="43" spans="1:32" ht="13.5" customHeight="1">
      <c r="A43" s="513"/>
      <c r="B43" s="1210" t="s">
        <v>205</v>
      </c>
      <c r="C43" s="1211"/>
      <c r="D43" s="1211"/>
      <c r="E43" s="1211"/>
      <c r="F43" s="1211"/>
      <c r="G43" s="1211"/>
      <c r="H43" s="1211"/>
      <c r="I43" s="1212"/>
      <c r="J43" s="510"/>
      <c r="K43" s="510"/>
      <c r="L43" s="510"/>
      <c r="M43" s="510"/>
      <c r="O43" s="117"/>
      <c r="P43" s="562" t="s">
        <v>536</v>
      </c>
      <c r="Q43" s="1234" t="s">
        <v>632</v>
      </c>
      <c r="R43" s="1234"/>
      <c r="S43" s="562" t="s">
        <v>535</v>
      </c>
      <c r="T43" s="1234" t="s">
        <v>633</v>
      </c>
      <c r="U43" s="1234"/>
      <c r="V43" s="1234"/>
      <c r="W43" s="1234"/>
      <c r="X43" s="510"/>
      <c r="Y43" s="117"/>
      <c r="Z43" s="117"/>
      <c r="AA43" s="117"/>
      <c r="AB43" s="117"/>
      <c r="AD43" s="117"/>
      <c r="AE43" s="117"/>
      <c r="AF43" s="117"/>
    </row>
    <row r="44" spans="1:32" ht="20.25" customHeight="1">
      <c r="A44" s="513"/>
      <c r="B44" s="1195"/>
      <c r="C44" s="1196"/>
      <c r="D44" s="1196"/>
      <c r="E44" s="1196"/>
      <c r="F44" s="1196"/>
      <c r="G44" s="1196"/>
      <c r="H44" s="1196"/>
      <c r="I44" s="1197"/>
      <c r="J44" s="510"/>
      <c r="K44" s="510"/>
      <c r="L44" s="510"/>
      <c r="M44" s="510"/>
      <c r="N44" s="510"/>
      <c r="O44" s="117"/>
      <c r="P44" s="117"/>
      <c r="Q44" s="1244" t="s">
        <v>639</v>
      </c>
      <c r="R44" s="1244"/>
      <c r="S44" s="1244"/>
      <c r="T44" s="1244"/>
      <c r="U44" s="1244"/>
      <c r="V44" s="1244"/>
      <c r="W44" s="1244"/>
      <c r="X44" s="1244"/>
      <c r="Y44" s="1244"/>
      <c r="Z44" s="1244"/>
      <c r="AA44" s="1244"/>
      <c r="AB44" s="1244"/>
      <c r="AC44" s="1244"/>
      <c r="AD44" s="1244"/>
      <c r="AE44" s="117"/>
      <c r="AF44" s="117"/>
    </row>
    <row r="45" spans="1:32" ht="20.25" customHeight="1">
      <c r="A45" s="513"/>
      <c r="B45" s="1198"/>
      <c r="C45" s="1199"/>
      <c r="D45" s="1199"/>
      <c r="E45" s="1199"/>
      <c r="F45" s="1199"/>
      <c r="G45" s="1199"/>
      <c r="H45" s="1199"/>
      <c r="I45" s="1200"/>
      <c r="J45" s="510"/>
      <c r="K45" s="510"/>
      <c r="L45" s="510"/>
      <c r="M45" s="510"/>
      <c r="N45" s="510"/>
      <c r="O45" s="117"/>
      <c r="P45" s="117"/>
      <c r="Q45" s="1244" t="s">
        <v>640</v>
      </c>
      <c r="R45" s="1244"/>
      <c r="S45" s="1244"/>
      <c r="T45" s="1244"/>
      <c r="U45" s="1244"/>
      <c r="V45" s="1244"/>
      <c r="W45" s="1244"/>
      <c r="X45" s="1244"/>
      <c r="Y45" s="1244"/>
      <c r="Z45" s="1244"/>
      <c r="AA45" s="1244"/>
      <c r="AB45" s="1244"/>
      <c r="AC45" s="1244"/>
      <c r="AD45" s="1244"/>
      <c r="AE45" s="117"/>
      <c r="AF45" s="117"/>
    </row>
    <row r="46" spans="1:32" ht="13.5" customHeight="1">
      <c r="A46" s="513"/>
      <c r="B46" s="1198"/>
      <c r="C46" s="1199"/>
      <c r="D46" s="1199"/>
      <c r="E46" s="1199"/>
      <c r="F46" s="1199"/>
      <c r="G46" s="1199"/>
      <c r="H46" s="1199"/>
      <c r="I46" s="1200"/>
      <c r="J46" s="510"/>
      <c r="K46" s="510"/>
      <c r="L46" s="510"/>
      <c r="M46" s="510"/>
      <c r="O46" s="117"/>
      <c r="P46" s="562" t="s">
        <v>6</v>
      </c>
      <c r="Q46" s="510" t="s">
        <v>534</v>
      </c>
      <c r="R46" s="510"/>
      <c r="S46" s="510" t="s">
        <v>11</v>
      </c>
      <c r="T46" s="562"/>
      <c r="U46" s="117"/>
      <c r="V46" s="117"/>
      <c r="W46" s="117"/>
      <c r="X46" s="117"/>
      <c r="Y46" s="117"/>
      <c r="Z46" s="117"/>
      <c r="AA46" s="117"/>
      <c r="AB46" s="117"/>
      <c r="AC46" s="510"/>
      <c r="AD46" s="117"/>
      <c r="AE46" s="117"/>
      <c r="AF46" s="117"/>
    </row>
    <row r="47" spans="1:32" ht="20.25" customHeight="1">
      <c r="A47" s="513"/>
      <c r="B47" s="1198"/>
      <c r="C47" s="1199"/>
      <c r="D47" s="1199"/>
      <c r="E47" s="1199"/>
      <c r="F47" s="1199"/>
      <c r="G47" s="1199"/>
      <c r="H47" s="1199"/>
      <c r="I47" s="1200"/>
      <c r="J47" s="510"/>
      <c r="K47" s="510"/>
      <c r="L47" s="510"/>
      <c r="M47" s="510"/>
      <c r="N47" s="510"/>
      <c r="O47" s="117"/>
      <c r="P47" s="117"/>
      <c r="Q47" s="1239" t="s">
        <v>641</v>
      </c>
      <c r="R47" s="1239"/>
      <c r="S47" s="1239"/>
      <c r="T47" s="1239"/>
      <c r="U47" s="1239"/>
      <c r="V47" s="1239"/>
      <c r="W47" s="1239"/>
      <c r="X47" s="1239"/>
      <c r="Y47" s="1239"/>
      <c r="Z47" s="1239"/>
      <c r="AA47" s="1239"/>
      <c r="AB47" s="1239"/>
      <c r="AC47" s="1239"/>
      <c r="AD47" s="1239"/>
      <c r="AE47" s="117"/>
      <c r="AF47" s="117"/>
    </row>
    <row r="48" spans="1:32" ht="13.5" customHeight="1">
      <c r="A48" s="513"/>
      <c r="B48" s="1198"/>
      <c r="C48" s="1199"/>
      <c r="D48" s="1199"/>
      <c r="E48" s="1199"/>
      <c r="F48" s="1199"/>
      <c r="G48" s="1199"/>
      <c r="H48" s="1199"/>
      <c r="I48" s="1200"/>
      <c r="J48" s="510"/>
      <c r="K48" s="510"/>
      <c r="L48" s="510"/>
      <c r="M48" s="510"/>
      <c r="O48" s="117"/>
      <c r="P48" s="562" t="s">
        <v>6</v>
      </c>
      <c r="Q48" s="510" t="s">
        <v>533</v>
      </c>
      <c r="R48" s="510"/>
      <c r="S48" s="562" t="s">
        <v>11</v>
      </c>
      <c r="T48" s="510"/>
      <c r="U48" s="510"/>
      <c r="V48" s="510"/>
      <c r="W48" s="510"/>
      <c r="X48" s="510"/>
      <c r="Y48" s="510"/>
      <c r="Z48" s="510"/>
      <c r="AA48" s="510"/>
      <c r="AB48" s="510"/>
      <c r="AC48" s="510"/>
      <c r="AD48" s="117"/>
      <c r="AE48" s="117"/>
      <c r="AF48" s="117"/>
    </row>
    <row r="49" spans="1:32" ht="20.25" customHeight="1">
      <c r="A49" s="513"/>
      <c r="B49" s="1198"/>
      <c r="C49" s="1199"/>
      <c r="D49" s="1199"/>
      <c r="E49" s="1199"/>
      <c r="F49" s="1199"/>
      <c r="G49" s="1199"/>
      <c r="H49" s="1199"/>
      <c r="I49" s="1200"/>
      <c r="J49" s="510"/>
      <c r="K49" s="510"/>
      <c r="L49" s="510"/>
      <c r="M49" s="510"/>
      <c r="N49" s="510"/>
      <c r="O49" s="117"/>
      <c r="P49" s="117"/>
      <c r="Q49" s="1239" t="s">
        <v>642</v>
      </c>
      <c r="R49" s="1239"/>
      <c r="S49" s="1239"/>
      <c r="T49" s="1239"/>
      <c r="U49" s="1239"/>
      <c r="V49" s="1239"/>
      <c r="W49" s="1239"/>
      <c r="X49" s="1239"/>
      <c r="Y49" s="1239"/>
      <c r="Z49" s="1239"/>
      <c r="AA49" s="1239"/>
      <c r="AB49" s="1239"/>
      <c r="AC49" s="1239"/>
      <c r="AD49" s="1239"/>
      <c r="AE49" s="117"/>
      <c r="AF49" s="117"/>
    </row>
    <row r="50" spans="1:32" ht="20.25" customHeight="1">
      <c r="A50" s="510"/>
      <c r="B50" s="1198"/>
      <c r="C50" s="1199"/>
      <c r="D50" s="1199"/>
      <c r="E50" s="1199"/>
      <c r="F50" s="1199"/>
      <c r="G50" s="1199"/>
      <c r="H50" s="1199"/>
      <c r="I50" s="1200"/>
      <c r="J50" s="510"/>
      <c r="K50" s="510"/>
      <c r="L50" s="510"/>
      <c r="M50" s="510"/>
      <c r="O50" s="117"/>
      <c r="P50" s="562" t="s">
        <v>6</v>
      </c>
      <c r="Q50" s="1204" t="s">
        <v>532</v>
      </c>
      <c r="R50" s="1204"/>
      <c r="S50" s="1204"/>
      <c r="T50" s="1204"/>
      <c r="U50" s="571" t="s">
        <v>11</v>
      </c>
      <c r="W50" s="571"/>
      <c r="X50" s="571"/>
      <c r="Y50" s="510"/>
      <c r="Z50" s="510"/>
      <c r="AA50" s="510"/>
      <c r="AB50" s="510"/>
      <c r="AC50" s="510"/>
      <c r="AD50" s="117"/>
      <c r="AE50" s="117"/>
      <c r="AF50" s="117"/>
    </row>
    <row r="51" spans="1:32" ht="20.25" customHeight="1">
      <c r="A51" s="510"/>
      <c r="B51" s="1201"/>
      <c r="C51" s="1202"/>
      <c r="D51" s="1202"/>
      <c r="E51" s="1202"/>
      <c r="F51" s="1202"/>
      <c r="G51" s="1202"/>
      <c r="H51" s="1202"/>
      <c r="I51" s="1203"/>
      <c r="J51" s="510"/>
      <c r="K51" s="510"/>
      <c r="L51" s="510"/>
      <c r="M51" s="510"/>
      <c r="N51" s="510"/>
      <c r="O51" s="117"/>
      <c r="P51" s="117"/>
      <c r="Q51" s="1245" t="s">
        <v>643</v>
      </c>
      <c r="R51" s="1245"/>
      <c r="S51" s="1245"/>
      <c r="T51" s="1245"/>
      <c r="U51" s="1245"/>
      <c r="V51" s="1245"/>
      <c r="W51" s="1245"/>
      <c r="X51" s="1245"/>
      <c r="Y51" s="1245"/>
      <c r="Z51" s="1245"/>
      <c r="AA51" s="1245"/>
      <c r="AB51" s="1245"/>
      <c r="AC51" s="1245"/>
      <c r="AD51" s="1245"/>
      <c r="AE51" s="117"/>
      <c r="AF51" s="117"/>
    </row>
    <row r="52" spans="1:32" ht="13.5" customHeight="1">
      <c r="A52" s="510"/>
      <c r="B52" s="510"/>
      <c r="C52" s="510"/>
      <c r="D52" s="510"/>
      <c r="E52" s="510"/>
      <c r="F52" s="510"/>
      <c r="G52" s="510"/>
      <c r="H52" s="510"/>
      <c r="I52" s="510"/>
      <c r="J52" s="510"/>
      <c r="K52" s="510"/>
      <c r="L52" s="510"/>
      <c r="M52" s="510"/>
      <c r="N52" s="510"/>
      <c r="O52" s="566"/>
      <c r="P52" s="566"/>
      <c r="Q52" s="566"/>
      <c r="R52" s="566"/>
      <c r="S52" s="566"/>
      <c r="T52" s="566"/>
      <c r="U52" s="566"/>
      <c r="V52" s="566"/>
      <c r="W52" s="566"/>
      <c r="X52" s="566"/>
      <c r="Y52" s="510"/>
      <c r="Z52" s="510"/>
      <c r="AA52" s="510"/>
      <c r="AB52" s="510"/>
      <c r="AC52" s="510"/>
      <c r="AD52" s="117"/>
      <c r="AE52" s="117"/>
      <c r="AF52" s="117"/>
    </row>
    <row r="53" spans="1:32" ht="20.25" customHeight="1" thickBot="1">
      <c r="A53" s="512"/>
      <c r="B53" s="1194" t="s">
        <v>531</v>
      </c>
      <c r="C53" s="1194"/>
      <c r="D53" s="1194"/>
      <c r="E53" s="1194"/>
      <c r="F53" s="1194"/>
      <c r="G53" s="1194"/>
      <c r="H53" s="1194"/>
      <c r="I53" s="1194"/>
      <c r="J53" s="1194"/>
      <c r="K53" s="1194"/>
      <c r="L53" s="1194"/>
      <c r="M53" s="1194"/>
      <c r="N53" s="1194"/>
      <c r="O53" s="1194"/>
      <c r="P53" s="1194"/>
      <c r="Q53" s="1194"/>
      <c r="R53" s="1194"/>
      <c r="S53" s="1194"/>
      <c r="T53" s="1194"/>
      <c r="U53" s="1194"/>
      <c r="V53" s="1194"/>
      <c r="W53" s="1194"/>
      <c r="X53" s="1194"/>
      <c r="Y53" s="1194"/>
      <c r="Z53" s="1194"/>
      <c r="AA53" s="1194"/>
      <c r="AB53" s="1194"/>
      <c r="AC53" s="512"/>
      <c r="AD53" s="117"/>
      <c r="AE53" s="117"/>
      <c r="AF53" s="117"/>
    </row>
    <row r="54" spans="1:32" ht="6.75" customHeight="1" thickTop="1">
      <c r="A54" s="572"/>
      <c r="B54" s="616"/>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617"/>
      <c r="AE54" s="117"/>
      <c r="AF54" s="117"/>
    </row>
    <row r="55" spans="1:32" ht="13.5" customHeight="1">
      <c r="A55" s="574"/>
      <c r="B55" s="618" t="s">
        <v>52</v>
      </c>
      <c r="C55" s="1156" t="s">
        <v>630</v>
      </c>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56"/>
      <c r="AB55" s="1156"/>
      <c r="AC55" s="1156"/>
      <c r="AD55" s="1157"/>
      <c r="AE55" s="117"/>
      <c r="AF55" s="117"/>
    </row>
    <row r="56" spans="1:32" ht="13.5" customHeight="1">
      <c r="A56" s="575"/>
      <c r="B56" s="1205" t="s">
        <v>631</v>
      </c>
      <c r="C56" s="1206"/>
      <c r="D56" s="1206"/>
      <c r="E56" s="1206"/>
      <c r="F56" s="1206"/>
      <c r="G56" s="1206"/>
      <c r="H56" s="1206"/>
      <c r="I56" s="1206"/>
      <c r="J56" s="1206"/>
      <c r="K56" s="1206"/>
      <c r="L56" s="1206"/>
      <c r="M56" s="1206"/>
      <c r="N56" s="1206"/>
      <c r="O56" s="1206"/>
      <c r="P56" s="1206"/>
      <c r="Q56" s="1206"/>
      <c r="R56" s="1206"/>
      <c r="S56" s="1206"/>
      <c r="T56" s="1206"/>
      <c r="U56" s="1206"/>
      <c r="V56" s="1206"/>
      <c r="W56" s="1206"/>
      <c r="X56" s="1206"/>
      <c r="Y56" s="1206"/>
      <c r="Z56" s="1206"/>
      <c r="AA56" s="1206"/>
      <c r="AB56" s="1206"/>
      <c r="AC56" s="1206"/>
      <c r="AD56" s="1207"/>
      <c r="AE56" s="117"/>
      <c r="AF56" s="117"/>
    </row>
    <row r="57" spans="1:32" ht="13.5" customHeight="1">
      <c r="A57" s="575"/>
      <c r="B57" s="619" t="s">
        <v>52</v>
      </c>
      <c r="C57" s="1189" t="s">
        <v>530</v>
      </c>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90"/>
      <c r="AE57" s="117"/>
      <c r="AF57" s="117"/>
    </row>
    <row r="58" spans="1:32" ht="13.5" customHeight="1">
      <c r="A58" s="575"/>
      <c r="B58" s="620" t="s">
        <v>52</v>
      </c>
      <c r="C58" s="1191" t="s">
        <v>471</v>
      </c>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2"/>
      <c r="AE58" s="117"/>
      <c r="AF58" s="117"/>
    </row>
    <row r="59" spans="1:32" ht="13.5" customHeight="1">
      <c r="A59" s="575"/>
      <c r="B59" s="621" t="s">
        <v>52</v>
      </c>
      <c r="C59" s="1189" t="s">
        <v>528</v>
      </c>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90"/>
      <c r="AE59" s="117"/>
      <c r="AF59" s="117"/>
    </row>
    <row r="60" spans="1:32" ht="6.75" customHeight="1" thickBot="1">
      <c r="A60" s="576"/>
      <c r="B60" s="615"/>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622"/>
      <c r="AD60" s="623"/>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c r="A62" s="117"/>
      <c r="B62" s="117" t="s">
        <v>954</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c r="A63" s="117"/>
      <c r="B63" s="117" t="s">
        <v>956</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mergeCells count="76">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B3" xr:uid="{00000000-0002-0000-0400-000000000000}">
      <formula1>$AJ$4:$AJ$5</formula1>
    </dataValidation>
    <dataValidation type="list" allowBlank="1" showInputMessage="1" showErrorMessage="1" sqref="AC24:AD24" xr:uid="{00000000-0002-0000-0400-000001000000}">
      <formula1>$B$62:$B$63</formula1>
    </dataValidation>
  </dataValidations>
  <printOptions horizontalCentered="1"/>
  <pageMargins left="0" right="0" top="0" bottom="0" header="0" footer="0"/>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sheetPr>
  <dimension ref="A1:CA95"/>
  <sheetViews>
    <sheetView view="pageBreakPreview" topLeftCell="A21" zoomScale="70" zoomScaleNormal="100" zoomScaleSheetLayoutView="70" workbookViewId="0">
      <selection activeCell="A40" sqref="A40:XFD44"/>
    </sheetView>
  </sheetViews>
  <sheetFormatPr defaultRowHeight="14.25"/>
  <cols>
    <col min="1" max="1" width="3.375" style="624" customWidth="1"/>
    <col min="2" max="2" width="24" style="624" customWidth="1"/>
    <col min="3" max="24" width="3.625" style="624" customWidth="1"/>
    <col min="25" max="25" width="3.375" style="624" customWidth="1"/>
    <col min="26" max="26" width="20.25" style="624" customWidth="1"/>
    <col min="27" max="47" width="3.375" style="624" customWidth="1"/>
    <col min="48" max="78" width="9" style="624"/>
    <col min="79" max="79" width="72" style="624" customWidth="1"/>
    <col min="80" max="16384" width="9" style="624"/>
  </cols>
  <sheetData>
    <row r="1" spans="1:79" ht="33" customHeight="1">
      <c r="A1" s="771" t="s">
        <v>834</v>
      </c>
      <c r="B1" s="1252" t="str">
        <f>事業計画書表紙!B3</f>
        <v>令和８年度募集【特養併設】（令和９・10年度整備事業）</v>
      </c>
      <c r="C1" s="1252"/>
      <c r="D1" s="1252"/>
      <c r="E1" s="1252"/>
      <c r="F1" s="1252"/>
      <c r="G1" s="1252"/>
      <c r="H1" s="1252"/>
      <c r="I1" s="1252"/>
      <c r="J1" s="1252"/>
      <c r="K1" s="1252"/>
      <c r="L1" s="1251" t="s">
        <v>948</v>
      </c>
      <c r="M1" s="1251"/>
      <c r="N1" s="1251"/>
      <c r="O1" s="1251"/>
      <c r="P1" s="1251"/>
      <c r="Q1" s="1251"/>
      <c r="R1" s="1251"/>
      <c r="S1" s="1251"/>
      <c r="T1" s="1251"/>
      <c r="U1" s="1251"/>
      <c r="V1" s="1251"/>
      <c r="W1" s="1251"/>
      <c r="X1" s="1251"/>
      <c r="Y1" s="1251"/>
      <c r="Z1" s="540"/>
      <c r="CA1" s="625"/>
    </row>
    <row r="2" spans="1:79" ht="6.75" customHeight="1">
      <c r="A2" s="540"/>
      <c r="B2" s="525"/>
      <c r="C2" s="525"/>
      <c r="D2" s="525"/>
      <c r="E2" s="525"/>
      <c r="F2" s="525"/>
      <c r="G2" s="525"/>
      <c r="H2" s="525"/>
      <c r="I2" s="525"/>
      <c r="J2" s="525"/>
      <c r="K2" s="525"/>
      <c r="L2" s="525"/>
      <c r="M2" s="525"/>
      <c r="N2" s="525"/>
      <c r="O2" s="525"/>
      <c r="P2" s="525"/>
      <c r="Q2" s="525"/>
      <c r="R2" s="525"/>
      <c r="S2" s="525"/>
      <c r="T2" s="525"/>
      <c r="U2" s="525"/>
      <c r="V2" s="540"/>
      <c r="W2" s="540"/>
      <c r="X2" s="540"/>
      <c r="Y2" s="540"/>
      <c r="Z2" s="540"/>
      <c r="CA2" s="625" t="s">
        <v>552</v>
      </c>
    </row>
    <row r="3" spans="1:79" ht="20.25" customHeight="1">
      <c r="A3" s="629" t="s">
        <v>885</v>
      </c>
      <c r="B3" s="858"/>
      <c r="C3" s="540"/>
      <c r="D3" s="540"/>
      <c r="E3" s="540"/>
      <c r="F3" s="540"/>
      <c r="G3" s="540"/>
      <c r="H3" s="540"/>
      <c r="I3" s="540"/>
      <c r="J3" s="540"/>
      <c r="K3" s="540"/>
      <c r="L3" s="540"/>
      <c r="M3" s="540"/>
      <c r="N3" s="540"/>
      <c r="O3" s="540"/>
      <c r="P3" s="540"/>
      <c r="Q3" s="540"/>
      <c r="R3" s="540"/>
      <c r="S3" s="540"/>
      <c r="T3" s="540"/>
      <c r="U3" s="540"/>
      <c r="V3" s="540"/>
      <c r="W3" s="540"/>
      <c r="X3" s="540"/>
      <c r="Y3" s="540"/>
      <c r="Z3" s="540"/>
      <c r="CA3" s="625" t="s">
        <v>856</v>
      </c>
    </row>
    <row r="4" spans="1:79" ht="20.25" customHeight="1">
      <c r="A4" s="540"/>
      <c r="B4" s="1276" t="s">
        <v>207</v>
      </c>
      <c r="C4" s="1292" t="s">
        <v>460</v>
      </c>
      <c r="D4" s="1293"/>
      <c r="E4" s="1293"/>
      <c r="F4" s="1293"/>
      <c r="G4" s="1283"/>
      <c r="H4" s="1283"/>
      <c r="I4" s="1283"/>
      <c r="J4" s="1283"/>
      <c r="K4" s="1283"/>
      <c r="L4" s="1283"/>
      <c r="M4" s="1283"/>
      <c r="N4" s="1283"/>
      <c r="O4" s="1283"/>
      <c r="P4" s="1283"/>
      <c r="Q4" s="1283"/>
      <c r="R4" s="1283"/>
      <c r="S4" s="1283"/>
      <c r="T4" s="1283"/>
      <c r="U4" s="1283"/>
      <c r="V4" s="1283"/>
      <c r="W4" s="1283"/>
      <c r="X4" s="1284"/>
      <c r="Y4" s="540"/>
      <c r="Z4" s="540"/>
      <c r="CA4" s="625" t="s">
        <v>581</v>
      </c>
    </row>
    <row r="5" spans="1:79" ht="20.25" customHeight="1">
      <c r="A5" s="540"/>
      <c r="B5" s="1277"/>
      <c r="C5" s="1292" t="s">
        <v>461</v>
      </c>
      <c r="D5" s="1293"/>
      <c r="E5" s="1293"/>
      <c r="F5" s="1293"/>
      <c r="G5" s="1283"/>
      <c r="H5" s="1283"/>
      <c r="I5" s="1283"/>
      <c r="J5" s="1283"/>
      <c r="K5" s="1283"/>
      <c r="L5" s="1283"/>
      <c r="M5" s="1283"/>
      <c r="N5" s="1283"/>
      <c r="O5" s="1283"/>
      <c r="P5" s="1283"/>
      <c r="Q5" s="1283"/>
      <c r="R5" s="1283"/>
      <c r="S5" s="1283"/>
      <c r="T5" s="1283"/>
      <c r="U5" s="1283"/>
      <c r="V5" s="1283"/>
      <c r="W5" s="1283"/>
      <c r="X5" s="1284"/>
      <c r="Y5" s="526"/>
      <c r="Z5" s="526"/>
      <c r="AA5" s="526"/>
      <c r="AB5" s="530"/>
      <c r="AC5" s="530"/>
      <c r="AD5" s="530"/>
      <c r="AE5" s="530"/>
      <c r="AF5" s="530"/>
      <c r="AG5" s="530"/>
      <c r="AH5" s="530"/>
      <c r="AI5" s="540"/>
      <c r="AJ5" s="540"/>
      <c r="AK5" s="540"/>
      <c r="AL5" s="540"/>
      <c r="AM5" s="540"/>
      <c r="AN5" s="540"/>
      <c r="AO5" s="540"/>
      <c r="AP5" s="540"/>
      <c r="AQ5" s="540"/>
      <c r="AR5" s="540"/>
      <c r="AS5" s="540"/>
      <c r="AT5" s="540"/>
      <c r="AU5" s="540"/>
      <c r="CA5" s="625"/>
    </row>
    <row r="6" spans="1:79" ht="20.25" customHeight="1">
      <c r="A6" s="540"/>
      <c r="B6" s="1277"/>
      <c r="C6" s="855"/>
      <c r="D6" s="1264"/>
      <c r="E6" s="1264"/>
      <c r="F6" s="859"/>
      <c r="G6" s="1264"/>
      <c r="H6" s="1264"/>
      <c r="I6" s="860"/>
      <c r="J6" s="859"/>
      <c r="K6" s="861" t="s">
        <v>191</v>
      </c>
      <c r="L6" s="859"/>
      <c r="M6" s="862" t="s">
        <v>192</v>
      </c>
      <c r="N6" s="859"/>
      <c r="O6" s="863" t="s">
        <v>199</v>
      </c>
      <c r="P6" s="864"/>
      <c r="Q6" s="865" t="s">
        <v>2</v>
      </c>
      <c r="R6" s="1265" t="s">
        <v>463</v>
      </c>
      <c r="S6" s="1265"/>
      <c r="T6" s="865" t="s">
        <v>2</v>
      </c>
      <c r="U6" s="1285" t="s">
        <v>464</v>
      </c>
      <c r="V6" s="1285"/>
      <c r="W6" s="1285"/>
      <c r="X6" s="1286"/>
      <c r="Y6" s="540"/>
      <c r="Z6" s="540"/>
      <c r="AA6" s="540"/>
      <c r="AB6" s="540"/>
      <c r="AC6" s="540"/>
      <c r="AD6" s="540"/>
      <c r="AE6" s="540"/>
      <c r="AF6" s="540"/>
      <c r="AG6" s="540"/>
      <c r="AH6" s="540"/>
      <c r="AI6" s="540"/>
      <c r="AJ6" s="540"/>
      <c r="AK6" s="540"/>
      <c r="AL6" s="540"/>
      <c r="AM6" s="540"/>
      <c r="AN6" s="540"/>
      <c r="AO6" s="540"/>
      <c r="AP6" s="540"/>
      <c r="AQ6" s="540"/>
      <c r="AR6" s="540"/>
      <c r="AS6" s="540"/>
      <c r="AT6" s="540"/>
      <c r="AU6" s="540"/>
      <c r="CA6" s="625"/>
    </row>
    <row r="7" spans="1:79" ht="20.25" customHeight="1">
      <c r="A7" s="540"/>
      <c r="B7" s="1277"/>
      <c r="C7" s="866" t="s">
        <v>6</v>
      </c>
      <c r="D7" s="867" t="s">
        <v>536</v>
      </c>
      <c r="E7" s="1275"/>
      <c r="F7" s="1275"/>
      <c r="G7" s="861" t="s">
        <v>389</v>
      </c>
      <c r="H7" s="1291"/>
      <c r="I7" s="1291"/>
      <c r="J7" s="1291"/>
      <c r="K7" s="867" t="s">
        <v>11</v>
      </c>
      <c r="L7" s="828"/>
      <c r="M7" s="864"/>
      <c r="N7" s="828"/>
      <c r="O7" s="828"/>
      <c r="P7" s="828"/>
      <c r="Q7" s="828"/>
      <c r="R7" s="828"/>
      <c r="S7" s="828"/>
      <c r="T7" s="828"/>
      <c r="U7" s="828"/>
      <c r="V7" s="828"/>
      <c r="W7" s="828"/>
      <c r="X7" s="711"/>
      <c r="Y7" s="540"/>
      <c r="Z7" s="540"/>
      <c r="AA7" s="540"/>
      <c r="AB7" s="540"/>
      <c r="AC7" s="540"/>
      <c r="AD7" s="540"/>
      <c r="AE7" s="540"/>
      <c r="AF7" s="540"/>
      <c r="AG7" s="540"/>
      <c r="AH7" s="540"/>
      <c r="AI7" s="540"/>
      <c r="AJ7" s="540"/>
      <c r="AK7" s="540"/>
      <c r="AL7" s="540"/>
      <c r="AM7" s="540"/>
      <c r="AN7" s="540"/>
      <c r="AO7" s="540"/>
      <c r="AP7" s="540"/>
      <c r="AQ7" s="540"/>
      <c r="AR7" s="540"/>
      <c r="AS7" s="540"/>
      <c r="AT7" s="540"/>
      <c r="AU7" s="540"/>
      <c r="CA7" s="625"/>
    </row>
    <row r="8" spans="1:79" ht="20.25" customHeight="1">
      <c r="A8" s="540"/>
      <c r="B8" s="1278"/>
      <c r="C8" s="1260" t="s">
        <v>465</v>
      </c>
      <c r="D8" s="1261"/>
      <c r="E8" s="1261"/>
      <c r="F8" s="1287"/>
      <c r="G8" s="1287"/>
      <c r="H8" s="1287"/>
      <c r="I8" s="1287"/>
      <c r="J8" s="1287"/>
      <c r="K8" s="1287"/>
      <c r="L8" s="1287"/>
      <c r="M8" s="1287"/>
      <c r="N8" s="1287"/>
      <c r="O8" s="1287"/>
      <c r="P8" s="1287"/>
      <c r="Q8" s="1287"/>
      <c r="R8" s="1287"/>
      <c r="S8" s="1287"/>
      <c r="T8" s="1287"/>
      <c r="U8" s="1287"/>
      <c r="V8" s="1287"/>
      <c r="W8" s="1287"/>
      <c r="X8" s="1288"/>
      <c r="Y8" s="540"/>
      <c r="Z8" s="540"/>
      <c r="AA8" s="540"/>
      <c r="AB8" s="540"/>
      <c r="AC8" s="540"/>
      <c r="AD8" s="540"/>
      <c r="AE8" s="540"/>
      <c r="AF8" s="540"/>
      <c r="AG8" s="540"/>
      <c r="AH8" s="540"/>
      <c r="AI8" s="540"/>
      <c r="AJ8" s="540"/>
      <c r="AK8" s="540"/>
      <c r="AL8" s="540"/>
      <c r="AM8" s="540"/>
      <c r="AN8" s="540"/>
      <c r="AO8" s="540"/>
      <c r="AP8" s="540"/>
      <c r="AQ8" s="540"/>
      <c r="AR8" s="540"/>
      <c r="AS8" s="540"/>
      <c r="AT8" s="540"/>
      <c r="AU8" s="540"/>
      <c r="CA8" s="625"/>
    </row>
    <row r="9" spans="1:79" ht="6.75" customHeight="1">
      <c r="A9" s="540"/>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CA9" s="625"/>
    </row>
    <row r="10" spans="1:79" ht="20.25" customHeight="1">
      <c r="A10" s="629" t="s">
        <v>208</v>
      </c>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CA10" s="625"/>
    </row>
    <row r="11" spans="1:79" ht="20.25" customHeight="1">
      <c r="A11" s="540"/>
      <c r="B11" s="868" t="s">
        <v>234</v>
      </c>
      <c r="C11" s="1289"/>
      <c r="D11" s="1264"/>
      <c r="E11" s="1264"/>
      <c r="F11" s="1264"/>
      <c r="G11" s="1264"/>
      <c r="H11" s="1264"/>
      <c r="I11" s="1264"/>
      <c r="J11" s="1264"/>
      <c r="K11" s="1264"/>
      <c r="L11" s="1264"/>
      <c r="M11" s="1264"/>
      <c r="N11" s="1264"/>
      <c r="O11" s="1264"/>
      <c r="P11" s="1264"/>
      <c r="Q11" s="1264"/>
      <c r="R11" s="1264"/>
      <c r="S11" s="1264"/>
      <c r="T11" s="1264"/>
      <c r="U11" s="1264"/>
      <c r="V11" s="1264"/>
      <c r="W11" s="1264"/>
      <c r="X11" s="129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CA11" s="625"/>
    </row>
    <row r="12" spans="1:79" ht="20.25" customHeight="1">
      <c r="A12" s="540"/>
      <c r="B12" s="868" t="s">
        <v>580</v>
      </c>
      <c r="C12" s="1273" t="s">
        <v>579</v>
      </c>
      <c r="D12" s="1265"/>
      <c r="E12" s="1268"/>
      <c r="F12" s="1268"/>
      <c r="G12" s="1268"/>
      <c r="H12" s="1268"/>
      <c r="I12" s="1268"/>
      <c r="J12" s="1268"/>
      <c r="K12" s="1268"/>
      <c r="L12" s="1268"/>
      <c r="M12" s="1268"/>
      <c r="N12" s="1268"/>
      <c r="O12" s="1268"/>
      <c r="P12" s="1268"/>
      <c r="Q12" s="1268"/>
      <c r="R12" s="1268"/>
      <c r="S12" s="1268"/>
      <c r="T12" s="1268"/>
      <c r="U12" s="1268"/>
      <c r="V12" s="1268"/>
      <c r="W12" s="1268"/>
      <c r="X12" s="1269"/>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CA12" s="625"/>
    </row>
    <row r="13" spans="1:79" ht="20.25" customHeight="1">
      <c r="A13" s="540"/>
      <c r="B13" s="868" t="s">
        <v>578</v>
      </c>
      <c r="C13" s="1274"/>
      <c r="D13" s="1275"/>
      <c r="E13" s="1275"/>
      <c r="F13" s="1275"/>
      <c r="G13" s="861" t="s">
        <v>198</v>
      </c>
      <c r="H13" s="1263"/>
      <c r="I13" s="1263"/>
      <c r="J13" s="1263"/>
      <c r="K13" s="1263"/>
      <c r="L13" s="1263"/>
      <c r="M13" s="1263"/>
      <c r="N13" s="1263"/>
      <c r="O13" s="1263"/>
      <c r="P13" s="1263"/>
      <c r="Q13" s="1263"/>
      <c r="R13" s="1263"/>
      <c r="S13" s="1263"/>
      <c r="T13" s="1263"/>
      <c r="U13" s="1263"/>
      <c r="V13" s="1263"/>
      <c r="W13" s="1263"/>
      <c r="X13" s="127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CA13" s="625"/>
    </row>
    <row r="14" spans="1:79" ht="20.25" customHeight="1">
      <c r="A14" s="540"/>
      <c r="B14" s="869" t="s">
        <v>209</v>
      </c>
      <c r="C14" s="1262"/>
      <c r="D14" s="1263"/>
      <c r="E14" s="1263"/>
      <c r="F14" s="1263"/>
      <c r="G14" s="1263"/>
      <c r="H14" s="1263"/>
      <c r="I14" s="1263"/>
      <c r="J14" s="1263"/>
      <c r="K14" s="1263"/>
      <c r="L14" s="1263"/>
      <c r="M14" s="1263"/>
      <c r="N14" s="1263"/>
      <c r="O14" s="1263"/>
      <c r="P14" s="1263"/>
      <c r="Q14" s="1263"/>
      <c r="R14" s="1263"/>
      <c r="S14" s="1263"/>
      <c r="T14" s="1263"/>
      <c r="U14" s="1263"/>
      <c r="V14" s="1271" t="s">
        <v>210</v>
      </c>
      <c r="W14" s="1271"/>
      <c r="X14" s="1272"/>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CA14" s="625"/>
    </row>
    <row r="15" spans="1:79" ht="20.25" customHeight="1">
      <c r="A15" s="540"/>
      <c r="B15" s="1253" t="s">
        <v>37</v>
      </c>
      <c r="C15" s="1257" t="s">
        <v>672</v>
      </c>
      <c r="D15" s="1258"/>
      <c r="E15" s="1258"/>
      <c r="F15" s="1259"/>
      <c r="G15" s="1257" t="s">
        <v>577</v>
      </c>
      <c r="H15" s="1258"/>
      <c r="I15" s="732" t="s">
        <v>575</v>
      </c>
      <c r="J15" s="1266"/>
      <c r="K15" s="1266"/>
      <c r="L15" s="732" t="s">
        <v>200</v>
      </c>
      <c r="M15" s="1282" t="s">
        <v>576</v>
      </c>
      <c r="N15" s="1258"/>
      <c r="O15" s="732" t="s">
        <v>575</v>
      </c>
      <c r="P15" s="1266"/>
      <c r="Q15" s="1266"/>
      <c r="R15" s="733" t="s">
        <v>200</v>
      </c>
      <c r="S15" s="1258" t="s">
        <v>667</v>
      </c>
      <c r="T15" s="1258"/>
      <c r="U15" s="732" t="s">
        <v>575</v>
      </c>
      <c r="V15" s="1266"/>
      <c r="W15" s="1266"/>
      <c r="X15" s="870" t="s">
        <v>666</v>
      </c>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CA15" s="625"/>
    </row>
    <row r="16" spans="1:79" ht="20.25" customHeight="1">
      <c r="A16" s="540"/>
      <c r="B16" s="1254"/>
      <c r="C16" s="1255" t="s">
        <v>320</v>
      </c>
      <c r="D16" s="1256"/>
      <c r="E16" s="1256"/>
      <c r="F16" s="1299"/>
      <c r="G16" s="1255" t="s">
        <v>857</v>
      </c>
      <c r="H16" s="1256"/>
      <c r="I16" s="734" t="s">
        <v>575</v>
      </c>
      <c r="J16" s="1267"/>
      <c r="K16" s="1267"/>
      <c r="L16" s="734" t="s">
        <v>200</v>
      </c>
      <c r="M16" s="1298" t="s">
        <v>858</v>
      </c>
      <c r="N16" s="1256"/>
      <c r="O16" s="734" t="s">
        <v>575</v>
      </c>
      <c r="P16" s="1267"/>
      <c r="Q16" s="1267"/>
      <c r="R16" s="735" t="s">
        <v>200</v>
      </c>
      <c r="S16" s="1256" t="s">
        <v>859</v>
      </c>
      <c r="T16" s="1256"/>
      <c r="U16" s="734" t="s">
        <v>575</v>
      </c>
      <c r="V16" s="1267"/>
      <c r="W16" s="1267"/>
      <c r="X16" s="871" t="s">
        <v>200</v>
      </c>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CA16" s="625"/>
    </row>
    <row r="17" spans="1:79" ht="187.5" customHeight="1">
      <c r="A17" s="540"/>
      <c r="B17" s="872" t="s">
        <v>211</v>
      </c>
      <c r="C17" s="1279"/>
      <c r="D17" s="1280"/>
      <c r="E17" s="1280"/>
      <c r="F17" s="1280"/>
      <c r="G17" s="1280"/>
      <c r="H17" s="1280"/>
      <c r="I17" s="1280"/>
      <c r="J17" s="1280"/>
      <c r="K17" s="1280"/>
      <c r="L17" s="1280"/>
      <c r="M17" s="1280"/>
      <c r="N17" s="1280"/>
      <c r="O17" s="1280"/>
      <c r="P17" s="1280"/>
      <c r="Q17" s="1280"/>
      <c r="R17" s="1280"/>
      <c r="S17" s="1280"/>
      <c r="T17" s="1280"/>
      <c r="U17" s="1280"/>
      <c r="V17" s="1280"/>
      <c r="W17" s="1280"/>
      <c r="X17" s="1281"/>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CA17" s="625"/>
    </row>
    <row r="18" spans="1:79" ht="187.5" customHeight="1">
      <c r="A18" s="540"/>
      <c r="B18" s="854" t="s">
        <v>860</v>
      </c>
      <c r="C18" s="1279"/>
      <c r="D18" s="1280"/>
      <c r="E18" s="1280"/>
      <c r="F18" s="1280"/>
      <c r="G18" s="1280"/>
      <c r="H18" s="1280"/>
      <c r="I18" s="1280"/>
      <c r="J18" s="1280"/>
      <c r="K18" s="1280"/>
      <c r="L18" s="1280"/>
      <c r="M18" s="1280"/>
      <c r="N18" s="1280"/>
      <c r="O18" s="1280"/>
      <c r="P18" s="1280"/>
      <c r="Q18" s="1280"/>
      <c r="R18" s="1280"/>
      <c r="S18" s="1280"/>
      <c r="T18" s="1280"/>
      <c r="U18" s="1280"/>
      <c r="V18" s="1280"/>
      <c r="W18" s="1280"/>
      <c r="X18" s="1281"/>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CA18" s="625"/>
    </row>
    <row r="19" spans="1:79" ht="187.5" customHeight="1">
      <c r="A19" s="540"/>
      <c r="B19" s="873" t="s">
        <v>861</v>
      </c>
      <c r="C19" s="1279"/>
      <c r="D19" s="1280"/>
      <c r="E19" s="1280"/>
      <c r="F19" s="1280"/>
      <c r="G19" s="1280"/>
      <c r="H19" s="1280"/>
      <c r="I19" s="1280"/>
      <c r="J19" s="1280"/>
      <c r="K19" s="1280"/>
      <c r="L19" s="1280"/>
      <c r="M19" s="1280"/>
      <c r="N19" s="1280"/>
      <c r="O19" s="1280"/>
      <c r="P19" s="1280"/>
      <c r="Q19" s="1280"/>
      <c r="R19" s="1280"/>
      <c r="S19" s="1280"/>
      <c r="T19" s="1280"/>
      <c r="U19" s="1280"/>
      <c r="V19" s="1280"/>
      <c r="W19" s="1280"/>
      <c r="X19" s="1281"/>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CA19" s="625"/>
    </row>
    <row r="20" spans="1:79" ht="187.5" customHeight="1">
      <c r="A20" s="540"/>
      <c r="B20" s="854" t="s">
        <v>862</v>
      </c>
      <c r="C20" s="1279"/>
      <c r="D20" s="1280"/>
      <c r="E20" s="1280"/>
      <c r="F20" s="1280"/>
      <c r="G20" s="1280"/>
      <c r="H20" s="1280"/>
      <c r="I20" s="1280"/>
      <c r="J20" s="1280"/>
      <c r="K20" s="1280"/>
      <c r="L20" s="1280"/>
      <c r="M20" s="1280"/>
      <c r="N20" s="1280"/>
      <c r="O20" s="1280"/>
      <c r="P20" s="1280"/>
      <c r="Q20" s="1280"/>
      <c r="R20" s="1280"/>
      <c r="S20" s="1280"/>
      <c r="T20" s="1280"/>
      <c r="U20" s="1280"/>
      <c r="V20" s="1280"/>
      <c r="W20" s="1280"/>
      <c r="X20" s="1281"/>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CA20" s="625"/>
    </row>
    <row r="21" spans="1:79" ht="187.5" customHeight="1">
      <c r="A21" s="540"/>
      <c r="B21" s="854" t="s">
        <v>863</v>
      </c>
      <c r="C21" s="1279"/>
      <c r="D21" s="1280"/>
      <c r="E21" s="1280"/>
      <c r="F21" s="1280"/>
      <c r="G21" s="1280"/>
      <c r="H21" s="1280"/>
      <c r="I21" s="1280"/>
      <c r="J21" s="1280"/>
      <c r="K21" s="1280"/>
      <c r="L21" s="1280"/>
      <c r="M21" s="1280"/>
      <c r="N21" s="1280"/>
      <c r="O21" s="1280"/>
      <c r="P21" s="1280"/>
      <c r="Q21" s="1280"/>
      <c r="R21" s="1280"/>
      <c r="S21" s="1280"/>
      <c r="T21" s="1280"/>
      <c r="U21" s="1280"/>
      <c r="V21" s="1280"/>
      <c r="W21" s="1280"/>
      <c r="X21" s="1281"/>
      <c r="Y21" s="540"/>
      <c r="Z21" s="540"/>
      <c r="AA21" s="550"/>
      <c r="AB21" s="540"/>
      <c r="AC21" s="540"/>
      <c r="AD21" s="540"/>
      <c r="AE21" s="540"/>
      <c r="AF21" s="540"/>
      <c r="AG21" s="540"/>
      <c r="AH21" s="540"/>
      <c r="AI21" s="540"/>
      <c r="AJ21" s="540"/>
      <c r="AK21" s="540"/>
      <c r="AL21" s="540"/>
      <c r="AM21" s="540"/>
      <c r="AN21" s="540"/>
      <c r="AO21" s="540"/>
      <c r="AP21" s="540"/>
      <c r="AQ21" s="540"/>
      <c r="AR21" s="540"/>
      <c r="AS21" s="540"/>
      <c r="AT21" s="540"/>
      <c r="AU21" s="540"/>
      <c r="CA21" s="625"/>
    </row>
    <row r="22" spans="1:79" ht="34.5" customHeight="1">
      <c r="A22" s="540"/>
      <c r="B22" s="874" t="s">
        <v>212</v>
      </c>
      <c r="C22" s="1294"/>
      <c r="D22" s="1295"/>
      <c r="E22" s="1295"/>
      <c r="F22" s="1295"/>
      <c r="G22" s="1295"/>
      <c r="H22" s="1295"/>
      <c r="I22" s="1295"/>
      <c r="J22" s="1295"/>
      <c r="K22" s="1295"/>
      <c r="L22" s="1295"/>
      <c r="M22" s="1295"/>
      <c r="N22" s="1295"/>
      <c r="O22" s="1295"/>
      <c r="P22" s="1295"/>
      <c r="Q22" s="1295"/>
      <c r="R22" s="1295"/>
      <c r="S22" s="1295"/>
      <c r="T22" s="1295"/>
      <c r="U22" s="1295"/>
      <c r="V22" s="1295"/>
      <c r="W22" s="1295"/>
      <c r="X22" s="1296"/>
      <c r="Y22" s="540"/>
      <c r="Z22" s="540"/>
      <c r="AA22" s="540"/>
      <c r="AB22" s="540"/>
      <c r="AC22" s="540"/>
      <c r="AD22" s="540"/>
      <c r="AE22" s="540"/>
      <c r="AF22" s="540"/>
      <c r="AG22" s="540"/>
      <c r="AH22" s="540"/>
      <c r="AI22" s="540"/>
      <c r="AJ22" s="540"/>
      <c r="AK22" s="1363"/>
      <c r="AL22" s="525"/>
      <c r="AM22" s="529"/>
      <c r="AN22" s="529"/>
      <c r="AO22" s="529"/>
      <c r="AP22" s="529"/>
      <c r="AQ22" s="529"/>
      <c r="AR22" s="529"/>
      <c r="AS22" s="529"/>
      <c r="AT22" s="529"/>
      <c r="AU22" s="540"/>
      <c r="AV22" s="540"/>
      <c r="AW22" s="540"/>
      <c r="AX22" s="540"/>
      <c r="AY22" s="540"/>
      <c r="AZ22" s="540"/>
      <c r="BB22" s="528"/>
      <c r="BC22" s="875"/>
      <c r="BD22" s="1338"/>
      <c r="BE22" s="1338"/>
      <c r="BF22" s="1338"/>
      <c r="CA22" s="625"/>
    </row>
    <row r="23" spans="1:79" ht="35.25" customHeight="1">
      <c r="A23" s="540"/>
      <c r="B23" s="876" t="s">
        <v>574</v>
      </c>
      <c r="C23" s="1380"/>
      <c r="D23" s="1381"/>
      <c r="E23" s="1381"/>
      <c r="F23" s="1381"/>
      <c r="G23" s="1381"/>
      <c r="H23" s="1381"/>
      <c r="I23" s="1381"/>
      <c r="J23" s="1381"/>
      <c r="K23" s="1381"/>
      <c r="L23" s="1381"/>
      <c r="M23" s="1381"/>
      <c r="N23" s="1381"/>
      <c r="O23" s="1381"/>
      <c r="P23" s="1381"/>
      <c r="Q23" s="1381"/>
      <c r="R23" s="1381"/>
      <c r="S23" s="1381"/>
      <c r="T23" s="1381"/>
      <c r="U23" s="1381"/>
      <c r="V23" s="1381"/>
      <c r="W23" s="1381"/>
      <c r="X23" s="1382"/>
      <c r="Y23" s="540"/>
      <c r="Z23" s="540"/>
      <c r="AA23" s="540"/>
      <c r="AB23" s="540"/>
      <c r="AC23" s="540"/>
      <c r="AD23" s="540"/>
      <c r="AE23" s="540"/>
      <c r="AF23" s="540"/>
      <c r="AG23" s="540"/>
      <c r="AH23" s="540"/>
      <c r="AI23" s="540"/>
      <c r="AJ23" s="540"/>
      <c r="AK23" s="1363"/>
      <c r="AL23" s="525"/>
      <c r="AM23" s="529"/>
      <c r="AN23" s="529"/>
      <c r="AO23" s="529"/>
      <c r="AP23" s="529"/>
      <c r="AQ23" s="529"/>
      <c r="AR23" s="1305"/>
      <c r="AS23" s="1305"/>
      <c r="AT23" s="529"/>
      <c r="AU23" s="540"/>
      <c r="AV23" s="540"/>
      <c r="AW23" s="540"/>
      <c r="AX23" s="540"/>
      <c r="AY23" s="540"/>
      <c r="AZ23" s="540"/>
      <c r="BA23" s="529"/>
      <c r="BB23" s="660"/>
      <c r="BC23" s="875"/>
      <c r="BD23" s="1338"/>
      <c r="BE23" s="1338"/>
      <c r="BF23" s="1338"/>
      <c r="CA23" s="625"/>
    </row>
    <row r="24" spans="1:79" ht="21.75" customHeight="1">
      <c r="A24" s="540"/>
      <c r="B24" s="877"/>
      <c r="Y24" s="540"/>
      <c r="Z24" s="540"/>
      <c r="AA24" s="540"/>
      <c r="AB24" s="540"/>
      <c r="AC24" s="540"/>
      <c r="AD24" s="540"/>
      <c r="AE24" s="540"/>
      <c r="AF24" s="540"/>
      <c r="AG24" s="540"/>
      <c r="AH24" s="540"/>
      <c r="AI24" s="540"/>
      <c r="AJ24" s="540"/>
      <c r="AK24" s="1363"/>
      <c r="AL24" s="525"/>
      <c r="AM24" s="529"/>
      <c r="AN24" s="529"/>
      <c r="AO24" s="529"/>
      <c r="AP24" s="529"/>
      <c r="AQ24" s="529"/>
      <c r="AR24" s="525"/>
      <c r="AS24" s="525"/>
      <c r="AT24" s="529"/>
      <c r="AU24" s="540"/>
      <c r="AV24" s="540"/>
      <c r="AW24" s="540"/>
      <c r="AX24" s="540"/>
      <c r="AY24" s="540"/>
      <c r="AZ24" s="540"/>
      <c r="BA24" s="529"/>
      <c r="BB24" s="660"/>
      <c r="BC24" s="875"/>
      <c r="BD24" s="850"/>
      <c r="BE24" s="850"/>
      <c r="BF24" s="850"/>
      <c r="CA24" s="625"/>
    </row>
    <row r="25" spans="1:79" ht="24.75" customHeight="1">
      <c r="A25" s="540"/>
      <c r="B25" s="853"/>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1363"/>
      <c r="AL25" s="525"/>
      <c r="AM25" s="540"/>
      <c r="AN25" s="529"/>
      <c r="AO25" s="529"/>
      <c r="AP25" s="529"/>
      <c r="AQ25" s="529"/>
      <c r="AR25" s="529"/>
      <c r="AS25" s="529"/>
      <c r="AT25" s="529"/>
      <c r="AU25" s="540"/>
      <c r="AV25" s="540"/>
      <c r="AW25" s="540"/>
      <c r="AX25" s="540"/>
      <c r="AY25" s="540"/>
      <c r="AZ25" s="540"/>
      <c r="BA25" s="540"/>
      <c r="BB25" s="528"/>
      <c r="BC25" s="529"/>
      <c r="BD25" s="525"/>
      <c r="BE25" s="529"/>
      <c r="BF25" s="878"/>
      <c r="CA25" s="625"/>
    </row>
    <row r="26" spans="1:79" ht="20.100000000000001" customHeight="1">
      <c r="A26" s="629" t="s">
        <v>573</v>
      </c>
      <c r="B26" s="540"/>
      <c r="C26" s="540"/>
      <c r="D26" s="540"/>
      <c r="E26" s="540"/>
      <c r="F26" s="540"/>
      <c r="G26" s="540"/>
      <c r="H26" s="540"/>
      <c r="I26" s="540"/>
      <c r="J26" s="540"/>
      <c r="K26" s="540"/>
      <c r="L26" s="540"/>
      <c r="M26" s="540"/>
      <c r="N26" s="540"/>
      <c r="O26" s="540"/>
      <c r="P26" s="540"/>
      <c r="Q26" s="540"/>
      <c r="R26" s="540"/>
      <c r="S26" s="540"/>
      <c r="T26" s="540"/>
      <c r="U26" s="540"/>
      <c r="V26" s="540"/>
      <c r="W26" s="540"/>
      <c r="X26" s="540"/>
      <c r="Y26" s="629"/>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CA26" s="625"/>
    </row>
    <row r="27" spans="1:79" ht="20.25" customHeight="1">
      <c r="A27" s="629"/>
      <c r="B27" s="879" t="s">
        <v>213</v>
      </c>
      <c r="C27" s="856" t="s">
        <v>2</v>
      </c>
      <c r="D27" s="1384" t="s">
        <v>572</v>
      </c>
      <c r="E27" s="1384"/>
      <c r="F27" s="1384"/>
      <c r="G27" s="851" t="s">
        <v>2</v>
      </c>
      <c r="H27" s="1271" t="s">
        <v>571</v>
      </c>
      <c r="I27" s="1271"/>
      <c r="J27" s="1271"/>
      <c r="K27" s="863" t="s">
        <v>6</v>
      </c>
      <c r="L27" s="1264"/>
      <c r="M27" s="1264"/>
      <c r="N27" s="1264"/>
      <c r="O27" s="1264"/>
      <c r="P27" s="1264"/>
      <c r="Q27" s="1264"/>
      <c r="R27" s="1264"/>
      <c r="S27" s="1264"/>
      <c r="T27" s="1264"/>
      <c r="U27" s="1264"/>
      <c r="V27" s="1264"/>
      <c r="W27" s="863" t="s">
        <v>11</v>
      </c>
      <c r="X27" s="711"/>
      <c r="Y27" s="629"/>
      <c r="Z27" s="546"/>
      <c r="AA27" s="528"/>
      <c r="AB27" s="1305"/>
      <c r="AC27" s="1305"/>
      <c r="AD27" s="528"/>
      <c r="AE27" s="1383"/>
      <c r="AF27" s="1383"/>
      <c r="AG27" s="1383"/>
      <c r="AH27" s="1353"/>
      <c r="AI27" s="1353"/>
      <c r="AJ27" s="1353"/>
      <c r="AK27" s="1353"/>
      <c r="AL27" s="1353"/>
      <c r="AM27" s="1353"/>
      <c r="AN27" s="1353"/>
      <c r="AO27" s="1353"/>
      <c r="AP27" s="1353"/>
      <c r="AQ27" s="1353"/>
      <c r="AR27" s="1353"/>
      <c r="AS27" s="1353"/>
      <c r="AT27" s="1353"/>
      <c r="AU27" s="540"/>
      <c r="CA27" s="625" t="s">
        <v>552</v>
      </c>
    </row>
    <row r="28" spans="1:79" ht="20.25" customHeight="1">
      <c r="A28" s="540"/>
      <c r="B28" s="1385" t="s">
        <v>349</v>
      </c>
      <c r="C28" s="680" t="s">
        <v>2</v>
      </c>
      <c r="D28" s="1387" t="s">
        <v>649</v>
      </c>
      <c r="E28" s="1387"/>
      <c r="F28" s="1387"/>
      <c r="G28" s="679" t="s">
        <v>2</v>
      </c>
      <c r="H28" s="1387" t="s">
        <v>648</v>
      </c>
      <c r="I28" s="1387"/>
      <c r="J28" s="1387"/>
      <c r="K28" s="1387"/>
      <c r="L28" s="1387"/>
      <c r="M28" s="679" t="s">
        <v>2</v>
      </c>
      <c r="N28" s="1387" t="s">
        <v>418</v>
      </c>
      <c r="O28" s="1387"/>
      <c r="P28" s="678"/>
      <c r="Q28" s="681" t="s">
        <v>2</v>
      </c>
      <c r="R28" s="1387" t="s">
        <v>481</v>
      </c>
      <c r="S28" s="1387"/>
      <c r="T28" s="1387"/>
      <c r="U28" s="1387"/>
      <c r="V28" s="1387"/>
      <c r="W28" s="517"/>
      <c r="X28" s="713"/>
      <c r="Y28" s="629"/>
      <c r="Z28" s="1363"/>
      <c r="AA28" s="1300"/>
      <c r="AB28" s="1300"/>
      <c r="AC28" s="1300"/>
      <c r="AD28" s="1300"/>
      <c r="AE28" s="662"/>
      <c r="AF28" s="662"/>
      <c r="AG28" s="1301"/>
      <c r="AH28" s="1301"/>
      <c r="AI28" s="1301"/>
      <c r="AJ28" s="1301"/>
      <c r="AK28" s="1301"/>
      <c r="AL28" s="1301"/>
      <c r="AM28" s="1300"/>
      <c r="AN28" s="1300"/>
      <c r="AO28" s="662"/>
      <c r="AP28" s="662"/>
      <c r="AQ28" s="1301"/>
      <c r="AR28" s="1301"/>
      <c r="AS28" s="1301"/>
      <c r="AT28" s="1301"/>
      <c r="AU28" s="1301"/>
      <c r="CA28" s="625" t="s">
        <v>665</v>
      </c>
    </row>
    <row r="29" spans="1:79" ht="20.25" customHeight="1">
      <c r="A29" s="540"/>
      <c r="B29" s="1386"/>
      <c r="C29" s="1388" t="s">
        <v>960</v>
      </c>
      <c r="D29" s="1351"/>
      <c r="E29" s="1351"/>
      <c r="F29" s="676"/>
      <c r="G29" s="676"/>
      <c r="H29" s="525" t="s">
        <v>191</v>
      </c>
      <c r="I29" s="676"/>
      <c r="J29" s="525" t="s">
        <v>192</v>
      </c>
      <c r="K29" s="676"/>
      <c r="L29" s="525" t="s">
        <v>199</v>
      </c>
      <c r="M29" s="525" t="s">
        <v>663</v>
      </c>
      <c r="N29" s="676"/>
      <c r="O29" s="676"/>
      <c r="P29" s="525" t="s">
        <v>191</v>
      </c>
      <c r="Q29" s="676"/>
      <c r="R29" s="525" t="s">
        <v>192</v>
      </c>
      <c r="S29" s="676"/>
      <c r="T29" s="525" t="s">
        <v>199</v>
      </c>
      <c r="U29" s="525" t="s">
        <v>6</v>
      </c>
      <c r="V29" s="676"/>
      <c r="W29" s="540" t="s">
        <v>961</v>
      </c>
      <c r="X29" s="718"/>
      <c r="Y29" s="629"/>
      <c r="Z29" s="1363"/>
      <c r="AA29" s="1300"/>
      <c r="AB29" s="1300"/>
      <c r="AC29" s="1300"/>
      <c r="AD29" s="1300"/>
      <c r="AE29" s="662"/>
      <c r="AF29" s="662"/>
      <c r="AG29" s="662"/>
      <c r="AH29" s="662"/>
      <c r="AI29" s="662"/>
      <c r="AJ29" s="662"/>
      <c r="AK29" s="662"/>
      <c r="AL29" s="662"/>
      <c r="AM29" s="1300"/>
      <c r="AN29" s="1300"/>
      <c r="AO29" s="662"/>
      <c r="AP29" s="662"/>
      <c r="AQ29" s="662"/>
      <c r="AR29" s="662"/>
      <c r="AS29" s="662"/>
      <c r="AT29" s="662"/>
      <c r="AU29" s="662"/>
      <c r="CA29" s="625" t="s">
        <v>664</v>
      </c>
    </row>
    <row r="30" spans="1:79" ht="20.25" customHeight="1">
      <c r="A30" s="540"/>
      <c r="B30" s="675" t="s">
        <v>348</v>
      </c>
      <c r="C30" s="674" t="s">
        <v>2</v>
      </c>
      <c r="D30" s="1297" t="s">
        <v>218</v>
      </c>
      <c r="E30" s="1297"/>
      <c r="F30" s="1297"/>
      <c r="G30" s="1297"/>
      <c r="H30" s="1297"/>
      <c r="I30" s="1297"/>
      <c r="J30" s="1297"/>
      <c r="K30" s="1297"/>
      <c r="L30" s="1297"/>
      <c r="M30" s="1297"/>
      <c r="N30" s="1297"/>
      <c r="O30" s="673" t="s">
        <v>2</v>
      </c>
      <c r="P30" s="1297" t="s">
        <v>660</v>
      </c>
      <c r="Q30" s="1297"/>
      <c r="R30" s="1297"/>
      <c r="S30" s="1297"/>
      <c r="T30" s="1297"/>
      <c r="U30" s="1297"/>
      <c r="V30" s="1297"/>
      <c r="W30" s="1297"/>
      <c r="X30" s="717"/>
      <c r="Y30" s="629"/>
      <c r="Z30" s="1376"/>
      <c r="AA30" s="1300"/>
      <c r="AB30" s="1300"/>
      <c r="AC30" s="1300"/>
      <c r="AD30" s="1300"/>
      <c r="AE30" s="662"/>
      <c r="AF30" s="662"/>
      <c r="AG30" s="1301"/>
      <c r="AH30" s="1301"/>
      <c r="AI30" s="1301"/>
      <c r="AJ30" s="1301"/>
      <c r="AK30" s="1301"/>
      <c r="AL30" s="1301"/>
      <c r="AM30" s="1300"/>
      <c r="AN30" s="1300"/>
      <c r="AO30" s="662"/>
      <c r="AP30" s="662"/>
      <c r="AQ30" s="1301"/>
      <c r="AR30" s="1301"/>
      <c r="AS30" s="1301"/>
      <c r="AT30" s="1301"/>
      <c r="AU30" s="1301"/>
      <c r="CA30" s="625"/>
    </row>
    <row r="31" spans="1:79" ht="20.25" customHeight="1">
      <c r="A31" s="540"/>
      <c r="B31" s="1253" t="s">
        <v>350</v>
      </c>
      <c r="C31" s="680" t="s">
        <v>2</v>
      </c>
      <c r="D31" s="1387" t="s">
        <v>649</v>
      </c>
      <c r="E31" s="1387"/>
      <c r="F31" s="1387"/>
      <c r="G31" s="679" t="s">
        <v>2</v>
      </c>
      <c r="H31" s="678" t="s">
        <v>648</v>
      </c>
      <c r="I31" s="678"/>
      <c r="J31" s="678"/>
      <c r="K31" s="678"/>
      <c r="L31" s="678"/>
      <c r="M31" s="679" t="s">
        <v>2</v>
      </c>
      <c r="N31" s="1387" t="s">
        <v>347</v>
      </c>
      <c r="O31" s="1387"/>
      <c r="P31" s="678"/>
      <c r="Q31" s="678"/>
      <c r="R31" s="678"/>
      <c r="S31" s="678"/>
      <c r="T31" s="517"/>
      <c r="U31" s="517"/>
      <c r="V31" s="678"/>
      <c r="W31" s="678"/>
      <c r="X31" s="677"/>
      <c r="Y31" s="540"/>
      <c r="Z31" s="1363"/>
      <c r="AA31" s="528"/>
      <c r="AB31" s="1302"/>
      <c r="AC31" s="1302"/>
      <c r="AD31" s="1302"/>
      <c r="AE31" s="528"/>
      <c r="AF31" s="1302"/>
      <c r="AG31" s="1302"/>
      <c r="AH31" s="1302"/>
      <c r="AI31" s="1302"/>
      <c r="AJ31" s="1302"/>
      <c r="AK31" s="528"/>
      <c r="AL31" s="1302"/>
      <c r="AM31" s="1302"/>
      <c r="AN31" s="540"/>
      <c r="AO31" s="1302"/>
      <c r="AP31" s="1302"/>
      <c r="AQ31" s="1302"/>
      <c r="AR31" s="1302"/>
      <c r="AS31" s="1302"/>
      <c r="AT31" s="1302"/>
      <c r="AU31" s="1302"/>
      <c r="CA31" s="625"/>
    </row>
    <row r="32" spans="1:79" ht="20.25" customHeight="1">
      <c r="A32" s="540"/>
      <c r="B32" s="1321"/>
      <c r="C32" s="1388" t="s">
        <v>960</v>
      </c>
      <c r="D32" s="1351"/>
      <c r="E32" s="1351"/>
      <c r="F32" s="676"/>
      <c r="G32" s="676"/>
      <c r="H32" s="525" t="s">
        <v>191</v>
      </c>
      <c r="I32" s="676"/>
      <c r="J32" s="525" t="s">
        <v>192</v>
      </c>
      <c r="K32" s="676"/>
      <c r="L32" s="525" t="s">
        <v>199</v>
      </c>
      <c r="M32" s="525" t="s">
        <v>663</v>
      </c>
      <c r="N32" s="676"/>
      <c r="O32" s="676"/>
      <c r="P32" s="525" t="s">
        <v>191</v>
      </c>
      <c r="Q32" s="676"/>
      <c r="R32" s="525" t="s">
        <v>192</v>
      </c>
      <c r="S32" s="676"/>
      <c r="T32" s="525" t="s">
        <v>199</v>
      </c>
      <c r="U32" s="525" t="s">
        <v>6</v>
      </c>
      <c r="V32" s="676"/>
      <c r="W32" s="540" t="s">
        <v>961</v>
      </c>
      <c r="X32" s="718"/>
      <c r="Y32" s="540"/>
      <c r="Z32" s="1363"/>
      <c r="AA32" s="1353"/>
      <c r="AB32" s="1353"/>
      <c r="AC32" s="1353"/>
      <c r="AD32" s="552"/>
      <c r="AE32" s="525"/>
      <c r="AF32" s="552"/>
      <c r="AG32" s="525"/>
      <c r="AH32" s="552"/>
      <c r="AI32" s="525"/>
      <c r="AJ32" s="525"/>
      <c r="AK32" s="552"/>
      <c r="AL32" s="525"/>
      <c r="AM32" s="552"/>
      <c r="AN32" s="525"/>
      <c r="AO32" s="552"/>
      <c r="AP32" s="525"/>
      <c r="AQ32" s="525"/>
      <c r="AR32" s="552"/>
      <c r="AS32" s="1305"/>
      <c r="AT32" s="1305"/>
      <c r="AU32" s="525"/>
      <c r="CA32" s="625"/>
    </row>
    <row r="33" spans="1:79" ht="20.25" customHeight="1">
      <c r="A33" s="540"/>
      <c r="B33" s="675" t="s">
        <v>348</v>
      </c>
      <c r="C33" s="674" t="s">
        <v>2</v>
      </c>
      <c r="D33" s="1297" t="s">
        <v>218</v>
      </c>
      <c r="E33" s="1297"/>
      <c r="F33" s="1297"/>
      <c r="G33" s="1297"/>
      <c r="H33" s="1297"/>
      <c r="I33" s="1297"/>
      <c r="J33" s="1297"/>
      <c r="K33" s="1297"/>
      <c r="L33" s="1297"/>
      <c r="M33" s="1297"/>
      <c r="N33" s="1297"/>
      <c r="O33" s="673" t="s">
        <v>2</v>
      </c>
      <c r="P33" s="1297" t="s">
        <v>660</v>
      </c>
      <c r="Q33" s="1297"/>
      <c r="R33" s="1297"/>
      <c r="S33" s="1297"/>
      <c r="T33" s="1297"/>
      <c r="U33" s="1297"/>
      <c r="V33" s="1297"/>
      <c r="W33" s="1297"/>
      <c r="X33" s="717"/>
      <c r="Y33" s="540"/>
      <c r="Z33" s="550"/>
      <c r="AA33" s="525"/>
      <c r="AB33" s="1304"/>
      <c r="AC33" s="1304"/>
      <c r="AD33" s="1304"/>
      <c r="AE33" s="1304"/>
      <c r="AF33" s="1304"/>
      <c r="AG33" s="1304"/>
      <c r="AH33" s="1304"/>
      <c r="AI33" s="1304"/>
      <c r="AJ33" s="1304"/>
      <c r="AK33" s="1304"/>
      <c r="AL33" s="1304"/>
      <c r="AM33" s="525"/>
      <c r="AN33" s="1304"/>
      <c r="AO33" s="1304"/>
      <c r="AP33" s="1304"/>
      <c r="AQ33" s="1304"/>
      <c r="AR33" s="1304"/>
      <c r="AS33" s="1304"/>
      <c r="AT33" s="1304"/>
      <c r="AU33" s="1304"/>
      <c r="CA33" s="625"/>
    </row>
    <row r="34" spans="1:79" ht="20.25" customHeight="1">
      <c r="A34" s="540"/>
      <c r="B34" s="1464" t="s">
        <v>359</v>
      </c>
      <c r="C34" s="1466" t="s">
        <v>365</v>
      </c>
      <c r="D34" s="1467"/>
      <c r="E34" s="1470" t="s">
        <v>361</v>
      </c>
      <c r="F34" s="1300"/>
      <c r="G34" s="670" t="s">
        <v>2</v>
      </c>
      <c r="H34" s="662" t="s">
        <v>363</v>
      </c>
      <c r="I34" s="662"/>
      <c r="J34" s="662"/>
      <c r="K34" s="662"/>
      <c r="L34" s="662"/>
      <c r="M34" s="662"/>
      <c r="N34" s="662"/>
      <c r="O34" s="1470" t="s">
        <v>362</v>
      </c>
      <c r="P34" s="1300"/>
      <c r="Q34" s="670" t="s">
        <v>2</v>
      </c>
      <c r="R34" s="662" t="s">
        <v>363</v>
      </c>
      <c r="S34" s="662"/>
      <c r="T34" s="662"/>
      <c r="U34" s="662"/>
      <c r="V34" s="662"/>
      <c r="W34" s="662"/>
      <c r="X34" s="713"/>
      <c r="Y34" s="540"/>
      <c r="Z34" s="1363"/>
      <c r="AA34" s="528"/>
      <c r="AB34" s="1302"/>
      <c r="AC34" s="1302"/>
      <c r="AD34" s="1302"/>
      <c r="AE34" s="528"/>
      <c r="AF34" s="540"/>
      <c r="AG34" s="540"/>
      <c r="AH34" s="540"/>
      <c r="AI34" s="540"/>
      <c r="AJ34" s="540"/>
      <c r="AK34" s="528"/>
      <c r="AL34" s="1302"/>
      <c r="AM34" s="1302"/>
      <c r="AN34" s="540"/>
      <c r="AO34" s="540"/>
      <c r="AP34" s="540"/>
      <c r="AQ34" s="540"/>
      <c r="AR34" s="529"/>
      <c r="AS34" s="529"/>
      <c r="AT34" s="540"/>
      <c r="AU34" s="540"/>
      <c r="CA34" s="625"/>
    </row>
    <row r="35" spans="1:79" ht="20.25" customHeight="1">
      <c r="A35" s="540"/>
      <c r="B35" s="1465"/>
      <c r="C35" s="1468"/>
      <c r="D35" s="1469"/>
      <c r="E35" s="1471"/>
      <c r="F35" s="1472"/>
      <c r="G35" s="672" t="s">
        <v>2</v>
      </c>
      <c r="H35" s="671" t="s">
        <v>364</v>
      </c>
      <c r="I35" s="1473"/>
      <c r="J35" s="1473"/>
      <c r="K35" s="1473"/>
      <c r="L35" s="1473"/>
      <c r="M35" s="1473"/>
      <c r="N35" s="1474"/>
      <c r="O35" s="1471"/>
      <c r="P35" s="1472"/>
      <c r="Q35" s="672" t="s">
        <v>2</v>
      </c>
      <c r="R35" s="671" t="s">
        <v>364</v>
      </c>
      <c r="S35" s="1475"/>
      <c r="T35" s="1475"/>
      <c r="U35" s="1475"/>
      <c r="V35" s="1475"/>
      <c r="W35" s="1475"/>
      <c r="X35" s="1476"/>
      <c r="Y35" s="540"/>
      <c r="Z35" s="1363"/>
      <c r="AA35" s="1353"/>
      <c r="AB35" s="1353"/>
      <c r="AC35" s="1353"/>
      <c r="AD35" s="552"/>
      <c r="AE35" s="525"/>
      <c r="AF35" s="552"/>
      <c r="AG35" s="525"/>
      <c r="AH35" s="552"/>
      <c r="AI35" s="525"/>
      <c r="AJ35" s="525"/>
      <c r="AK35" s="552"/>
      <c r="AL35" s="525"/>
      <c r="AM35" s="552"/>
      <c r="AN35" s="525"/>
      <c r="AO35" s="552"/>
      <c r="AP35" s="525"/>
      <c r="AQ35" s="525"/>
      <c r="AR35" s="552"/>
      <c r="AS35" s="1305"/>
      <c r="AT35" s="1305"/>
      <c r="AU35" s="525"/>
      <c r="CA35" s="625" t="s">
        <v>552</v>
      </c>
    </row>
    <row r="36" spans="1:79" ht="20.25" customHeight="1">
      <c r="A36" s="540"/>
      <c r="B36" s="1477" t="s">
        <v>1055</v>
      </c>
      <c r="C36" s="1479" t="s">
        <v>366</v>
      </c>
      <c r="D36" s="1480"/>
      <c r="E36" s="1483" t="s">
        <v>361</v>
      </c>
      <c r="F36" s="1484"/>
      <c r="G36" s="670" t="s">
        <v>2</v>
      </c>
      <c r="H36" s="662" t="s">
        <v>363</v>
      </c>
      <c r="I36" s="662"/>
      <c r="J36" s="662"/>
      <c r="K36" s="662"/>
      <c r="L36" s="662"/>
      <c r="M36" s="662"/>
      <c r="N36" s="662"/>
      <c r="O36" s="1483" t="s">
        <v>362</v>
      </c>
      <c r="P36" s="1484"/>
      <c r="Q36" s="670" t="s">
        <v>2</v>
      </c>
      <c r="R36" s="662" t="s">
        <v>363</v>
      </c>
      <c r="S36" s="714"/>
      <c r="T36" s="714"/>
      <c r="U36" s="714"/>
      <c r="V36" s="714"/>
      <c r="W36" s="714"/>
      <c r="X36" s="715"/>
      <c r="Y36" s="540"/>
      <c r="Z36" s="550"/>
      <c r="AA36" s="525"/>
      <c r="AB36" s="1304"/>
      <c r="AC36" s="1304"/>
      <c r="AD36" s="1304"/>
      <c r="AE36" s="1304"/>
      <c r="AF36" s="1304"/>
      <c r="AG36" s="1304"/>
      <c r="AH36" s="1304"/>
      <c r="AI36" s="1304"/>
      <c r="AJ36" s="1304"/>
      <c r="AK36" s="1304"/>
      <c r="AL36" s="1304"/>
      <c r="AM36" s="525"/>
      <c r="AN36" s="1304"/>
      <c r="AO36" s="1304"/>
      <c r="AP36" s="1304"/>
      <c r="AQ36" s="1304"/>
      <c r="AR36" s="1304"/>
      <c r="AS36" s="1304"/>
      <c r="AT36" s="1304"/>
      <c r="AU36" s="1304"/>
      <c r="CA36" s="625" t="s">
        <v>662</v>
      </c>
    </row>
    <row r="37" spans="1:79" ht="20.25" customHeight="1">
      <c r="A37" s="540"/>
      <c r="B37" s="1477"/>
      <c r="C37" s="1481"/>
      <c r="D37" s="1482"/>
      <c r="E37" s="1485"/>
      <c r="F37" s="1486"/>
      <c r="G37" s="669" t="s">
        <v>2</v>
      </c>
      <c r="H37" s="668" t="s">
        <v>364</v>
      </c>
      <c r="I37" s="1487"/>
      <c r="J37" s="1487"/>
      <c r="K37" s="1487"/>
      <c r="L37" s="1487"/>
      <c r="M37" s="1487"/>
      <c r="N37" s="1488"/>
      <c r="O37" s="1485"/>
      <c r="P37" s="1486"/>
      <c r="Q37" s="669" t="s">
        <v>2</v>
      </c>
      <c r="R37" s="668" t="s">
        <v>364</v>
      </c>
      <c r="S37" s="1487"/>
      <c r="T37" s="1487"/>
      <c r="U37" s="1487"/>
      <c r="V37" s="1487"/>
      <c r="W37" s="1487"/>
      <c r="X37" s="1489"/>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CA37" s="625" t="s">
        <v>661</v>
      </c>
    </row>
    <row r="38" spans="1:79" ht="35.25" customHeight="1">
      <c r="A38" s="540"/>
      <c r="B38" s="1477"/>
      <c r="C38" s="1490" t="s">
        <v>1123</v>
      </c>
      <c r="D38" s="1491"/>
      <c r="E38" s="1491"/>
      <c r="F38" s="1491"/>
      <c r="G38" s="1491"/>
      <c r="H38" s="1492"/>
      <c r="I38" s="1493"/>
      <c r="J38" s="1494"/>
      <c r="K38" s="1494"/>
      <c r="L38" s="1494"/>
      <c r="M38" s="1494"/>
      <c r="N38" s="1494"/>
      <c r="O38" s="1494"/>
      <c r="P38" s="1494"/>
      <c r="Q38" s="1494"/>
      <c r="R38" s="1494"/>
      <c r="S38" s="1494"/>
      <c r="T38" s="1494"/>
      <c r="U38" s="1494"/>
      <c r="V38" s="1494"/>
      <c r="W38" s="1494"/>
      <c r="X38" s="1495"/>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CA38" s="625"/>
    </row>
    <row r="39" spans="1:79" ht="35.25" customHeight="1">
      <c r="A39" s="540"/>
      <c r="B39" s="1478"/>
      <c r="C39" s="1490" t="s">
        <v>1124</v>
      </c>
      <c r="D39" s="1491"/>
      <c r="E39" s="1491"/>
      <c r="F39" s="1491"/>
      <c r="G39" s="1491"/>
      <c r="H39" s="1492"/>
      <c r="I39" s="1493"/>
      <c r="J39" s="1494"/>
      <c r="K39" s="1494"/>
      <c r="L39" s="1494"/>
      <c r="M39" s="1494"/>
      <c r="N39" s="1494"/>
      <c r="O39" s="1494"/>
      <c r="P39" s="1494"/>
      <c r="Q39" s="1494"/>
      <c r="R39" s="1494"/>
      <c r="S39" s="1494"/>
      <c r="T39" s="1494"/>
      <c r="U39" s="1494"/>
      <c r="V39" s="1494"/>
      <c r="W39" s="1494"/>
      <c r="X39" s="1495"/>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CA39" s="625"/>
    </row>
    <row r="40" spans="1:79" ht="21.75" customHeight="1">
      <c r="A40" s="540"/>
      <c r="B40" s="853" t="s">
        <v>959</v>
      </c>
      <c r="C40" s="525"/>
      <c r="D40" s="530"/>
      <c r="E40" s="530"/>
      <c r="F40" s="530"/>
      <c r="G40" s="530"/>
      <c r="H40" s="530"/>
      <c r="I40" s="530"/>
      <c r="J40" s="530"/>
      <c r="K40" s="530"/>
      <c r="L40" s="530"/>
      <c r="M40" s="530"/>
      <c r="N40" s="530"/>
      <c r="O40" s="525"/>
      <c r="P40" s="530"/>
      <c r="Q40" s="530"/>
      <c r="R40" s="530"/>
      <c r="S40" s="530"/>
      <c r="T40" s="530"/>
      <c r="U40" s="530"/>
      <c r="V40" s="530"/>
      <c r="W40" s="53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CA40" s="625"/>
    </row>
    <row r="41" spans="1:79" ht="20.25" customHeight="1">
      <c r="A41" s="629" t="s">
        <v>360</v>
      </c>
      <c r="B41" s="540"/>
      <c r="C41" s="540"/>
      <c r="D41" s="540"/>
      <c r="E41" s="540"/>
      <c r="F41" s="540"/>
      <c r="G41" s="540"/>
      <c r="H41" s="540"/>
      <c r="I41" s="540"/>
      <c r="J41" s="540"/>
      <c r="K41" s="540"/>
      <c r="L41" s="540"/>
      <c r="M41" s="540"/>
      <c r="N41" s="540"/>
      <c r="O41" s="540"/>
      <c r="P41" s="540"/>
      <c r="Q41" s="540"/>
      <c r="R41" s="540"/>
      <c r="S41" s="1305"/>
      <c r="T41" s="1305"/>
      <c r="U41" s="1305"/>
      <c r="V41" s="1305"/>
      <c r="W41" s="1305"/>
      <c r="X41" s="540"/>
      <c r="Y41" s="629"/>
      <c r="Z41" s="540"/>
      <c r="AA41" s="540"/>
      <c r="AB41" s="540"/>
      <c r="AC41" s="540"/>
      <c r="AD41" s="540"/>
      <c r="AE41" s="540"/>
      <c r="AF41" s="540"/>
      <c r="AG41" s="540"/>
      <c r="AH41" s="540"/>
      <c r="AI41" s="540"/>
      <c r="AJ41" s="540"/>
      <c r="AK41" s="540"/>
      <c r="AL41" s="540"/>
      <c r="AM41" s="540"/>
      <c r="AN41" s="540"/>
      <c r="AO41" s="540"/>
      <c r="AP41" s="540"/>
      <c r="AQ41" s="1305"/>
      <c r="AR41" s="1305"/>
      <c r="AS41" s="1305"/>
      <c r="AT41" s="1305"/>
      <c r="AU41" s="1305"/>
      <c r="CA41" s="625" t="s">
        <v>660</v>
      </c>
    </row>
    <row r="42" spans="1:79" ht="20.25" customHeight="1">
      <c r="A42" s="540"/>
      <c r="B42" s="1276" t="s">
        <v>659</v>
      </c>
      <c r="C42" s="1400" t="s">
        <v>358</v>
      </c>
      <c r="D42" s="1401"/>
      <c r="E42" s="1401"/>
      <c r="F42" s="1402"/>
      <c r="G42" s="1400" t="s">
        <v>229</v>
      </c>
      <c r="H42" s="1401"/>
      <c r="I42" s="1401"/>
      <c r="J42" s="1401"/>
      <c r="K42" s="1400" t="s">
        <v>214</v>
      </c>
      <c r="L42" s="1401"/>
      <c r="M42" s="1401"/>
      <c r="N42" s="1402"/>
      <c r="O42" s="1389" t="s">
        <v>215</v>
      </c>
      <c r="P42" s="1390"/>
      <c r="Q42" s="1390"/>
      <c r="R42" s="1390"/>
      <c r="S42" s="1391"/>
      <c r="T42" s="1400" t="s">
        <v>356</v>
      </c>
      <c r="U42" s="1402"/>
      <c r="V42" s="1389" t="s">
        <v>357</v>
      </c>
      <c r="W42" s="1390"/>
      <c r="X42" s="1391"/>
      <c r="Y42" s="540"/>
      <c r="Z42" s="1376"/>
      <c r="AA42" s="1303"/>
      <c r="AB42" s="1303"/>
      <c r="AC42" s="1303"/>
      <c r="AD42" s="1303"/>
      <c r="AE42" s="1303"/>
      <c r="AF42" s="1303"/>
      <c r="AG42" s="1303"/>
      <c r="AH42" s="1303"/>
      <c r="AI42" s="1303"/>
      <c r="AJ42" s="1303"/>
      <c r="AK42" s="1303"/>
      <c r="AL42" s="1303"/>
      <c r="AM42" s="1303"/>
      <c r="AN42" s="1303"/>
      <c r="AO42" s="1303"/>
      <c r="AP42" s="1303"/>
      <c r="AQ42" s="1303"/>
      <c r="AR42" s="1303"/>
      <c r="AS42" s="1303"/>
      <c r="AT42" s="1303"/>
      <c r="AU42" s="1303"/>
      <c r="CA42" s="625"/>
    </row>
    <row r="43" spans="1:79" ht="31.5" customHeight="1">
      <c r="A43" s="540"/>
      <c r="B43" s="1278"/>
      <c r="C43" s="1398"/>
      <c r="D43" s="1399"/>
      <c r="E43" s="1399"/>
      <c r="F43" s="649" t="s">
        <v>5</v>
      </c>
      <c r="G43" s="1398"/>
      <c r="H43" s="1399"/>
      <c r="I43" s="1399"/>
      <c r="J43" s="667" t="s">
        <v>5</v>
      </c>
      <c r="K43" s="1403"/>
      <c r="L43" s="1404"/>
      <c r="M43" s="1404"/>
      <c r="N43" s="1405"/>
      <c r="O43" s="1392"/>
      <c r="P43" s="1393"/>
      <c r="Q43" s="1393"/>
      <c r="R43" s="1393"/>
      <c r="S43" s="1394"/>
      <c r="T43" s="1406"/>
      <c r="U43" s="1407"/>
      <c r="V43" s="1395"/>
      <c r="W43" s="1396"/>
      <c r="X43" s="1397"/>
      <c r="Y43" s="540"/>
      <c r="Z43" s="1376"/>
      <c r="AA43" s="1378"/>
      <c r="AB43" s="1378"/>
      <c r="AC43" s="1378"/>
      <c r="AD43" s="549"/>
      <c r="AE43" s="1378"/>
      <c r="AF43" s="1378"/>
      <c r="AG43" s="1378"/>
      <c r="AH43" s="549"/>
      <c r="AI43" s="1379"/>
      <c r="AJ43" s="1379"/>
      <c r="AK43" s="1379"/>
      <c r="AL43" s="1379"/>
      <c r="AM43" s="1353"/>
      <c r="AN43" s="1353"/>
      <c r="AO43" s="1353"/>
      <c r="AP43" s="1353"/>
      <c r="AQ43" s="1353"/>
      <c r="AR43" s="1364"/>
      <c r="AS43" s="1364"/>
      <c r="AT43" s="1364"/>
      <c r="AU43" s="1364"/>
      <c r="CA43" s="625" t="s">
        <v>658</v>
      </c>
    </row>
    <row r="44" spans="1:79" ht="15" customHeight="1">
      <c r="A44" s="540"/>
      <c r="B44" s="1306" t="s">
        <v>1067</v>
      </c>
      <c r="C44" s="665" t="s">
        <v>2</v>
      </c>
      <c r="D44" s="1359" t="s">
        <v>219</v>
      </c>
      <c r="E44" s="1359"/>
      <c r="F44" s="1359"/>
      <c r="G44" s="1359"/>
      <c r="H44" s="1359"/>
      <c r="I44" s="1359"/>
      <c r="J44" s="1359"/>
      <c r="K44" s="1359"/>
      <c r="L44" s="1359"/>
      <c r="M44" s="1359"/>
      <c r="N44" s="1359"/>
      <c r="O44" s="1359"/>
      <c r="P44" s="1359"/>
      <c r="Q44" s="1359"/>
      <c r="R44" s="1359"/>
      <c r="S44" s="1359"/>
      <c r="T44" s="1359"/>
      <c r="U44" s="1359"/>
      <c r="V44" s="1359"/>
      <c r="W44" s="1359"/>
      <c r="X44" s="1360"/>
      <c r="Y44" s="540"/>
      <c r="Z44" s="1363"/>
      <c r="AA44" s="525"/>
      <c r="AB44" s="1361"/>
      <c r="AC44" s="1361"/>
      <c r="AD44" s="1361"/>
      <c r="AE44" s="1361"/>
      <c r="AF44" s="1361"/>
      <c r="AG44" s="1361"/>
      <c r="AH44" s="1361"/>
      <c r="AI44" s="1361"/>
      <c r="AJ44" s="1361"/>
      <c r="AK44" s="1361"/>
      <c r="AL44" s="1361"/>
      <c r="AM44" s="1361"/>
      <c r="AN44" s="1361"/>
      <c r="AO44" s="1361"/>
      <c r="AP44" s="1361"/>
      <c r="AQ44" s="1361"/>
      <c r="AR44" s="1361"/>
      <c r="AS44" s="1361"/>
      <c r="AT44" s="1361"/>
      <c r="AU44" s="1361"/>
      <c r="CA44" s="625"/>
    </row>
    <row r="45" spans="1:79" ht="20.25" customHeight="1">
      <c r="A45" s="540"/>
      <c r="B45" s="1307"/>
      <c r="C45" s="666"/>
      <c r="D45" s="1361"/>
      <c r="E45" s="1361"/>
      <c r="F45" s="1361"/>
      <c r="G45" s="1361"/>
      <c r="H45" s="1361"/>
      <c r="I45" s="1361"/>
      <c r="J45" s="1361"/>
      <c r="K45" s="1361"/>
      <c r="L45" s="1361"/>
      <c r="M45" s="1361"/>
      <c r="N45" s="1361"/>
      <c r="O45" s="1361"/>
      <c r="P45" s="1361"/>
      <c r="Q45" s="1361"/>
      <c r="R45" s="1361"/>
      <c r="S45" s="1361"/>
      <c r="T45" s="1361"/>
      <c r="U45" s="1361"/>
      <c r="V45" s="1361"/>
      <c r="W45" s="1361"/>
      <c r="X45" s="1362"/>
      <c r="Y45" s="540"/>
      <c r="Z45" s="1363"/>
      <c r="AA45" s="525"/>
      <c r="AB45" s="1361"/>
      <c r="AC45" s="1361"/>
      <c r="AD45" s="1361"/>
      <c r="AE45" s="1361"/>
      <c r="AF45" s="1361"/>
      <c r="AG45" s="1361"/>
      <c r="AH45" s="1361"/>
      <c r="AI45" s="1361"/>
      <c r="AJ45" s="1361"/>
      <c r="AK45" s="1361"/>
      <c r="AL45" s="1361"/>
      <c r="AM45" s="1361"/>
      <c r="AN45" s="1361"/>
      <c r="AO45" s="1361"/>
      <c r="AP45" s="1361"/>
      <c r="AQ45" s="1361"/>
      <c r="AR45" s="1361"/>
      <c r="AS45" s="1361"/>
      <c r="AT45" s="1361"/>
      <c r="AU45" s="1361"/>
      <c r="CA45" s="625"/>
    </row>
    <row r="46" spans="1:79" ht="20.25" customHeight="1">
      <c r="A46" s="540"/>
      <c r="B46" s="1307"/>
      <c r="C46" s="661" t="s">
        <v>2</v>
      </c>
      <c r="D46" s="1302" t="s">
        <v>220</v>
      </c>
      <c r="E46" s="1302"/>
      <c r="F46" s="1302"/>
      <c r="G46" s="1302"/>
      <c r="H46" s="1302"/>
      <c r="I46" s="1302"/>
      <c r="J46" s="1302"/>
      <c r="K46" s="1302"/>
      <c r="L46" s="1302"/>
      <c r="M46" s="1302"/>
      <c r="N46" s="1302"/>
      <c r="O46" s="1302"/>
      <c r="P46" s="1302"/>
      <c r="Q46" s="1302"/>
      <c r="R46" s="1302"/>
      <c r="S46" s="1302"/>
      <c r="T46" s="1302"/>
      <c r="U46" s="1302"/>
      <c r="V46" s="1302"/>
      <c r="W46" s="1302"/>
      <c r="X46" s="713"/>
      <c r="Y46" s="540"/>
      <c r="Z46" s="1363"/>
      <c r="AA46" s="525"/>
      <c r="AB46" s="1302"/>
      <c r="AC46" s="1302"/>
      <c r="AD46" s="1302"/>
      <c r="AE46" s="1302"/>
      <c r="AF46" s="1302"/>
      <c r="AG46" s="1302"/>
      <c r="AH46" s="1302"/>
      <c r="AI46" s="1302"/>
      <c r="AJ46" s="1302"/>
      <c r="AK46" s="1302"/>
      <c r="AL46" s="1302"/>
      <c r="AM46" s="1302"/>
      <c r="AN46" s="1302"/>
      <c r="AO46" s="1302"/>
      <c r="AP46" s="1302"/>
      <c r="AQ46" s="1302"/>
      <c r="AR46" s="1302"/>
      <c r="AS46" s="1302"/>
      <c r="AT46" s="1302"/>
      <c r="AU46" s="1302"/>
      <c r="CA46" s="625"/>
    </row>
    <row r="47" spans="1:79" ht="20.25" customHeight="1">
      <c r="A47" s="540"/>
      <c r="B47" s="1307"/>
      <c r="C47" s="661" t="s">
        <v>2</v>
      </c>
      <c r="D47" s="1302" t="s">
        <v>221</v>
      </c>
      <c r="E47" s="1302"/>
      <c r="F47" s="1302"/>
      <c r="G47" s="1302"/>
      <c r="H47" s="1302"/>
      <c r="I47" s="1302"/>
      <c r="J47" s="1302"/>
      <c r="K47" s="1302"/>
      <c r="L47" s="1302"/>
      <c r="M47" s="1302"/>
      <c r="N47" s="1302"/>
      <c r="O47" s="1302"/>
      <c r="P47" s="1302"/>
      <c r="Q47" s="1302"/>
      <c r="R47" s="1302"/>
      <c r="S47" s="1302"/>
      <c r="T47" s="1302"/>
      <c r="U47" s="1302"/>
      <c r="V47" s="1302"/>
      <c r="W47" s="1302"/>
      <c r="X47" s="713"/>
      <c r="Y47" s="540"/>
      <c r="Z47" s="1363"/>
      <c r="AA47" s="525"/>
      <c r="AB47" s="1302"/>
      <c r="AC47" s="1302"/>
      <c r="AD47" s="1302"/>
      <c r="AE47" s="1302"/>
      <c r="AF47" s="1302"/>
      <c r="AG47" s="1302"/>
      <c r="AH47" s="1302"/>
      <c r="AI47" s="1302"/>
      <c r="AJ47" s="1302"/>
      <c r="AK47" s="1302"/>
      <c r="AL47" s="1302"/>
      <c r="AM47" s="1302"/>
      <c r="AN47" s="1302"/>
      <c r="AO47" s="1302"/>
      <c r="AP47" s="1302"/>
      <c r="AQ47" s="1302"/>
      <c r="AR47" s="1302"/>
      <c r="AS47" s="1302"/>
      <c r="AT47" s="1302"/>
      <c r="AU47" s="1302"/>
      <c r="CA47" s="625"/>
    </row>
    <row r="48" spans="1:79" ht="20.25" customHeight="1">
      <c r="A48" s="540"/>
      <c r="B48" s="1308"/>
      <c r="C48" s="658" t="s">
        <v>2</v>
      </c>
      <c r="D48" s="1377" t="s">
        <v>222</v>
      </c>
      <c r="E48" s="1377"/>
      <c r="F48" s="1377"/>
      <c r="G48" s="1377"/>
      <c r="H48" s="1377"/>
      <c r="I48" s="1377"/>
      <c r="J48" s="1377"/>
      <c r="K48" s="1377"/>
      <c r="L48" s="1377"/>
      <c r="M48" s="1377"/>
      <c r="N48" s="1377"/>
      <c r="O48" s="1377"/>
      <c r="P48" s="1377"/>
      <c r="Q48" s="1377"/>
      <c r="R48" s="1377"/>
      <c r="S48" s="1377"/>
      <c r="T48" s="1377"/>
      <c r="U48" s="1377"/>
      <c r="V48" s="1377"/>
      <c r="W48" s="1377"/>
      <c r="X48" s="712"/>
      <c r="Y48" s="540"/>
      <c r="Z48" s="1363"/>
      <c r="AA48" s="525"/>
      <c r="AB48" s="1302"/>
      <c r="AC48" s="1302"/>
      <c r="AD48" s="1302"/>
      <c r="AE48" s="1302"/>
      <c r="AF48" s="1302"/>
      <c r="AG48" s="1302"/>
      <c r="AH48" s="1302"/>
      <c r="AI48" s="1302"/>
      <c r="AJ48" s="1302"/>
      <c r="AK48" s="1302"/>
      <c r="AL48" s="1302"/>
      <c r="AM48" s="1302"/>
      <c r="AN48" s="1302"/>
      <c r="AO48" s="1302"/>
      <c r="AP48" s="1302"/>
      <c r="AQ48" s="1302"/>
      <c r="AR48" s="1302"/>
      <c r="AS48" s="1302"/>
      <c r="AT48" s="1302"/>
      <c r="AU48" s="1302"/>
      <c r="CA48" s="625"/>
    </row>
    <row r="49" spans="1:79" ht="20.25" customHeight="1">
      <c r="A49" s="540"/>
      <c r="B49" s="1306" t="s">
        <v>1</v>
      </c>
      <c r="C49" s="665" t="s">
        <v>2</v>
      </c>
      <c r="D49" s="664" t="s">
        <v>352</v>
      </c>
      <c r="E49" s="529"/>
      <c r="F49" s="529"/>
      <c r="G49" s="529"/>
      <c r="H49" s="529"/>
      <c r="I49" s="529"/>
      <c r="J49" s="529"/>
      <c r="K49" s="529"/>
      <c r="L49" s="663"/>
      <c r="M49" s="1309" t="s">
        <v>570</v>
      </c>
      <c r="N49" s="1309"/>
      <c r="O49" s="1309"/>
      <c r="P49" s="1309"/>
      <c r="Q49" s="1309"/>
      <c r="R49" s="1309"/>
      <c r="S49" s="1309"/>
      <c r="T49" s="1309"/>
      <c r="U49" s="663"/>
      <c r="V49" s="1309" t="s">
        <v>3</v>
      </c>
      <c r="W49" s="1309"/>
      <c r="X49" s="1320"/>
      <c r="Y49" s="540"/>
      <c r="Z49" s="1363"/>
      <c r="AA49" s="525"/>
      <c r="AB49" s="529"/>
      <c r="AC49" s="529"/>
      <c r="AD49" s="529"/>
      <c r="AE49" s="529"/>
      <c r="AF49" s="529"/>
      <c r="AG49" s="529"/>
      <c r="AH49" s="529"/>
      <c r="AI49" s="529"/>
      <c r="AJ49" s="662"/>
      <c r="AK49" s="1353"/>
      <c r="AL49" s="1353"/>
      <c r="AM49" s="1353"/>
      <c r="AN49" s="1353"/>
      <c r="AO49" s="1353"/>
      <c r="AP49" s="1353"/>
      <c r="AQ49" s="1353"/>
      <c r="AR49" s="1353"/>
      <c r="AS49" s="662"/>
      <c r="AT49" s="1353"/>
      <c r="AU49" s="1353"/>
      <c r="CA49" s="625"/>
    </row>
    <row r="50" spans="1:79" ht="20.25" customHeight="1">
      <c r="A50" s="540"/>
      <c r="B50" s="1307"/>
      <c r="C50" s="661" t="s">
        <v>2</v>
      </c>
      <c r="D50" s="529" t="s">
        <v>4</v>
      </c>
      <c r="E50" s="529"/>
      <c r="F50" s="529"/>
      <c r="G50" s="529"/>
      <c r="H50" s="529"/>
      <c r="I50" s="1317"/>
      <c r="J50" s="1317"/>
      <c r="K50" s="529" t="s">
        <v>657</v>
      </c>
      <c r="L50" s="540"/>
      <c r="M50" s="540"/>
      <c r="N50" s="540"/>
      <c r="O50" s="540"/>
      <c r="P50" s="540"/>
      <c r="Q50" s="540"/>
      <c r="R50" s="529"/>
      <c r="S50" s="660" t="s">
        <v>6</v>
      </c>
      <c r="T50" s="659"/>
      <c r="U50" s="1338" t="s">
        <v>3</v>
      </c>
      <c r="V50" s="1338"/>
      <c r="W50" s="1338"/>
      <c r="X50" s="713"/>
      <c r="Y50" s="540"/>
      <c r="Z50" s="1363"/>
      <c r="AA50" s="525"/>
      <c r="AB50" s="529"/>
      <c r="AC50" s="529"/>
      <c r="AD50" s="529"/>
      <c r="AE50" s="529"/>
      <c r="AF50" s="529"/>
      <c r="AG50" s="1305"/>
      <c r="AH50" s="1305"/>
      <c r="AI50" s="529"/>
      <c r="AJ50" s="540"/>
      <c r="AK50" s="540"/>
      <c r="AL50" s="540"/>
      <c r="AM50" s="540"/>
      <c r="AN50" s="540"/>
      <c r="AO50" s="540"/>
      <c r="AP50" s="529"/>
      <c r="AQ50" s="528"/>
      <c r="AR50" s="540"/>
      <c r="AS50" s="1338"/>
      <c r="AT50" s="1338"/>
      <c r="AU50" s="1338"/>
      <c r="CA50" s="625"/>
    </row>
    <row r="51" spans="1:79" ht="18" customHeight="1">
      <c r="A51" s="540"/>
      <c r="B51" s="1308"/>
      <c r="C51" s="658" t="s">
        <v>2</v>
      </c>
      <c r="D51" s="531" t="s">
        <v>227</v>
      </c>
      <c r="E51" s="531"/>
      <c r="F51" s="531"/>
      <c r="G51" s="531"/>
      <c r="H51" s="531"/>
      <c r="I51" s="531"/>
      <c r="J51" s="531"/>
      <c r="K51" s="531"/>
      <c r="L51" s="531"/>
      <c r="M51" s="531"/>
      <c r="N51" s="531"/>
      <c r="O51" s="657" t="s">
        <v>351</v>
      </c>
      <c r="P51" s="656"/>
      <c r="Q51" s="656"/>
      <c r="R51" s="656"/>
      <c r="S51" s="531"/>
      <c r="T51" s="531"/>
      <c r="U51" s="531"/>
      <c r="V51" s="531"/>
      <c r="W51" s="531"/>
      <c r="X51" s="712"/>
      <c r="Y51" s="540"/>
      <c r="Z51" s="1363"/>
      <c r="AA51" s="525"/>
      <c r="AB51" s="529"/>
      <c r="AC51" s="529"/>
      <c r="AD51" s="529"/>
      <c r="AE51" s="529"/>
      <c r="AF51" s="529"/>
      <c r="AG51" s="529"/>
      <c r="AH51" s="529"/>
      <c r="AI51" s="529"/>
      <c r="AJ51" s="529"/>
      <c r="AK51" s="529"/>
      <c r="AL51" s="529"/>
      <c r="AM51" s="653"/>
      <c r="AN51" s="540"/>
      <c r="AO51" s="540"/>
      <c r="AP51" s="540"/>
      <c r="AQ51" s="529"/>
      <c r="AR51" s="529"/>
      <c r="AS51" s="529"/>
      <c r="AT51" s="529"/>
      <c r="AU51" s="529"/>
      <c r="CA51" s="625"/>
    </row>
    <row r="52" spans="1:79" ht="7.5" customHeight="1">
      <c r="A52" s="540"/>
      <c r="B52" s="655"/>
      <c r="C52" s="525"/>
      <c r="D52" s="529"/>
      <c r="E52" s="529"/>
      <c r="F52" s="529"/>
      <c r="G52" s="529"/>
      <c r="H52" s="529"/>
      <c r="I52" s="529"/>
      <c r="J52" s="529"/>
      <c r="K52" s="529"/>
      <c r="L52" s="529"/>
      <c r="M52" s="529"/>
      <c r="N52" s="529"/>
      <c r="O52" s="653"/>
      <c r="P52" s="540"/>
      <c r="Q52" s="540"/>
      <c r="R52" s="540"/>
      <c r="S52" s="529"/>
      <c r="T52" s="529"/>
      <c r="U52" s="529"/>
      <c r="V52" s="529"/>
      <c r="W52" s="529"/>
      <c r="X52" s="540"/>
      <c r="Y52" s="540"/>
      <c r="Z52" s="550"/>
      <c r="AA52" s="525"/>
      <c r="AB52" s="529"/>
      <c r="AC52" s="529"/>
      <c r="AD52" s="529"/>
      <c r="AE52" s="529"/>
      <c r="AF52" s="529"/>
      <c r="AG52" s="529"/>
      <c r="AH52" s="529"/>
      <c r="AI52" s="529"/>
      <c r="AJ52" s="529"/>
      <c r="AK52" s="529"/>
      <c r="AL52" s="529"/>
      <c r="AM52" s="653"/>
      <c r="AN52" s="540"/>
      <c r="AO52" s="540"/>
      <c r="AP52" s="540"/>
      <c r="AQ52" s="529"/>
      <c r="AR52" s="529"/>
      <c r="AS52" s="529"/>
      <c r="AT52" s="529"/>
      <c r="AU52" s="529"/>
      <c r="CA52" s="625"/>
    </row>
    <row r="53" spans="1:79" ht="17.25">
      <c r="A53" s="629" t="s">
        <v>569</v>
      </c>
      <c r="B53" s="654"/>
      <c r="C53" s="525"/>
      <c r="D53" s="529"/>
      <c r="E53" s="529"/>
      <c r="F53" s="529"/>
      <c r="G53" s="529"/>
      <c r="H53" s="529"/>
      <c r="I53" s="529"/>
      <c r="J53" s="529"/>
      <c r="K53" s="529"/>
      <c r="L53" s="529"/>
      <c r="M53" s="529"/>
      <c r="N53" s="529"/>
      <c r="O53" s="653"/>
      <c r="P53" s="540"/>
      <c r="Q53" s="540"/>
      <c r="R53" s="540"/>
      <c r="S53" s="529"/>
      <c r="T53" s="529"/>
      <c r="U53" s="529"/>
      <c r="V53" s="529"/>
      <c r="W53" s="529"/>
      <c r="X53" s="540"/>
      <c r="Y53" s="540"/>
      <c r="Z53" s="550"/>
      <c r="AA53" s="525"/>
      <c r="AB53" s="529"/>
      <c r="AC53" s="529"/>
      <c r="AD53" s="529"/>
      <c r="AE53" s="529"/>
      <c r="AF53" s="529"/>
      <c r="AG53" s="529"/>
      <c r="AH53" s="529"/>
      <c r="AI53" s="529"/>
      <c r="AJ53" s="529"/>
      <c r="AK53" s="529"/>
      <c r="AL53" s="529"/>
      <c r="AM53" s="653"/>
      <c r="AN53" s="540"/>
      <c r="AO53" s="540"/>
      <c r="AP53" s="540"/>
      <c r="AQ53" s="529"/>
      <c r="AR53" s="529"/>
      <c r="AS53" s="529"/>
      <c r="AT53" s="529"/>
      <c r="AU53" s="529"/>
      <c r="CA53" s="625"/>
    </row>
    <row r="54" spans="1:79" ht="18.75" customHeight="1">
      <c r="A54" s="629"/>
      <c r="B54" s="1310" t="s">
        <v>10</v>
      </c>
      <c r="C54" s="1312"/>
      <c r="D54" s="1313"/>
      <c r="E54" s="1313"/>
      <c r="F54" s="1313"/>
      <c r="G54" s="1341" t="s">
        <v>568</v>
      </c>
      <c r="H54" s="1344"/>
      <c r="I54" s="1345"/>
      <c r="J54" s="1350" t="s">
        <v>7</v>
      </c>
      <c r="K54" s="1350"/>
      <c r="L54" s="1344"/>
      <c r="M54" s="1345"/>
      <c r="N54" s="1350" t="s">
        <v>228</v>
      </c>
      <c r="O54" s="1350"/>
      <c r="P54" s="665" t="s">
        <v>2</v>
      </c>
      <c r="Q54" s="1258" t="s">
        <v>8</v>
      </c>
      <c r="R54" s="1259"/>
      <c r="S54" s="1327"/>
      <c r="T54" s="1328"/>
      <c r="U54" s="1328"/>
      <c r="V54" s="1328"/>
      <c r="W54" s="1328"/>
      <c r="X54" s="1329"/>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CA54" s="625"/>
    </row>
    <row r="55" spans="1:79" ht="20.25" customHeight="1">
      <c r="A55" s="629"/>
      <c r="B55" s="1311"/>
      <c r="C55" s="1314"/>
      <c r="D55" s="1315"/>
      <c r="E55" s="1315"/>
      <c r="F55" s="1315"/>
      <c r="G55" s="1342"/>
      <c r="H55" s="1346"/>
      <c r="I55" s="1347"/>
      <c r="J55" s="1351"/>
      <c r="K55" s="1351"/>
      <c r="L55" s="1346"/>
      <c r="M55" s="1347"/>
      <c r="N55" s="1351"/>
      <c r="O55" s="1351"/>
      <c r="P55" s="661" t="s">
        <v>2</v>
      </c>
      <c r="Q55" s="1305" t="s">
        <v>9</v>
      </c>
      <c r="R55" s="1335"/>
      <c r="S55" s="1330"/>
      <c r="T55" s="1331"/>
      <c r="U55" s="1331"/>
      <c r="V55" s="1331"/>
      <c r="W55" s="1331"/>
      <c r="X55" s="1332"/>
      <c r="Y55" s="629"/>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CA55" s="625"/>
    </row>
    <row r="56" spans="1:79" ht="20.25" customHeight="1">
      <c r="A56" s="629"/>
      <c r="B56" s="1311"/>
      <c r="C56" s="1316"/>
      <c r="D56" s="1317"/>
      <c r="E56" s="1317"/>
      <c r="F56" s="1317"/>
      <c r="G56" s="1343"/>
      <c r="H56" s="1348"/>
      <c r="I56" s="1349"/>
      <c r="J56" s="1352"/>
      <c r="K56" s="1352"/>
      <c r="L56" s="1348"/>
      <c r="M56" s="1349"/>
      <c r="N56" s="1352"/>
      <c r="O56" s="1352"/>
      <c r="P56" s="658" t="s">
        <v>2</v>
      </c>
      <c r="Q56" s="1336" t="s">
        <v>238</v>
      </c>
      <c r="R56" s="1337"/>
      <c r="S56" s="1330"/>
      <c r="T56" s="1331"/>
      <c r="U56" s="1331"/>
      <c r="V56" s="1331"/>
      <c r="W56" s="1331"/>
      <c r="X56" s="1332"/>
      <c r="Y56" s="540"/>
    </row>
    <row r="57" spans="1:79" ht="20.25" customHeight="1">
      <c r="A57" s="629"/>
      <c r="B57" s="1311"/>
      <c r="C57" s="1367" t="s">
        <v>226</v>
      </c>
      <c r="D57" s="1368"/>
      <c r="E57" s="1368"/>
      <c r="F57" s="1368"/>
      <c r="G57" s="1369"/>
      <c r="H57" s="529" t="s">
        <v>656</v>
      </c>
      <c r="I57" s="529"/>
      <c r="J57" s="529"/>
      <c r="K57" s="528"/>
      <c r="L57" s="875"/>
      <c r="M57" s="875"/>
      <c r="N57" s="525" t="s">
        <v>653</v>
      </c>
      <c r="O57" s="676"/>
      <c r="P57" s="525" t="s">
        <v>655</v>
      </c>
      <c r="Q57" s="880"/>
      <c r="R57" s="525" t="s">
        <v>199</v>
      </c>
      <c r="S57" s="881" t="s">
        <v>6</v>
      </c>
      <c r="T57" s="732" t="s">
        <v>654</v>
      </c>
      <c r="U57" s="882"/>
      <c r="V57" s="732" t="s">
        <v>653</v>
      </c>
      <c r="W57" s="517" t="s">
        <v>11</v>
      </c>
      <c r="X57" s="677"/>
      <c r="Y57" s="540"/>
    </row>
    <row r="58" spans="1:79" ht="20.25" customHeight="1">
      <c r="A58" s="629"/>
      <c r="B58" s="1311"/>
      <c r="C58" s="1370"/>
      <c r="D58" s="1371"/>
      <c r="E58" s="1371"/>
      <c r="F58" s="1371"/>
      <c r="G58" s="1372"/>
      <c r="H58" s="1373" t="s">
        <v>652</v>
      </c>
      <c r="I58" s="1374"/>
      <c r="J58" s="1374"/>
      <c r="K58" s="1374"/>
      <c r="L58" s="1374"/>
      <c r="M58" s="1374"/>
      <c r="N58" s="1374"/>
      <c r="O58" s="1374"/>
      <c r="P58" s="1374"/>
      <c r="Q58" s="1374"/>
      <c r="R58" s="1374"/>
      <c r="S58" s="1317"/>
      <c r="T58" s="1317"/>
      <c r="U58" s="1317"/>
      <c r="V58" s="1317"/>
      <c r="W58" s="1317"/>
      <c r="X58" s="1375"/>
      <c r="Y58" s="540"/>
    </row>
    <row r="59" spans="1:79" ht="22.5" customHeight="1">
      <c r="A59" s="540"/>
      <c r="B59" s="1253" t="s">
        <v>670</v>
      </c>
      <c r="C59" s="1322" t="s">
        <v>672</v>
      </c>
      <c r="D59" s="1249" t="s">
        <v>1031</v>
      </c>
      <c r="E59" s="1250"/>
      <c r="F59" s="1250"/>
      <c r="G59" s="1250"/>
      <c r="H59" s="1250"/>
      <c r="I59" s="1250"/>
      <c r="J59" s="1408"/>
      <c r="K59" s="1408"/>
      <c r="L59" s="1408"/>
      <c r="M59" s="827" t="s">
        <v>5</v>
      </c>
      <c r="N59" s="1409" t="s">
        <v>1030</v>
      </c>
      <c r="O59" s="1410"/>
      <c r="P59" s="1410"/>
      <c r="Q59" s="1410"/>
      <c r="R59" s="1410"/>
      <c r="S59" s="1410"/>
      <c r="T59" s="1408"/>
      <c r="U59" s="1408"/>
      <c r="V59" s="1408"/>
      <c r="W59" s="828" t="s">
        <v>5</v>
      </c>
      <c r="X59" s="711"/>
      <c r="Y59" s="540"/>
    </row>
    <row r="60" spans="1:79" ht="22.5" customHeight="1">
      <c r="A60" s="540"/>
      <c r="B60" s="1321"/>
      <c r="C60" s="1323"/>
      <c r="D60" s="1318" t="s">
        <v>864</v>
      </c>
      <c r="E60" s="1319"/>
      <c r="F60" s="1319"/>
      <c r="G60" s="883"/>
      <c r="H60" s="884" t="s">
        <v>865</v>
      </c>
      <c r="I60" s="1414" t="s">
        <v>866</v>
      </c>
      <c r="J60" s="1414"/>
      <c r="K60" s="1414"/>
      <c r="L60" s="1414"/>
      <c r="M60" s="883"/>
      <c r="N60" s="884" t="s">
        <v>865</v>
      </c>
      <c r="O60" s="1415" t="s">
        <v>867</v>
      </c>
      <c r="P60" s="1415"/>
      <c r="Q60" s="1415"/>
      <c r="R60" s="885"/>
      <c r="S60" s="884" t="s">
        <v>865</v>
      </c>
      <c r="T60" s="884" t="s">
        <v>11</v>
      </c>
      <c r="U60" s="886"/>
      <c r="V60" s="884"/>
      <c r="W60" s="884"/>
      <c r="X60" s="716"/>
      <c r="Y60" s="540"/>
    </row>
    <row r="61" spans="1:79" ht="22.5" customHeight="1">
      <c r="A61" s="540"/>
      <c r="B61" s="1321"/>
      <c r="C61" s="1323"/>
      <c r="D61" s="1339" t="s">
        <v>868</v>
      </c>
      <c r="E61" s="1339"/>
      <c r="F61" s="1339"/>
      <c r="G61" s="1339"/>
      <c r="H61" s="1340" t="s">
        <v>869</v>
      </c>
      <c r="I61" s="1340"/>
      <c r="J61" s="1411"/>
      <c r="K61" s="1411"/>
      <c r="L61" s="887" t="s">
        <v>5</v>
      </c>
      <c r="M61" s="632" t="s">
        <v>870</v>
      </c>
      <c r="N61" s="1339" t="s">
        <v>871</v>
      </c>
      <c r="O61" s="1339"/>
      <c r="P61" s="1412"/>
      <c r="Q61" s="1412"/>
      <c r="R61" s="632" t="s">
        <v>5</v>
      </c>
      <c r="S61" s="632"/>
      <c r="T61" s="632"/>
      <c r="U61" s="887"/>
      <c r="V61" s="887"/>
      <c r="W61" s="540"/>
      <c r="X61" s="717"/>
      <c r="Y61" s="540"/>
    </row>
    <row r="62" spans="1:79" s="540" customFormat="1" ht="22.5" customHeight="1">
      <c r="B62" s="1321"/>
      <c r="C62" s="1323"/>
      <c r="D62" s="1318" t="s">
        <v>872</v>
      </c>
      <c r="E62" s="1319"/>
      <c r="F62" s="1319"/>
      <c r="G62" s="1319"/>
      <c r="H62" s="1319"/>
      <c r="I62" s="1319"/>
      <c r="J62" s="1416"/>
      <c r="K62" s="1416"/>
      <c r="L62" s="888" t="s">
        <v>5</v>
      </c>
      <c r="M62" s="1417" t="s">
        <v>873</v>
      </c>
      <c r="N62" s="1417"/>
      <c r="O62" s="1418" t="s">
        <v>874</v>
      </c>
      <c r="P62" s="1418"/>
      <c r="Q62" s="1418"/>
      <c r="R62" s="1418"/>
      <c r="S62" s="1418"/>
      <c r="T62" s="1418"/>
      <c r="U62" s="1325"/>
      <c r="V62" s="1325"/>
      <c r="W62" s="889" t="s">
        <v>5</v>
      </c>
      <c r="X62" s="716"/>
      <c r="Z62" s="624"/>
      <c r="AA62" s="624"/>
      <c r="AB62" s="624"/>
      <c r="AC62" s="624"/>
      <c r="AD62" s="624"/>
      <c r="AE62" s="624"/>
      <c r="AF62" s="624"/>
      <c r="AG62" s="624"/>
      <c r="AH62" s="624"/>
      <c r="AI62" s="624"/>
      <c r="AJ62" s="624"/>
      <c r="AK62" s="624"/>
      <c r="AL62" s="624"/>
      <c r="AM62" s="624"/>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4"/>
      <c r="BJ62" s="624"/>
      <c r="BK62" s="624"/>
      <c r="BL62" s="624"/>
      <c r="BM62" s="624"/>
      <c r="BN62" s="624"/>
      <c r="BO62" s="624"/>
      <c r="BP62" s="624"/>
    </row>
    <row r="63" spans="1:79" ht="22.5" customHeight="1">
      <c r="A63" s="540"/>
      <c r="B63" s="1321"/>
      <c r="C63" s="1324"/>
      <c r="D63" s="1413" t="s">
        <v>875</v>
      </c>
      <c r="E63" s="1413"/>
      <c r="F63" s="1413"/>
      <c r="G63" s="1413"/>
      <c r="H63" s="1413"/>
      <c r="I63" s="1413"/>
      <c r="J63" s="1413"/>
      <c r="K63" s="1413"/>
      <c r="L63" s="1413"/>
      <c r="M63" s="1413"/>
      <c r="N63" s="1413"/>
      <c r="O63" s="1413"/>
      <c r="P63" s="1413"/>
      <c r="Q63" s="1413"/>
      <c r="R63" s="1413"/>
      <c r="S63" s="1413"/>
      <c r="T63" s="1413"/>
      <c r="U63" s="1326"/>
      <c r="V63" s="1326"/>
      <c r="W63" s="890" t="s">
        <v>5</v>
      </c>
      <c r="X63" s="712"/>
      <c r="Y63" s="540"/>
    </row>
    <row r="64" spans="1:79" ht="22.5" customHeight="1">
      <c r="A64" s="540"/>
      <c r="B64" s="1321"/>
      <c r="C64" s="1419" t="s">
        <v>320</v>
      </c>
      <c r="D64" s="1249" t="s">
        <v>1031</v>
      </c>
      <c r="E64" s="1250"/>
      <c r="F64" s="1250"/>
      <c r="G64" s="1250"/>
      <c r="H64" s="1250"/>
      <c r="I64" s="1250"/>
      <c r="J64" s="1408"/>
      <c r="K64" s="1408"/>
      <c r="L64" s="1408"/>
      <c r="M64" s="827" t="s">
        <v>5</v>
      </c>
      <c r="N64" s="1409" t="s">
        <v>1030</v>
      </c>
      <c r="O64" s="1410"/>
      <c r="P64" s="1410"/>
      <c r="Q64" s="1410"/>
      <c r="R64" s="1410"/>
      <c r="S64" s="1410"/>
      <c r="T64" s="1408"/>
      <c r="U64" s="1408"/>
      <c r="V64" s="1408"/>
      <c r="W64" s="828" t="s">
        <v>5</v>
      </c>
      <c r="X64" s="711"/>
      <c r="Y64" s="540"/>
    </row>
    <row r="65" spans="1:25" ht="22.5" customHeight="1">
      <c r="A65" s="540"/>
      <c r="B65" s="1321"/>
      <c r="C65" s="1419"/>
      <c r="D65" s="1420" t="s">
        <v>876</v>
      </c>
      <c r="E65" s="1420"/>
      <c r="F65" s="1334"/>
      <c r="G65" s="1421" t="s">
        <v>877</v>
      </c>
      <c r="H65" s="1334"/>
      <c r="I65" s="891"/>
      <c r="J65" s="892" t="s">
        <v>200</v>
      </c>
      <c r="K65" s="1420" t="s">
        <v>878</v>
      </c>
      <c r="L65" s="1420"/>
      <c r="M65" s="1334"/>
      <c r="N65" s="1333" t="s">
        <v>869</v>
      </c>
      <c r="O65" s="1334"/>
      <c r="P65" s="1365"/>
      <c r="Q65" s="1366"/>
      <c r="R65" s="867" t="s">
        <v>5</v>
      </c>
      <c r="S65" s="1333" t="s">
        <v>871</v>
      </c>
      <c r="T65" s="1334"/>
      <c r="U65" s="1422"/>
      <c r="V65" s="1423"/>
      <c r="W65" s="867" t="s">
        <v>5</v>
      </c>
      <c r="X65" s="711"/>
      <c r="Y65" s="540"/>
    </row>
    <row r="66" spans="1:25" ht="22.5" customHeight="1">
      <c r="A66" s="540"/>
      <c r="B66" s="1321"/>
      <c r="C66" s="1419"/>
      <c r="D66" s="1420" t="s">
        <v>651</v>
      </c>
      <c r="E66" s="1420"/>
      <c r="F66" s="1334"/>
      <c r="G66" s="1421" t="s">
        <v>877</v>
      </c>
      <c r="H66" s="1334"/>
      <c r="I66" s="891"/>
      <c r="J66" s="892" t="s">
        <v>200</v>
      </c>
      <c r="K66" s="1420" t="s">
        <v>878</v>
      </c>
      <c r="L66" s="1420"/>
      <c r="M66" s="1334"/>
      <c r="N66" s="1333" t="s">
        <v>869</v>
      </c>
      <c r="O66" s="1334"/>
      <c r="P66" s="1365"/>
      <c r="Q66" s="1366"/>
      <c r="R66" s="867" t="s">
        <v>5</v>
      </c>
      <c r="S66" s="1333" t="s">
        <v>871</v>
      </c>
      <c r="T66" s="1334"/>
      <c r="U66" s="1422"/>
      <c r="V66" s="1423"/>
      <c r="W66" s="867" t="s">
        <v>5</v>
      </c>
      <c r="X66" s="712"/>
      <c r="Y66" s="540"/>
    </row>
    <row r="67" spans="1:25" ht="22.5" customHeight="1">
      <c r="A67" s="540"/>
      <c r="B67" s="1321"/>
      <c r="C67" s="1419"/>
      <c r="D67" s="1420" t="s">
        <v>650</v>
      </c>
      <c r="E67" s="1420"/>
      <c r="F67" s="1334"/>
      <c r="G67" s="1421" t="s">
        <v>877</v>
      </c>
      <c r="H67" s="1334"/>
      <c r="I67" s="891"/>
      <c r="J67" s="892" t="s">
        <v>200</v>
      </c>
      <c r="K67" s="1420" t="s">
        <v>878</v>
      </c>
      <c r="L67" s="1420"/>
      <c r="M67" s="1334"/>
      <c r="N67" s="1333" t="s">
        <v>869</v>
      </c>
      <c r="O67" s="1334"/>
      <c r="P67" s="1365"/>
      <c r="Q67" s="1366"/>
      <c r="R67" s="867" t="s">
        <v>5</v>
      </c>
      <c r="S67" s="1333" t="s">
        <v>871</v>
      </c>
      <c r="T67" s="1334"/>
      <c r="U67" s="1365"/>
      <c r="V67" s="1366"/>
      <c r="W67" s="867" t="s">
        <v>5</v>
      </c>
      <c r="X67" s="712"/>
      <c r="Y67" s="540"/>
    </row>
    <row r="68" spans="1:25" ht="22.5" customHeight="1">
      <c r="A68" s="540"/>
      <c r="B68" s="893"/>
      <c r="C68" s="1370" t="s">
        <v>1028</v>
      </c>
      <c r="D68" s="1371"/>
      <c r="E68" s="1371"/>
      <c r="F68" s="1438"/>
      <c r="G68" s="1438"/>
      <c r="H68" s="1438"/>
      <c r="I68" s="1438"/>
      <c r="J68" s="1438"/>
      <c r="K68" s="1438"/>
      <c r="L68" s="1438"/>
      <c r="M68" s="1438"/>
      <c r="N68" s="1438"/>
      <c r="O68" s="1439" t="s">
        <v>1027</v>
      </c>
      <c r="P68" s="1439"/>
      <c r="Q68" s="1439"/>
      <c r="R68" s="1425" t="s">
        <v>1029</v>
      </c>
      <c r="S68" s="1426"/>
      <c r="T68" s="1426"/>
      <c r="U68" s="1426"/>
      <c r="V68" s="1426"/>
      <c r="W68" s="1426"/>
      <c r="X68" s="1427"/>
      <c r="Y68" s="540"/>
    </row>
    <row r="69" spans="1:25" ht="22.5" customHeight="1">
      <c r="A69" s="540"/>
      <c r="B69" s="831" t="s">
        <v>1024</v>
      </c>
      <c r="C69" s="1434" t="s">
        <v>1025</v>
      </c>
      <c r="D69" s="1435"/>
      <c r="E69" s="1435"/>
      <c r="F69" s="1440"/>
      <c r="G69" s="1440"/>
      <c r="H69" s="1440"/>
      <c r="I69" s="1440"/>
      <c r="J69" s="1440"/>
      <c r="K69" s="1440"/>
      <c r="L69" s="1440"/>
      <c r="M69" s="1440"/>
      <c r="N69" s="1440"/>
      <c r="O69" s="1441">
        <f>SUM(F69:N69)</f>
        <v>0</v>
      </c>
      <c r="P69" s="1441"/>
      <c r="Q69" s="1441"/>
      <c r="R69" s="1428"/>
      <c r="S69" s="1429"/>
      <c r="T69" s="1429"/>
      <c r="U69" s="1429"/>
      <c r="V69" s="1429"/>
      <c r="W69" s="1429"/>
      <c r="X69" s="1430"/>
      <c r="Y69" s="540"/>
    </row>
    <row r="70" spans="1:25" ht="22.5" customHeight="1">
      <c r="A70" s="540"/>
      <c r="B70" s="832" t="s">
        <v>1023</v>
      </c>
      <c r="C70" s="1436" t="s">
        <v>1026</v>
      </c>
      <c r="D70" s="1437"/>
      <c r="E70" s="1437"/>
      <c r="F70" s="1246"/>
      <c r="G70" s="1246"/>
      <c r="H70" s="1246"/>
      <c r="I70" s="1246"/>
      <c r="J70" s="1246"/>
      <c r="K70" s="1246"/>
      <c r="L70" s="1246"/>
      <c r="M70" s="1246"/>
      <c r="N70" s="1246"/>
      <c r="O70" s="1247">
        <f>SUM(F70:N70)</f>
        <v>0</v>
      </c>
      <c r="P70" s="1247"/>
      <c r="Q70" s="1247"/>
      <c r="R70" s="1428"/>
      <c r="S70" s="1429"/>
      <c r="T70" s="1429"/>
      <c r="U70" s="1429"/>
      <c r="V70" s="1429"/>
      <c r="W70" s="1429"/>
      <c r="X70" s="1430"/>
      <c r="Y70" s="540"/>
    </row>
    <row r="71" spans="1:25" ht="22.5" customHeight="1">
      <c r="A71" s="540"/>
      <c r="B71" s="894"/>
      <c r="C71" s="1370" t="s">
        <v>1027</v>
      </c>
      <c r="D71" s="1371"/>
      <c r="E71" s="1371"/>
      <c r="F71" s="1248">
        <f>SUM(F69:H70)</f>
        <v>0</v>
      </c>
      <c r="G71" s="1248"/>
      <c r="H71" s="1248"/>
      <c r="I71" s="1248">
        <f t="shared" ref="I71" si="0">SUM(I69:K70)</f>
        <v>0</v>
      </c>
      <c r="J71" s="1248"/>
      <c r="K71" s="1248"/>
      <c r="L71" s="1248">
        <f t="shared" ref="L71" si="1">SUM(L69:N70)</f>
        <v>0</v>
      </c>
      <c r="M71" s="1248"/>
      <c r="N71" s="1248"/>
      <c r="O71" s="1248">
        <f t="shared" ref="O71" si="2">SUM(O69:Q70)</f>
        <v>0</v>
      </c>
      <c r="P71" s="1248"/>
      <c r="Q71" s="1248"/>
      <c r="R71" s="1431"/>
      <c r="S71" s="1432"/>
      <c r="T71" s="1432"/>
      <c r="U71" s="1432"/>
      <c r="V71" s="1432"/>
      <c r="W71" s="1432"/>
      <c r="X71" s="1433"/>
      <c r="Y71" s="540"/>
    </row>
    <row r="72" spans="1:25" ht="20.25" customHeight="1">
      <c r="A72" s="540"/>
      <c r="B72" s="1306" t="s">
        <v>567</v>
      </c>
      <c r="C72" s="895" t="s">
        <v>2</v>
      </c>
      <c r="D72" s="1424" t="s">
        <v>230</v>
      </c>
      <c r="E72" s="1424"/>
      <c r="F72" s="1424"/>
      <c r="G72" s="1424"/>
      <c r="H72" s="896"/>
      <c r="I72" s="852"/>
      <c r="J72" s="852"/>
      <c r="K72" s="852"/>
      <c r="L72" s="852"/>
      <c r="M72" s="852"/>
      <c r="N72" s="852"/>
      <c r="O72" s="852"/>
      <c r="P72" s="852"/>
      <c r="Q72" s="852"/>
      <c r="R72" s="852"/>
      <c r="S72" s="852"/>
      <c r="T72" s="852"/>
      <c r="U72" s="852"/>
      <c r="V72" s="852"/>
      <c r="W72" s="852"/>
      <c r="X72" s="713"/>
      <c r="Y72" s="540"/>
    </row>
    <row r="73" spans="1:25" ht="20.25" customHeight="1">
      <c r="A73" s="540"/>
      <c r="B73" s="1308"/>
      <c r="C73" s="897" t="s">
        <v>2</v>
      </c>
      <c r="D73" s="1442" t="s">
        <v>564</v>
      </c>
      <c r="E73" s="1442"/>
      <c r="F73" s="1442"/>
      <c r="G73" s="1442"/>
      <c r="H73" s="1443" t="s">
        <v>563</v>
      </c>
      <c r="I73" s="1443"/>
      <c r="J73" s="898" t="s">
        <v>6</v>
      </c>
      <c r="K73" s="1444"/>
      <c r="L73" s="1444"/>
      <c r="M73" s="1444"/>
      <c r="N73" s="1444"/>
      <c r="O73" s="1444"/>
      <c r="P73" s="1444"/>
      <c r="Q73" s="1444"/>
      <c r="R73" s="1444"/>
      <c r="S73" s="1444"/>
      <c r="T73" s="1444"/>
      <c r="U73" s="1444"/>
      <c r="V73" s="1444"/>
      <c r="W73" s="654" t="s">
        <v>11</v>
      </c>
      <c r="X73" s="713"/>
      <c r="Y73" s="540"/>
    </row>
    <row r="74" spans="1:25" ht="20.25" customHeight="1">
      <c r="A74" s="540"/>
      <c r="B74" s="1253" t="s">
        <v>566</v>
      </c>
      <c r="C74" s="895" t="s">
        <v>2</v>
      </c>
      <c r="D74" s="1424" t="s">
        <v>230</v>
      </c>
      <c r="E74" s="1424"/>
      <c r="F74" s="1424"/>
      <c r="G74" s="1424"/>
      <c r="H74" s="1424"/>
      <c r="I74" s="1424"/>
      <c r="J74" s="517" t="s">
        <v>6</v>
      </c>
      <c r="K74" s="1313"/>
      <c r="L74" s="1313"/>
      <c r="M74" s="517" t="s">
        <v>565</v>
      </c>
      <c r="N74" s="517"/>
      <c r="O74" s="517"/>
      <c r="P74" s="517"/>
      <c r="Q74" s="517"/>
      <c r="R74" s="517"/>
      <c r="S74" s="517"/>
      <c r="T74" s="517"/>
      <c r="U74" s="517"/>
      <c r="V74" s="517"/>
      <c r="W74" s="517"/>
      <c r="X74" s="677"/>
      <c r="Y74" s="540"/>
    </row>
    <row r="75" spans="1:25" ht="20.25" customHeight="1">
      <c r="A75" s="540"/>
      <c r="B75" s="1321"/>
      <c r="C75" s="899" t="s">
        <v>2</v>
      </c>
      <c r="D75" s="1339" t="s">
        <v>564</v>
      </c>
      <c r="E75" s="1339"/>
      <c r="F75" s="1339"/>
      <c r="G75" s="1339"/>
      <c r="H75" s="1340" t="s">
        <v>563</v>
      </c>
      <c r="I75" s="1340"/>
      <c r="J75" s="525" t="s">
        <v>6</v>
      </c>
      <c r="K75" s="1447"/>
      <c r="L75" s="1447"/>
      <c r="M75" s="1447"/>
      <c r="N75" s="1447"/>
      <c r="O75" s="1447"/>
      <c r="P75" s="1447"/>
      <c r="Q75" s="1447"/>
      <c r="R75" s="1447"/>
      <c r="S75" s="1447"/>
      <c r="T75" s="1447"/>
      <c r="U75" s="1447"/>
      <c r="V75" s="1447"/>
      <c r="W75" s="540" t="s">
        <v>11</v>
      </c>
      <c r="X75" s="712"/>
      <c r="Y75" s="540"/>
    </row>
    <row r="76" spans="1:25" ht="20.25" customHeight="1">
      <c r="A76" s="540"/>
      <c r="B76" s="868" t="s">
        <v>466</v>
      </c>
      <c r="C76" s="1445" t="s">
        <v>798</v>
      </c>
      <c r="D76" s="1446"/>
      <c r="E76" s="1446"/>
      <c r="F76" s="1446"/>
      <c r="G76" s="1446"/>
      <c r="H76" s="900"/>
      <c r="I76" s="517" t="s">
        <v>191</v>
      </c>
      <c r="J76" s="900"/>
      <c r="K76" s="517" t="s">
        <v>192</v>
      </c>
      <c r="L76" s="901"/>
      <c r="M76" s="1446" t="s">
        <v>797</v>
      </c>
      <c r="N76" s="1446"/>
      <c r="O76" s="1446"/>
      <c r="P76" s="1446"/>
      <c r="Q76" s="1446"/>
      <c r="R76" s="1446"/>
      <c r="S76" s="1446"/>
      <c r="T76" s="900"/>
      <c r="U76" s="517" t="s">
        <v>191</v>
      </c>
      <c r="V76" s="900"/>
      <c r="W76" s="517" t="s">
        <v>192</v>
      </c>
      <c r="X76" s="716"/>
      <c r="Y76" s="540"/>
    </row>
    <row r="77" spans="1:25" ht="20.25" customHeight="1">
      <c r="A77" s="540"/>
      <c r="B77" s="902" t="s">
        <v>467</v>
      </c>
      <c r="C77" s="1356" t="s">
        <v>798</v>
      </c>
      <c r="D77" s="1357"/>
      <c r="E77" s="1357"/>
      <c r="F77" s="1357"/>
      <c r="G77" s="1357"/>
      <c r="H77" s="903"/>
      <c r="I77" s="904" t="s">
        <v>191</v>
      </c>
      <c r="J77" s="903"/>
      <c r="K77" s="904" t="s">
        <v>192</v>
      </c>
      <c r="L77" s="905"/>
      <c r="M77" s="1357" t="s">
        <v>797</v>
      </c>
      <c r="N77" s="1357"/>
      <c r="O77" s="1357"/>
      <c r="P77" s="1357"/>
      <c r="Q77" s="1357"/>
      <c r="R77" s="1357"/>
      <c r="S77" s="1357"/>
      <c r="T77" s="903"/>
      <c r="U77" s="904" t="s">
        <v>191</v>
      </c>
      <c r="V77" s="903"/>
      <c r="W77" s="904" t="s">
        <v>192</v>
      </c>
      <c r="X77" s="712"/>
      <c r="Y77" s="540"/>
    </row>
    <row r="78" spans="1:25" ht="18" customHeight="1">
      <c r="A78" s="540"/>
      <c r="B78" s="906"/>
      <c r="C78" s="529"/>
      <c r="D78" s="529"/>
      <c r="E78" s="529"/>
      <c r="F78" s="529"/>
      <c r="G78" s="529"/>
      <c r="H78" s="907"/>
      <c r="I78" s="529"/>
      <c r="J78" s="907"/>
      <c r="K78" s="529"/>
      <c r="L78" s="529"/>
      <c r="M78" s="529"/>
      <c r="N78" s="529"/>
      <c r="O78" s="529"/>
      <c r="P78" s="529"/>
      <c r="Q78" s="529"/>
      <c r="R78" s="529"/>
      <c r="S78" s="529"/>
      <c r="T78" s="907"/>
      <c r="U78" s="529"/>
      <c r="V78" s="907"/>
      <c r="W78" s="529"/>
      <c r="X78" s="540"/>
      <c r="Y78" s="540"/>
    </row>
    <row r="79" spans="1:25" ht="17.25">
      <c r="A79" s="629" t="s">
        <v>905</v>
      </c>
      <c r="B79" s="540"/>
      <c r="C79" s="525"/>
      <c r="D79" s="529"/>
      <c r="E79" s="529"/>
      <c r="F79" s="529"/>
      <c r="G79" s="529"/>
      <c r="H79" s="529"/>
      <c r="I79" s="529"/>
      <c r="J79" s="529"/>
      <c r="K79" s="529"/>
      <c r="L79" s="529"/>
      <c r="M79" s="529"/>
      <c r="N79" s="529"/>
      <c r="O79" s="653"/>
      <c r="P79" s="540"/>
      <c r="Q79" s="540"/>
      <c r="R79" s="540"/>
      <c r="S79" s="529"/>
      <c r="T79" s="529"/>
      <c r="U79" s="529"/>
      <c r="V79" s="529"/>
      <c r="W79" s="529"/>
      <c r="X79" s="540"/>
      <c r="Y79" s="540"/>
    </row>
    <row r="80" spans="1:25" ht="20.25" customHeight="1">
      <c r="A80" s="540"/>
      <c r="B80" s="1453" t="s">
        <v>906</v>
      </c>
      <c r="C80" s="1461" t="s">
        <v>907</v>
      </c>
      <c r="D80" s="1461"/>
      <c r="E80" s="1461"/>
      <c r="F80" s="1461"/>
      <c r="G80" s="1454"/>
      <c r="H80" s="1454"/>
      <c r="I80" s="1454"/>
      <c r="J80" s="1454"/>
      <c r="K80" s="1454"/>
      <c r="L80" s="1454"/>
      <c r="M80" s="1454"/>
      <c r="N80" s="1454"/>
      <c r="O80" s="1454"/>
      <c r="P80" s="1454"/>
      <c r="Q80" s="1454"/>
      <c r="R80" s="1454"/>
      <c r="S80" s="1454"/>
      <c r="T80" s="1454"/>
      <c r="U80" s="1454"/>
      <c r="V80" s="1454"/>
      <c r="W80" s="1454"/>
      <c r="X80" s="1454"/>
      <c r="Y80" s="540"/>
    </row>
    <row r="81" spans="1:79" ht="20.25" customHeight="1">
      <c r="A81" s="540"/>
      <c r="B81" s="1453"/>
      <c r="C81" s="1461" t="s">
        <v>169</v>
      </c>
      <c r="D81" s="1461"/>
      <c r="E81" s="1461"/>
      <c r="F81" s="1461"/>
      <c r="G81" s="1454"/>
      <c r="H81" s="1454"/>
      <c r="I81" s="1454"/>
      <c r="J81" s="1454"/>
      <c r="K81" s="1454"/>
      <c r="L81" s="1454"/>
      <c r="M81" s="1454"/>
      <c r="N81" s="1454"/>
      <c r="O81" s="1454"/>
      <c r="P81" s="1454"/>
      <c r="Q81" s="1454"/>
      <c r="R81" s="1454"/>
      <c r="S81" s="1454"/>
      <c r="T81" s="1454"/>
      <c r="U81" s="1454"/>
      <c r="V81" s="1454"/>
      <c r="W81" s="1454"/>
      <c r="X81" s="1454"/>
      <c r="Y81" s="540"/>
    </row>
    <row r="82" spans="1:79" s="540" customFormat="1" ht="29.25" customHeight="1">
      <c r="B82" s="1453"/>
      <c r="C82" s="1463" t="s">
        <v>908</v>
      </c>
      <c r="D82" s="1461"/>
      <c r="E82" s="1461"/>
      <c r="F82" s="1461"/>
      <c r="G82" s="1455"/>
      <c r="H82" s="1455"/>
      <c r="I82" s="1455"/>
      <c r="J82" s="1455"/>
      <c r="K82" s="1455"/>
      <c r="L82" s="765" t="s">
        <v>909</v>
      </c>
      <c r="M82" s="766"/>
      <c r="N82" s="766"/>
      <c r="O82" s="766"/>
      <c r="P82" s="766"/>
      <c r="Q82" s="766"/>
      <c r="R82" s="766"/>
      <c r="S82" s="766"/>
      <c r="T82" s="766"/>
      <c r="U82" s="766"/>
      <c r="V82" s="766"/>
      <c r="W82" s="766"/>
      <c r="X82" s="766"/>
      <c r="Z82" s="624"/>
      <c r="AA82" s="624"/>
      <c r="AB82" s="624"/>
      <c r="AC82" s="624"/>
      <c r="AD82" s="624"/>
      <c r="AE82" s="624"/>
      <c r="AF82" s="624"/>
      <c r="AG82" s="624"/>
      <c r="AH82" s="624"/>
      <c r="AI82" s="624"/>
      <c r="AJ82" s="624"/>
      <c r="AK82" s="624"/>
      <c r="AL82" s="624"/>
      <c r="AM82" s="624"/>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row>
    <row r="83" spans="1:79" ht="20.25" customHeight="1">
      <c r="A83" s="628"/>
      <c r="B83" s="1456" t="s">
        <v>913</v>
      </c>
      <c r="C83" s="1461" t="s">
        <v>910</v>
      </c>
      <c r="D83" s="1461"/>
      <c r="E83" s="1461"/>
      <c r="F83" s="1461"/>
      <c r="G83" s="1457"/>
      <c r="H83" s="1458"/>
      <c r="I83" s="1458"/>
      <c r="J83" s="1458"/>
      <c r="K83" s="1458"/>
      <c r="L83" s="1459" t="s">
        <v>911</v>
      </c>
      <c r="M83" s="1459"/>
      <c r="N83" s="1460"/>
      <c r="Y83" s="540"/>
      <c r="Z83" s="546"/>
      <c r="AA83" s="1305"/>
      <c r="AB83" s="1305"/>
      <c r="AC83" s="1354"/>
      <c r="AD83" s="1354"/>
      <c r="AE83" s="540"/>
      <c r="AF83" s="1354"/>
      <c r="AG83" s="1354"/>
      <c r="AH83" s="1305"/>
      <c r="AI83" s="1305"/>
      <c r="AJ83" s="1305"/>
      <c r="AK83" s="540"/>
      <c r="AL83" s="1305"/>
      <c r="AM83" s="1305"/>
      <c r="AN83" s="1354"/>
      <c r="AO83" s="1354"/>
      <c r="AP83" s="540"/>
      <c r="AQ83" s="1354"/>
      <c r="AR83" s="1354"/>
      <c r="AS83" s="1305"/>
      <c r="AT83" s="1305"/>
      <c r="AU83" s="1305"/>
      <c r="CA83" s="625" t="s">
        <v>560</v>
      </c>
    </row>
    <row r="84" spans="1:79" ht="20.25" customHeight="1">
      <c r="A84" s="628"/>
      <c r="B84" s="1456"/>
      <c r="C84" s="1461" t="s">
        <v>912</v>
      </c>
      <c r="D84" s="1461"/>
      <c r="E84" s="1461"/>
      <c r="F84" s="1461"/>
      <c r="G84" s="1462" t="s">
        <v>914</v>
      </c>
      <c r="H84" s="1358"/>
      <c r="I84" s="1358"/>
      <c r="J84" s="1358"/>
      <c r="K84" s="1358"/>
      <c r="L84" s="1358"/>
      <c r="M84" s="1358"/>
      <c r="N84" s="767" t="s">
        <v>915</v>
      </c>
      <c r="Y84" s="540"/>
      <c r="Z84" s="631"/>
      <c r="AA84" s="630"/>
      <c r="AB84" s="540"/>
      <c r="AC84" s="540"/>
      <c r="AD84" s="540"/>
      <c r="AE84" s="540"/>
      <c r="AF84" s="540"/>
      <c r="AG84" s="540"/>
      <c r="AH84" s="540"/>
      <c r="AI84" s="540"/>
      <c r="AJ84" s="540"/>
      <c r="AK84" s="540"/>
      <c r="AL84" s="540"/>
      <c r="AM84" s="540"/>
      <c r="AN84" s="540"/>
      <c r="AO84" s="540"/>
      <c r="AP84" s="540"/>
      <c r="AQ84" s="540"/>
      <c r="AR84" s="540"/>
      <c r="AS84" s="540"/>
      <c r="AT84" s="540"/>
      <c r="AU84" s="540"/>
      <c r="CA84" s="625" t="s">
        <v>559</v>
      </c>
    </row>
    <row r="85" spans="1:79" ht="20.25" customHeight="1">
      <c r="A85" s="628"/>
      <c r="B85" s="628"/>
      <c r="Y85" s="540"/>
      <c r="Z85" s="546"/>
      <c r="AA85" s="1305"/>
      <c r="AB85" s="1305"/>
      <c r="AC85" s="1354"/>
      <c r="AD85" s="1354"/>
      <c r="AE85" s="540"/>
      <c r="AF85" s="1354"/>
      <c r="AG85" s="1354"/>
      <c r="AH85" s="1305"/>
      <c r="AI85" s="1305"/>
      <c r="AJ85" s="1305"/>
      <c r="AK85" s="540"/>
      <c r="AL85" s="1305"/>
      <c r="AM85" s="1305"/>
      <c r="AN85" s="1354"/>
      <c r="AO85" s="1354"/>
      <c r="AP85" s="540"/>
      <c r="AQ85" s="1354"/>
      <c r="AR85" s="1354"/>
      <c r="AS85" s="1305"/>
      <c r="AT85" s="1305"/>
      <c r="AU85" s="1305"/>
      <c r="CA85" s="625" t="s">
        <v>560</v>
      </c>
    </row>
    <row r="86" spans="1:79" ht="20.25" customHeight="1">
      <c r="A86" s="628"/>
      <c r="B86" s="628"/>
      <c r="Y86" s="540"/>
      <c r="Z86" s="631"/>
      <c r="AA86" s="630"/>
      <c r="AB86" s="540"/>
      <c r="AC86" s="540"/>
      <c r="AD86" s="540"/>
      <c r="AE86" s="540"/>
      <c r="AF86" s="540"/>
      <c r="AG86" s="540"/>
      <c r="AH86" s="540"/>
      <c r="AI86" s="540"/>
      <c r="AJ86" s="540"/>
      <c r="AK86" s="540"/>
      <c r="AL86" s="540"/>
      <c r="AM86" s="540"/>
      <c r="AN86" s="540"/>
      <c r="AO86" s="540"/>
      <c r="AP86" s="540"/>
      <c r="AQ86" s="540"/>
      <c r="AR86" s="540"/>
      <c r="AS86" s="540"/>
      <c r="AT86" s="540"/>
      <c r="AU86" s="540"/>
      <c r="CA86" s="625" t="s">
        <v>559</v>
      </c>
    </row>
    <row r="87" spans="1:79" ht="20.25" customHeight="1">
      <c r="A87" s="628"/>
      <c r="B87" s="628"/>
      <c r="Y87" s="629"/>
      <c r="Z87" s="540"/>
      <c r="AA87" s="540"/>
      <c r="AB87" s="540"/>
      <c r="AC87" s="540"/>
      <c r="AD87" s="540"/>
      <c r="AE87" s="540"/>
      <c r="AF87" s="540"/>
      <c r="AG87" s="540"/>
      <c r="AH87" s="540"/>
      <c r="AI87" s="540"/>
      <c r="AJ87" s="540"/>
      <c r="AK87" s="540"/>
      <c r="AL87" s="540"/>
      <c r="AM87" s="540"/>
      <c r="AN87" s="540"/>
      <c r="AO87" s="540"/>
      <c r="AP87" s="540"/>
      <c r="AQ87" s="540"/>
      <c r="AR87" s="540"/>
      <c r="AS87" s="540"/>
      <c r="AT87" s="540"/>
      <c r="AU87" s="540"/>
      <c r="CA87" s="625" t="s">
        <v>558</v>
      </c>
    </row>
    <row r="88" spans="1:79" ht="20.25" customHeight="1">
      <c r="B88" s="627"/>
      <c r="Y88" s="540"/>
      <c r="Z88" s="546"/>
      <c r="AA88" s="1353"/>
      <c r="AB88" s="1353"/>
      <c r="AC88" s="1353"/>
      <c r="AD88" s="1353"/>
      <c r="AE88" s="1355"/>
      <c r="AF88" s="1355"/>
      <c r="AG88" s="1355"/>
      <c r="AH88" s="1355"/>
      <c r="AI88" s="1302"/>
      <c r="AJ88" s="1302"/>
      <c r="AK88" s="1353"/>
      <c r="AL88" s="1353"/>
      <c r="AM88" s="1353"/>
      <c r="AN88" s="1353"/>
      <c r="AO88" s="1353"/>
      <c r="AP88" s="1451"/>
      <c r="AQ88" s="1452"/>
      <c r="AR88" s="1452"/>
      <c r="AS88" s="1452"/>
      <c r="AT88" s="1302"/>
      <c r="AU88" s="1302"/>
      <c r="CA88" s="625" t="s">
        <v>557</v>
      </c>
    </row>
    <row r="89" spans="1:79" ht="20.25" customHeight="1">
      <c r="Y89" s="540"/>
      <c r="Z89" s="1376"/>
      <c r="AA89" s="1353"/>
      <c r="AB89" s="1353"/>
      <c r="AC89" s="1353"/>
      <c r="AD89" s="1353"/>
      <c r="AE89" s="1448"/>
      <c r="AF89" s="1448"/>
      <c r="AG89" s="1448"/>
      <c r="AH89" s="1448"/>
      <c r="AI89" s="1449"/>
      <c r="AJ89" s="1449"/>
      <c r="AK89" s="626"/>
      <c r="AL89" s="626"/>
      <c r="AM89" s="626"/>
      <c r="AN89" s="626"/>
      <c r="AO89" s="626"/>
      <c r="AP89" s="1448"/>
      <c r="AQ89" s="1448"/>
      <c r="AR89" s="1448"/>
      <c r="AS89" s="1448"/>
      <c r="AT89" s="540"/>
      <c r="AU89" s="540"/>
      <c r="CA89" s="625" t="s">
        <v>556</v>
      </c>
    </row>
    <row r="90" spans="1:79" ht="20.25" customHeight="1">
      <c r="A90" s="628"/>
      <c r="Y90" s="540"/>
      <c r="Z90" s="1376"/>
      <c r="AA90" s="1353"/>
      <c r="AB90" s="1353"/>
      <c r="AC90" s="1353"/>
      <c r="AD90" s="1353"/>
      <c r="AE90" s="1448"/>
      <c r="AF90" s="1448"/>
      <c r="AG90" s="1448"/>
      <c r="AH90" s="1448"/>
      <c r="AI90" s="540"/>
      <c r="AJ90" s="540"/>
      <c r="AK90" s="1353"/>
      <c r="AL90" s="1353"/>
      <c r="AM90" s="1353"/>
      <c r="AN90" s="626"/>
      <c r="AO90" s="626"/>
      <c r="AP90" s="1448"/>
      <c r="AQ90" s="1448"/>
      <c r="AR90" s="1448"/>
      <c r="AS90" s="1448"/>
      <c r="AT90" s="540"/>
      <c r="AU90" s="540"/>
      <c r="CA90" s="625" t="s">
        <v>555</v>
      </c>
    </row>
    <row r="91" spans="1:79" ht="20.25" customHeight="1">
      <c r="B91" s="627"/>
      <c r="Y91" s="540"/>
      <c r="Z91" s="1376"/>
      <c r="AA91" s="1353"/>
      <c r="AB91" s="1353"/>
      <c r="AC91" s="1353"/>
      <c r="AD91" s="1353"/>
      <c r="AE91" s="1448"/>
      <c r="AF91" s="1448"/>
      <c r="AG91" s="1448"/>
      <c r="AH91" s="1448"/>
      <c r="AI91" s="540"/>
      <c r="AJ91" s="540"/>
      <c r="AK91" s="1353"/>
      <c r="AL91" s="1353"/>
      <c r="AM91" s="1353"/>
      <c r="AN91" s="626"/>
      <c r="AO91" s="626"/>
      <c r="AP91" s="1448"/>
      <c r="AQ91" s="1448"/>
      <c r="AR91" s="1448"/>
      <c r="AS91" s="1448"/>
      <c r="AT91" s="540"/>
      <c r="AU91" s="540"/>
      <c r="CA91" s="625" t="s">
        <v>554</v>
      </c>
    </row>
    <row r="92" spans="1:79" ht="20.25" customHeight="1">
      <c r="B92" s="627"/>
      <c r="Y92" s="540"/>
      <c r="Z92" s="1376"/>
      <c r="AA92" s="1353"/>
      <c r="AB92" s="1353"/>
      <c r="AC92" s="1353"/>
      <c r="AD92" s="1353"/>
      <c r="AE92" s="1448"/>
      <c r="AF92" s="1448"/>
      <c r="AG92" s="1448"/>
      <c r="AH92" s="1448"/>
      <c r="AI92" s="1450"/>
      <c r="AJ92" s="1450"/>
      <c r="AK92" s="1353"/>
      <c r="AL92" s="1353"/>
      <c r="AM92" s="1353"/>
      <c r="AN92" s="626"/>
      <c r="AO92" s="626"/>
      <c r="AP92" s="1448"/>
      <c r="AQ92" s="1448"/>
      <c r="AR92" s="1448"/>
      <c r="AS92" s="1448"/>
      <c r="AT92" s="540"/>
      <c r="AU92" s="540"/>
      <c r="CA92" s="625" t="s">
        <v>553</v>
      </c>
    </row>
    <row r="93" spans="1:79" ht="20.25" customHeight="1">
      <c r="CA93" s="625"/>
    </row>
    <row r="94" spans="1:79" ht="15" customHeight="1">
      <c r="CA94" s="625"/>
    </row>
    <row r="95" spans="1:79" ht="15" customHeight="1"/>
  </sheetData>
  <mergeCells count="311">
    <mergeCell ref="B36:B39"/>
    <mergeCell ref="C36:D37"/>
    <mergeCell ref="E36:F37"/>
    <mergeCell ref="O36:P37"/>
    <mergeCell ref="AB36:AL36"/>
    <mergeCell ref="AN36:AU36"/>
    <mergeCell ref="I37:N37"/>
    <mergeCell ref="S37:X37"/>
    <mergeCell ref="C38:H38"/>
    <mergeCell ref="I38:X38"/>
    <mergeCell ref="C39:H39"/>
    <mergeCell ref="I39:X39"/>
    <mergeCell ref="B34:B35"/>
    <mergeCell ref="C34:D35"/>
    <mergeCell ref="E34:F35"/>
    <mergeCell ref="O34:P35"/>
    <mergeCell ref="Z34:Z35"/>
    <mergeCell ref="AB34:AD34"/>
    <mergeCell ref="AL34:AM34"/>
    <mergeCell ref="I35:N35"/>
    <mergeCell ref="S35:X35"/>
    <mergeCell ref="AA35:AC35"/>
    <mergeCell ref="B80:B82"/>
    <mergeCell ref="G80:X80"/>
    <mergeCell ref="G81:X81"/>
    <mergeCell ref="G82:K82"/>
    <mergeCell ref="B83:B84"/>
    <mergeCell ref="G83:K83"/>
    <mergeCell ref="L83:N83"/>
    <mergeCell ref="C84:F84"/>
    <mergeCell ref="G84:J84"/>
    <mergeCell ref="C83:F83"/>
    <mergeCell ref="C80:F80"/>
    <mergeCell ref="C82:F82"/>
    <mergeCell ref="C81:F81"/>
    <mergeCell ref="M77:S77"/>
    <mergeCell ref="C76:G76"/>
    <mergeCell ref="M76:S76"/>
    <mergeCell ref="K75:V75"/>
    <mergeCell ref="Z89:Z92"/>
    <mergeCell ref="AA89:AD89"/>
    <mergeCell ref="AE89:AH89"/>
    <mergeCell ref="AI89:AJ89"/>
    <mergeCell ref="AP89:AS89"/>
    <mergeCell ref="AA90:AD90"/>
    <mergeCell ref="AE90:AH90"/>
    <mergeCell ref="AK90:AM90"/>
    <mergeCell ref="AP90:AS90"/>
    <mergeCell ref="AA91:AD91"/>
    <mergeCell ref="AE91:AH91"/>
    <mergeCell ref="AK91:AM91"/>
    <mergeCell ref="AP91:AS91"/>
    <mergeCell ref="AA92:AD92"/>
    <mergeCell ref="AE92:AH92"/>
    <mergeCell ref="AI92:AJ92"/>
    <mergeCell ref="AK92:AM92"/>
    <mergeCell ref="AP92:AS92"/>
    <mergeCell ref="AP88:AS88"/>
    <mergeCell ref="AH85:AJ85"/>
    <mergeCell ref="B74:B75"/>
    <mergeCell ref="D74:G74"/>
    <mergeCell ref="H74:I74"/>
    <mergeCell ref="K74:L74"/>
    <mergeCell ref="D75:G75"/>
    <mergeCell ref="R68:X71"/>
    <mergeCell ref="C71:E71"/>
    <mergeCell ref="C69:E69"/>
    <mergeCell ref="C70:E70"/>
    <mergeCell ref="C68:E68"/>
    <mergeCell ref="F68:H68"/>
    <mergeCell ref="I68:K68"/>
    <mergeCell ref="L68:N68"/>
    <mergeCell ref="O68:Q68"/>
    <mergeCell ref="F69:H69"/>
    <mergeCell ref="I69:K69"/>
    <mergeCell ref="L69:N69"/>
    <mergeCell ref="O69:Q69"/>
    <mergeCell ref="F70:H70"/>
    <mergeCell ref="B72:B73"/>
    <mergeCell ref="D72:G72"/>
    <mergeCell ref="D73:G73"/>
    <mergeCell ref="H73:I73"/>
    <mergeCell ref="K73:V73"/>
    <mergeCell ref="C64:C67"/>
    <mergeCell ref="D65:F65"/>
    <mergeCell ref="G65:H65"/>
    <mergeCell ref="K65:M65"/>
    <mergeCell ref="N65:O65"/>
    <mergeCell ref="U65:V65"/>
    <mergeCell ref="D66:F66"/>
    <mergeCell ref="G66:H66"/>
    <mergeCell ref="K66:M66"/>
    <mergeCell ref="N66:O66"/>
    <mergeCell ref="P66:Q66"/>
    <mergeCell ref="U66:V66"/>
    <mergeCell ref="P67:Q67"/>
    <mergeCell ref="S67:T67"/>
    <mergeCell ref="U67:V67"/>
    <mergeCell ref="D67:F67"/>
    <mergeCell ref="G67:H67"/>
    <mergeCell ref="K67:M67"/>
    <mergeCell ref="N67:O67"/>
    <mergeCell ref="J59:L59"/>
    <mergeCell ref="N59:S59"/>
    <mergeCell ref="T59:V59"/>
    <mergeCell ref="D64:I64"/>
    <mergeCell ref="J64:L64"/>
    <mergeCell ref="N64:S64"/>
    <mergeCell ref="T64:V64"/>
    <mergeCell ref="J61:K61"/>
    <mergeCell ref="N61:O61"/>
    <mergeCell ref="P61:Q61"/>
    <mergeCell ref="D63:T63"/>
    <mergeCell ref="I60:L60"/>
    <mergeCell ref="O60:Q60"/>
    <mergeCell ref="D62:I62"/>
    <mergeCell ref="J62:K62"/>
    <mergeCell ref="M62:N62"/>
    <mergeCell ref="O62:T62"/>
    <mergeCell ref="S41:W41"/>
    <mergeCell ref="V42:X42"/>
    <mergeCell ref="O43:S43"/>
    <mergeCell ref="V43:X43"/>
    <mergeCell ref="C43:E43"/>
    <mergeCell ref="B42:B43"/>
    <mergeCell ref="C42:F42"/>
    <mergeCell ref="G42:J42"/>
    <mergeCell ref="K42:N42"/>
    <mergeCell ref="O42:S42"/>
    <mergeCell ref="T42:U42"/>
    <mergeCell ref="G43:I43"/>
    <mergeCell ref="K43:N43"/>
    <mergeCell ref="T43:U43"/>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D46:W46"/>
    <mergeCell ref="Z49:Z51"/>
    <mergeCell ref="Z42:Z43"/>
    <mergeCell ref="AA42:AD42"/>
    <mergeCell ref="AB47:AU47"/>
    <mergeCell ref="D48:W48"/>
    <mergeCell ref="AB48:AU48"/>
    <mergeCell ref="AA43:AC43"/>
    <mergeCell ref="AE43:AG43"/>
    <mergeCell ref="AI43:AL43"/>
    <mergeCell ref="AT49:AU49"/>
    <mergeCell ref="AG50:AH50"/>
    <mergeCell ref="AS50:AU50"/>
    <mergeCell ref="AK49:AR49"/>
    <mergeCell ref="C77:G77"/>
    <mergeCell ref="AI88:AJ88"/>
    <mergeCell ref="AN85:AO85"/>
    <mergeCell ref="AQ85:AR85"/>
    <mergeCell ref="K84:M84"/>
    <mergeCell ref="D33:N33"/>
    <mergeCell ref="P33:W33"/>
    <mergeCell ref="AB33:AL33"/>
    <mergeCell ref="D44:X45"/>
    <mergeCell ref="Z44:Z48"/>
    <mergeCell ref="AB44:AU45"/>
    <mergeCell ref="H75:I75"/>
    <mergeCell ref="AM43:AQ43"/>
    <mergeCell ref="AR43:AS43"/>
    <mergeCell ref="AT43:AU43"/>
    <mergeCell ref="P65:Q65"/>
    <mergeCell ref="S65:T65"/>
    <mergeCell ref="L54:M56"/>
    <mergeCell ref="N54:O56"/>
    <mergeCell ref="AB46:AU46"/>
    <mergeCell ref="C57:G58"/>
    <mergeCell ref="H58:R58"/>
    <mergeCell ref="S58:X58"/>
    <mergeCell ref="AS85:AU85"/>
    <mergeCell ref="AK88:AO88"/>
    <mergeCell ref="AT88:AU88"/>
    <mergeCell ref="AA88:AD88"/>
    <mergeCell ref="AH83:AJ83"/>
    <mergeCell ref="AL83:AM83"/>
    <mergeCell ref="AN83:AO83"/>
    <mergeCell ref="AQ83:AR83"/>
    <mergeCell ref="AS83:AU83"/>
    <mergeCell ref="AA83:AB83"/>
    <mergeCell ref="AC83:AD83"/>
    <mergeCell ref="AF83:AG83"/>
    <mergeCell ref="AA85:AB85"/>
    <mergeCell ref="AC85:AD85"/>
    <mergeCell ref="AF85:AG85"/>
    <mergeCell ref="AL85:AM85"/>
    <mergeCell ref="AE88:AH88"/>
    <mergeCell ref="B49:B51"/>
    <mergeCell ref="M49:T49"/>
    <mergeCell ref="B54:B58"/>
    <mergeCell ref="C54:F56"/>
    <mergeCell ref="B44:B48"/>
    <mergeCell ref="D60:F60"/>
    <mergeCell ref="D47:W47"/>
    <mergeCell ref="V49:X49"/>
    <mergeCell ref="B59:B67"/>
    <mergeCell ref="C59:C63"/>
    <mergeCell ref="U62:V62"/>
    <mergeCell ref="U63:V63"/>
    <mergeCell ref="S54:X56"/>
    <mergeCell ref="S66:T66"/>
    <mergeCell ref="Q55:R55"/>
    <mergeCell ref="Q56:R56"/>
    <mergeCell ref="I50:J50"/>
    <mergeCell ref="U50:W50"/>
    <mergeCell ref="D61:G61"/>
    <mergeCell ref="H61:I61"/>
    <mergeCell ref="Q54:R54"/>
    <mergeCell ref="G54:G56"/>
    <mergeCell ref="H54:I56"/>
    <mergeCell ref="J54:K56"/>
    <mergeCell ref="AM28:AN28"/>
    <mergeCell ref="AQ28:AU28"/>
    <mergeCell ref="AM29:AN30"/>
    <mergeCell ref="AG30:AL30"/>
    <mergeCell ref="AQ30:AU30"/>
    <mergeCell ref="AL31:AM31"/>
    <mergeCell ref="AE42:AH42"/>
    <mergeCell ref="AI42:AL42"/>
    <mergeCell ref="AM42:AQ42"/>
    <mergeCell ref="AR42:AS42"/>
    <mergeCell ref="AT42:AU42"/>
    <mergeCell ref="AN33:AU33"/>
    <mergeCell ref="AQ41:AU41"/>
    <mergeCell ref="AS35:AT35"/>
    <mergeCell ref="C19:X19"/>
    <mergeCell ref="C17:X17"/>
    <mergeCell ref="C20:X20"/>
    <mergeCell ref="C21:X21"/>
    <mergeCell ref="C22:X22"/>
    <mergeCell ref="P30:W30"/>
    <mergeCell ref="V15:W15"/>
    <mergeCell ref="J16:K16"/>
    <mergeCell ref="V16:W16"/>
    <mergeCell ref="G15:H15"/>
    <mergeCell ref="J15:K15"/>
    <mergeCell ref="M16:N16"/>
    <mergeCell ref="C16:F16"/>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I70:K70"/>
    <mergeCell ref="L70:N70"/>
    <mergeCell ref="O70:Q70"/>
    <mergeCell ref="F71:H71"/>
    <mergeCell ref="I71:K71"/>
    <mergeCell ref="L71:N71"/>
    <mergeCell ref="O71:Q71"/>
    <mergeCell ref="D59:I59"/>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s>
  <phoneticPr fontId="3"/>
  <dataValidations count="3">
    <dataValidation type="list" allowBlank="1" showInputMessage="1" showErrorMessage="1" sqref="AA52:AD54" xr:uid="{00000000-0002-0000-0500-000001000000}">
      <formula1>"木,鉄骨,軽量鉄骨,鉄筋コンクリート,ＳＲＣ"</formula1>
    </dataValidation>
    <dataValidation type="list" allowBlank="1" showInputMessage="1" showErrorMessage="1" sqref="S50:W52 AQ52:AU54" xr:uid="{00000000-0002-0000-0500-000002000000}">
      <formula1>"新築,新築（内装）,改修,増築"</formula1>
    </dataValidation>
    <dataValidation type="list" allowBlank="1" showInputMessage="1" showErrorMessage="1" sqref="AM39:AQ39" xr:uid="{A88F4BBE-1D22-44E3-8DE7-8F435A7E752E}">
      <formula1>$AT$37:$AT$46</formula1>
    </dataValidation>
  </dataValidations>
  <printOptions horizontalCentered="1"/>
  <pageMargins left="0" right="0" top="0" bottom="0" header="0" footer="0"/>
  <pageSetup paperSize="9" scale="84" fitToHeight="0" orientation="portrait" r:id="rId1"/>
  <headerFooter alignWithMargins="0"/>
  <rowBreaks count="2" manualBreakCount="2">
    <brk id="19" max="24" man="1"/>
    <brk id="52" max="24"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L92"/>
  <sheetViews>
    <sheetView view="pageBreakPreview" topLeftCell="A24" zoomScaleNormal="100" zoomScaleSheetLayoutView="100" workbookViewId="0">
      <selection activeCell="I38" sqref="I38:X38"/>
    </sheetView>
  </sheetViews>
  <sheetFormatPr defaultRowHeight="14.25"/>
  <cols>
    <col min="1" max="1" width="3.375" style="624" customWidth="1"/>
    <col min="2" max="2" width="24" style="624" customWidth="1"/>
    <col min="3" max="24" width="3.625" style="624" customWidth="1"/>
    <col min="25" max="25" width="3.375" style="624" customWidth="1"/>
    <col min="26" max="26" width="20.25" style="624" customWidth="1"/>
    <col min="27" max="47" width="3.375" style="624" customWidth="1"/>
    <col min="48" max="78" width="9" style="624"/>
    <col min="79" max="79" width="72" style="624" customWidth="1"/>
    <col min="80" max="16384" width="9" style="624"/>
  </cols>
  <sheetData>
    <row r="1" spans="1:79" ht="33" customHeight="1">
      <c r="A1" s="771" t="s">
        <v>834</v>
      </c>
      <c r="B1" s="1522" t="str">
        <f>事業計画書表紙!B3</f>
        <v>令和８年度募集【特養併設】（令和９・10年度整備事業）</v>
      </c>
      <c r="C1" s="1522"/>
      <c r="D1" s="1522"/>
      <c r="E1" s="1522"/>
      <c r="F1" s="1522"/>
      <c r="G1" s="1522"/>
      <c r="H1" s="1522"/>
      <c r="I1" s="1522"/>
      <c r="J1" s="1522"/>
      <c r="K1" s="1522"/>
      <c r="L1" s="1251" t="s">
        <v>948</v>
      </c>
      <c r="M1" s="1251"/>
      <c r="N1" s="1251"/>
      <c r="O1" s="1251"/>
      <c r="P1" s="1251"/>
      <c r="Q1" s="1251"/>
      <c r="R1" s="1251"/>
      <c r="S1" s="1251"/>
      <c r="T1" s="1251"/>
      <c r="U1" s="1251"/>
      <c r="V1" s="1251"/>
      <c r="W1" s="1251"/>
      <c r="X1" s="1251"/>
      <c r="Y1" s="1251"/>
      <c r="Z1" s="540"/>
      <c r="CA1" s="625"/>
    </row>
    <row r="2" spans="1:79" ht="6.75" customHeight="1">
      <c r="A2" s="637"/>
      <c r="B2" s="524"/>
      <c r="C2" s="524"/>
      <c r="D2" s="524"/>
      <c r="E2" s="524"/>
      <c r="F2" s="524"/>
      <c r="G2" s="524"/>
      <c r="H2" s="524"/>
      <c r="I2" s="524"/>
      <c r="J2" s="524"/>
      <c r="K2" s="524"/>
      <c r="L2" s="524"/>
      <c r="M2" s="524"/>
      <c r="N2" s="524"/>
      <c r="O2" s="524"/>
      <c r="P2" s="524"/>
      <c r="Q2" s="524"/>
      <c r="R2" s="524"/>
      <c r="S2" s="524"/>
      <c r="T2" s="524"/>
      <c r="U2" s="524"/>
      <c r="V2" s="637"/>
      <c r="W2" s="637"/>
      <c r="X2" s="540"/>
      <c r="Y2" s="540"/>
      <c r="Z2" s="540"/>
      <c r="CA2" s="625" t="s">
        <v>552</v>
      </c>
    </row>
    <row r="3" spans="1:79" ht="20.25" customHeight="1">
      <c r="A3" s="650" t="s">
        <v>885</v>
      </c>
      <c r="B3" s="696"/>
      <c r="C3" s="637"/>
      <c r="D3" s="637"/>
      <c r="E3" s="637"/>
      <c r="F3" s="637"/>
      <c r="G3" s="637"/>
      <c r="H3" s="637"/>
      <c r="I3" s="637"/>
      <c r="J3" s="637"/>
      <c r="K3" s="637"/>
      <c r="L3" s="637"/>
      <c r="M3" s="637"/>
      <c r="N3" s="637"/>
      <c r="O3" s="637"/>
      <c r="P3" s="637"/>
      <c r="Q3" s="637"/>
      <c r="R3" s="637"/>
      <c r="S3" s="637"/>
      <c r="T3" s="637"/>
      <c r="U3" s="637"/>
      <c r="V3" s="637"/>
      <c r="W3" s="637"/>
      <c r="X3" s="540"/>
      <c r="Y3" s="540"/>
      <c r="Z3" s="540"/>
      <c r="CA3" s="625" t="s">
        <v>856</v>
      </c>
    </row>
    <row r="4" spans="1:79" ht="20.25" customHeight="1">
      <c r="A4" s="637"/>
      <c r="B4" s="1568" t="s">
        <v>207</v>
      </c>
      <c r="C4" s="1571" t="s">
        <v>460</v>
      </c>
      <c r="D4" s="1572"/>
      <c r="E4" s="1572"/>
      <c r="F4" s="1572"/>
      <c r="G4" s="1573" t="s">
        <v>880</v>
      </c>
      <c r="H4" s="1573"/>
      <c r="I4" s="1573"/>
      <c r="J4" s="1573"/>
      <c r="K4" s="1573"/>
      <c r="L4" s="1573"/>
      <c r="M4" s="1573"/>
      <c r="N4" s="1573"/>
      <c r="O4" s="1573"/>
      <c r="P4" s="1573"/>
      <c r="Q4" s="1573"/>
      <c r="R4" s="1573"/>
      <c r="S4" s="1573"/>
      <c r="T4" s="1573"/>
      <c r="U4" s="1573"/>
      <c r="V4" s="1573"/>
      <c r="W4" s="1573"/>
      <c r="X4" s="1574"/>
      <c r="Y4" s="540"/>
      <c r="Z4" s="540"/>
      <c r="CA4" s="625" t="s">
        <v>581</v>
      </c>
    </row>
    <row r="5" spans="1:79" ht="20.25" customHeight="1">
      <c r="A5" s="637"/>
      <c r="B5" s="1569"/>
      <c r="C5" s="1571" t="s">
        <v>461</v>
      </c>
      <c r="D5" s="1572"/>
      <c r="E5" s="1572"/>
      <c r="F5" s="1572"/>
      <c r="G5" s="1573" t="s">
        <v>881</v>
      </c>
      <c r="H5" s="1573"/>
      <c r="I5" s="1573"/>
      <c r="J5" s="1573"/>
      <c r="K5" s="1573"/>
      <c r="L5" s="1573"/>
      <c r="M5" s="1573"/>
      <c r="N5" s="1573"/>
      <c r="O5" s="1573"/>
      <c r="P5" s="1573"/>
      <c r="Q5" s="1573"/>
      <c r="R5" s="1573"/>
      <c r="S5" s="1573"/>
      <c r="T5" s="1573"/>
      <c r="U5" s="1573"/>
      <c r="V5" s="1573"/>
      <c r="W5" s="1573"/>
      <c r="X5" s="1574"/>
      <c r="Y5" s="526"/>
      <c r="Z5" s="526"/>
      <c r="AA5" s="526"/>
      <c r="AB5" s="530"/>
      <c r="AC5" s="530"/>
      <c r="AD5" s="530"/>
      <c r="AE5" s="530"/>
      <c r="AF5" s="530"/>
      <c r="AG5" s="530"/>
      <c r="AH5" s="530"/>
      <c r="AI5" s="540"/>
      <c r="AJ5" s="540"/>
      <c r="AK5" s="540"/>
      <c r="AL5" s="540"/>
      <c r="AM5" s="540"/>
      <c r="AN5" s="540"/>
      <c r="AO5" s="540"/>
      <c r="AP5" s="540"/>
      <c r="AQ5" s="540"/>
      <c r="AR5" s="540"/>
      <c r="AS5" s="540"/>
      <c r="AT5" s="540"/>
      <c r="AU5" s="540"/>
      <c r="CA5" s="625"/>
    </row>
    <row r="6" spans="1:79" ht="20.25" customHeight="1">
      <c r="A6" s="637"/>
      <c r="B6" s="1569"/>
      <c r="C6" s="707"/>
      <c r="D6" s="1578"/>
      <c r="E6" s="1578"/>
      <c r="F6" s="518"/>
      <c r="G6" s="1579" t="s">
        <v>462</v>
      </c>
      <c r="H6" s="1579"/>
      <c r="I6" s="523"/>
      <c r="J6" s="553" t="s">
        <v>31</v>
      </c>
      <c r="K6" s="519" t="s">
        <v>191</v>
      </c>
      <c r="L6" s="553" t="s">
        <v>31</v>
      </c>
      <c r="M6" s="695" t="s">
        <v>192</v>
      </c>
      <c r="N6" s="553" t="s">
        <v>31</v>
      </c>
      <c r="O6" s="545" t="s">
        <v>199</v>
      </c>
      <c r="P6" s="692"/>
      <c r="Q6" s="721" t="s">
        <v>53</v>
      </c>
      <c r="R6" s="1580" t="s">
        <v>463</v>
      </c>
      <c r="S6" s="1580"/>
      <c r="T6" s="710" t="s">
        <v>2</v>
      </c>
      <c r="U6" s="1581" t="s">
        <v>464</v>
      </c>
      <c r="V6" s="1581"/>
      <c r="W6" s="1581"/>
      <c r="X6" s="1582"/>
      <c r="Y6" s="540"/>
      <c r="Z6" s="540"/>
      <c r="AA6" s="540"/>
      <c r="AB6" s="540"/>
      <c r="AC6" s="540"/>
      <c r="AD6" s="540"/>
      <c r="AE6" s="540"/>
      <c r="AF6" s="540"/>
      <c r="AG6" s="540"/>
      <c r="AH6" s="540"/>
      <c r="AI6" s="540"/>
      <c r="AJ6" s="540"/>
      <c r="AK6" s="540"/>
      <c r="AL6" s="540"/>
      <c r="AM6" s="540"/>
      <c r="AN6" s="540"/>
      <c r="AO6" s="540"/>
      <c r="AP6" s="540"/>
      <c r="AQ6" s="540"/>
      <c r="AR6" s="540"/>
      <c r="AS6" s="540"/>
      <c r="AT6" s="540"/>
      <c r="AU6" s="540"/>
      <c r="CA6" s="625"/>
    </row>
    <row r="7" spans="1:79" ht="20.25" customHeight="1">
      <c r="A7" s="637"/>
      <c r="B7" s="1569"/>
      <c r="C7" s="694" t="s">
        <v>6</v>
      </c>
      <c r="D7" s="543" t="s">
        <v>536</v>
      </c>
      <c r="E7" s="1583" t="s">
        <v>632</v>
      </c>
      <c r="F7" s="1580"/>
      <c r="G7" s="519" t="s">
        <v>389</v>
      </c>
      <c r="H7" s="1584" t="s">
        <v>633</v>
      </c>
      <c r="I7" s="1567"/>
      <c r="J7" s="1567"/>
      <c r="K7" s="543" t="s">
        <v>11</v>
      </c>
      <c r="L7" s="693"/>
      <c r="M7" s="692"/>
      <c r="N7" s="693"/>
      <c r="O7" s="693"/>
      <c r="P7" s="693"/>
      <c r="Q7" s="693"/>
      <c r="R7" s="693"/>
      <c r="S7" s="693"/>
      <c r="T7" s="693"/>
      <c r="U7" s="693"/>
      <c r="V7" s="693"/>
      <c r="W7" s="693"/>
      <c r="X7" s="711"/>
      <c r="Y7" s="540"/>
      <c r="Z7" s="540"/>
      <c r="AA7" s="540"/>
      <c r="AB7" s="540"/>
      <c r="AC7" s="540"/>
      <c r="AD7" s="540"/>
      <c r="AE7" s="540"/>
      <c r="AF7" s="540"/>
      <c r="AG7" s="540"/>
      <c r="AH7" s="540"/>
      <c r="AI7" s="540"/>
      <c r="AJ7" s="540"/>
      <c r="AK7" s="540"/>
      <c r="AL7" s="540"/>
      <c r="AM7" s="540"/>
      <c r="AN7" s="540"/>
      <c r="AO7" s="540"/>
      <c r="AP7" s="540"/>
      <c r="AQ7" s="540"/>
      <c r="AR7" s="540"/>
      <c r="AS7" s="540"/>
      <c r="AT7" s="540"/>
      <c r="AU7" s="540"/>
      <c r="CA7" s="625"/>
    </row>
    <row r="8" spans="1:79" ht="20.25" customHeight="1">
      <c r="A8" s="637"/>
      <c r="B8" s="1570"/>
      <c r="C8" s="1585" t="s">
        <v>465</v>
      </c>
      <c r="D8" s="1586"/>
      <c r="E8" s="1586"/>
      <c r="F8" s="1589" t="s">
        <v>634</v>
      </c>
      <c r="G8" s="1589"/>
      <c r="H8" s="1589"/>
      <c r="I8" s="1589"/>
      <c r="J8" s="1589"/>
      <c r="K8" s="1589"/>
      <c r="L8" s="1589"/>
      <c r="M8" s="1589"/>
      <c r="N8" s="1589"/>
      <c r="O8" s="1589"/>
      <c r="P8" s="1589"/>
      <c r="Q8" s="1589"/>
      <c r="R8" s="1589"/>
      <c r="S8" s="1589"/>
      <c r="T8" s="1589"/>
      <c r="U8" s="1589"/>
      <c r="V8" s="1589"/>
      <c r="W8" s="1589"/>
      <c r="X8" s="1590"/>
      <c r="Y8" s="540"/>
      <c r="Z8" s="540"/>
      <c r="AA8" s="540"/>
      <c r="AB8" s="540"/>
      <c r="AC8" s="540"/>
      <c r="AD8" s="540"/>
      <c r="AE8" s="540"/>
      <c r="AF8" s="540"/>
      <c r="AG8" s="540"/>
      <c r="AH8" s="540"/>
      <c r="AI8" s="540"/>
      <c r="AJ8" s="540"/>
      <c r="AK8" s="540"/>
      <c r="AL8" s="540"/>
      <c r="AM8" s="540"/>
      <c r="AN8" s="540"/>
      <c r="AO8" s="540"/>
      <c r="AP8" s="540"/>
      <c r="AQ8" s="540"/>
      <c r="AR8" s="540"/>
      <c r="AS8" s="540"/>
      <c r="AT8" s="540"/>
      <c r="AU8" s="540"/>
      <c r="CA8" s="625"/>
    </row>
    <row r="9" spans="1:79" ht="6.75" customHeight="1">
      <c r="A9" s="637"/>
      <c r="B9" s="637"/>
      <c r="C9" s="637"/>
      <c r="D9" s="637"/>
      <c r="E9" s="637"/>
      <c r="F9" s="637"/>
      <c r="G9" s="637"/>
      <c r="H9" s="637"/>
      <c r="I9" s="637"/>
      <c r="J9" s="637"/>
      <c r="K9" s="637"/>
      <c r="L9" s="637"/>
      <c r="M9" s="637"/>
      <c r="N9" s="637"/>
      <c r="O9" s="637"/>
      <c r="P9" s="637"/>
      <c r="Q9" s="637"/>
      <c r="R9" s="637"/>
      <c r="S9" s="637"/>
      <c r="T9" s="637"/>
      <c r="U9" s="637"/>
      <c r="V9" s="637"/>
      <c r="W9" s="637"/>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CA9" s="625"/>
    </row>
    <row r="10" spans="1:79" ht="20.25" customHeight="1">
      <c r="A10" s="650" t="s">
        <v>208</v>
      </c>
      <c r="B10" s="637"/>
      <c r="C10" s="637"/>
      <c r="D10" s="637"/>
      <c r="E10" s="637"/>
      <c r="F10" s="637"/>
      <c r="G10" s="637"/>
      <c r="H10" s="637"/>
      <c r="I10" s="637"/>
      <c r="J10" s="637"/>
      <c r="K10" s="637"/>
      <c r="L10" s="637"/>
      <c r="M10" s="637"/>
      <c r="N10" s="637"/>
      <c r="O10" s="637"/>
      <c r="P10" s="637"/>
      <c r="Q10" s="637"/>
      <c r="R10" s="637"/>
      <c r="S10" s="637"/>
      <c r="T10" s="637"/>
      <c r="U10" s="637"/>
      <c r="V10" s="637"/>
      <c r="W10" s="637"/>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CA10" s="625"/>
    </row>
    <row r="11" spans="1:79" ht="20.25" customHeight="1">
      <c r="A11" s="637"/>
      <c r="B11" s="643" t="s">
        <v>234</v>
      </c>
      <c r="C11" s="1587" t="s">
        <v>703</v>
      </c>
      <c r="D11" s="1579"/>
      <c r="E11" s="1579"/>
      <c r="F11" s="1579"/>
      <c r="G11" s="1579"/>
      <c r="H11" s="1579"/>
      <c r="I11" s="1579"/>
      <c r="J11" s="1579"/>
      <c r="K11" s="1579"/>
      <c r="L11" s="1579"/>
      <c r="M11" s="1579"/>
      <c r="N11" s="1579"/>
      <c r="O11" s="1579"/>
      <c r="P11" s="1579"/>
      <c r="Q11" s="1579"/>
      <c r="R11" s="1579"/>
      <c r="S11" s="1579"/>
      <c r="T11" s="1579"/>
      <c r="U11" s="1579"/>
      <c r="V11" s="1579"/>
      <c r="W11" s="1579"/>
      <c r="X11" s="1588"/>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CA11" s="625"/>
    </row>
    <row r="12" spans="1:79" ht="20.25" customHeight="1">
      <c r="A12" s="637"/>
      <c r="B12" s="643" t="s">
        <v>580</v>
      </c>
      <c r="C12" s="1594" t="s">
        <v>579</v>
      </c>
      <c r="D12" s="1580"/>
      <c r="E12" s="1595" t="s">
        <v>713</v>
      </c>
      <c r="F12" s="1595"/>
      <c r="G12" s="1595"/>
      <c r="H12" s="1595"/>
      <c r="I12" s="1595"/>
      <c r="J12" s="1595"/>
      <c r="K12" s="1595"/>
      <c r="L12" s="1595"/>
      <c r="M12" s="1595"/>
      <c r="N12" s="1595"/>
      <c r="O12" s="1595"/>
      <c r="P12" s="1595"/>
      <c r="Q12" s="1595"/>
      <c r="R12" s="1595"/>
      <c r="S12" s="1595"/>
      <c r="T12" s="1595"/>
      <c r="U12" s="1595"/>
      <c r="V12" s="1595"/>
      <c r="W12" s="1595"/>
      <c r="X12" s="1596"/>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CA12" s="625"/>
    </row>
    <row r="13" spans="1:79" ht="20.25" customHeight="1">
      <c r="A13" s="637"/>
      <c r="B13" s="643" t="s">
        <v>578</v>
      </c>
      <c r="C13" s="1597" t="s">
        <v>882</v>
      </c>
      <c r="D13" s="1598"/>
      <c r="E13" s="1598"/>
      <c r="F13" s="1598"/>
      <c r="G13" s="519" t="s">
        <v>198</v>
      </c>
      <c r="H13" s="1559" t="s">
        <v>883</v>
      </c>
      <c r="I13" s="1559"/>
      <c r="J13" s="1559"/>
      <c r="K13" s="1559"/>
      <c r="L13" s="1559"/>
      <c r="M13" s="1559"/>
      <c r="N13" s="1559"/>
      <c r="O13" s="1559"/>
      <c r="P13" s="1559"/>
      <c r="Q13" s="1559"/>
      <c r="R13" s="1559"/>
      <c r="S13" s="1559"/>
      <c r="T13" s="1559"/>
      <c r="U13" s="1559"/>
      <c r="V13" s="1559"/>
      <c r="W13" s="1559"/>
      <c r="X13" s="156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CA13" s="625"/>
    </row>
    <row r="14" spans="1:79" ht="20.25" customHeight="1">
      <c r="A14" s="637"/>
      <c r="B14" s="691" t="s">
        <v>209</v>
      </c>
      <c r="C14" s="1591" t="s">
        <v>884</v>
      </c>
      <c r="D14" s="1592"/>
      <c r="E14" s="1592"/>
      <c r="F14" s="1592"/>
      <c r="G14" s="1592"/>
      <c r="H14" s="1592"/>
      <c r="I14" s="1592"/>
      <c r="J14" s="1592"/>
      <c r="K14" s="1592"/>
      <c r="L14" s="1592"/>
      <c r="M14" s="1592"/>
      <c r="N14" s="1592"/>
      <c r="O14" s="1592"/>
      <c r="P14" s="1592"/>
      <c r="Q14" s="1592"/>
      <c r="R14" s="1592"/>
      <c r="S14" s="1592"/>
      <c r="T14" s="1592"/>
      <c r="U14" s="1592"/>
      <c r="V14" s="1566" t="s">
        <v>210</v>
      </c>
      <c r="W14" s="1566"/>
      <c r="X14" s="1593"/>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CA14" s="625"/>
    </row>
    <row r="15" spans="1:79" ht="20.25" customHeight="1">
      <c r="A15" s="637"/>
      <c r="B15" s="1545" t="s">
        <v>37</v>
      </c>
      <c r="C15" s="1564" t="s">
        <v>672</v>
      </c>
      <c r="D15" s="1533"/>
      <c r="E15" s="1533"/>
      <c r="F15" s="1534"/>
      <c r="G15" s="1564" t="s">
        <v>577</v>
      </c>
      <c r="H15" s="1533"/>
      <c r="I15" s="521" t="s">
        <v>575</v>
      </c>
      <c r="J15" s="1565">
        <v>29</v>
      </c>
      <c r="K15" s="1565"/>
      <c r="L15" s="732" t="s">
        <v>200</v>
      </c>
      <c r="M15" s="1282" t="s">
        <v>576</v>
      </c>
      <c r="N15" s="1258"/>
      <c r="O15" s="732" t="s">
        <v>575</v>
      </c>
      <c r="P15" s="1565">
        <v>15</v>
      </c>
      <c r="Q15" s="1565"/>
      <c r="R15" s="733" t="s">
        <v>200</v>
      </c>
      <c r="S15" s="1258" t="s">
        <v>667</v>
      </c>
      <c r="T15" s="1258"/>
      <c r="U15" s="732" t="s">
        <v>575</v>
      </c>
      <c r="V15" s="1565">
        <v>9</v>
      </c>
      <c r="W15" s="1565"/>
      <c r="X15" s="522" t="s">
        <v>666</v>
      </c>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CA15" s="625"/>
    </row>
    <row r="16" spans="1:79" ht="20.25" customHeight="1">
      <c r="A16" s="637"/>
      <c r="B16" s="1546"/>
      <c r="C16" s="1575" t="s">
        <v>320</v>
      </c>
      <c r="D16" s="1576"/>
      <c r="E16" s="1576"/>
      <c r="F16" s="1577"/>
      <c r="G16" s="1575" t="s">
        <v>857</v>
      </c>
      <c r="H16" s="1576"/>
      <c r="I16" s="520" t="s">
        <v>575</v>
      </c>
      <c r="J16" s="1553">
        <v>9</v>
      </c>
      <c r="K16" s="1553"/>
      <c r="L16" s="734" t="s">
        <v>200</v>
      </c>
      <c r="M16" s="1298" t="s">
        <v>858</v>
      </c>
      <c r="N16" s="1256"/>
      <c r="O16" s="734" t="s">
        <v>575</v>
      </c>
      <c r="P16" s="1553">
        <v>9</v>
      </c>
      <c r="Q16" s="1553"/>
      <c r="R16" s="735" t="s">
        <v>200</v>
      </c>
      <c r="S16" s="1256" t="s">
        <v>859</v>
      </c>
      <c r="T16" s="1256"/>
      <c r="U16" s="734" t="s">
        <v>575</v>
      </c>
      <c r="V16" s="1553">
        <v>9</v>
      </c>
      <c r="W16" s="1553"/>
      <c r="X16" s="527" t="s">
        <v>200</v>
      </c>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CA16" s="625"/>
    </row>
    <row r="17" spans="1:79" ht="187.5" customHeight="1">
      <c r="A17" s="637"/>
      <c r="B17" s="690" t="s">
        <v>211</v>
      </c>
      <c r="C17" s="1561"/>
      <c r="D17" s="1562"/>
      <c r="E17" s="1562"/>
      <c r="F17" s="1562"/>
      <c r="G17" s="1562"/>
      <c r="H17" s="1562"/>
      <c r="I17" s="1562"/>
      <c r="J17" s="1562"/>
      <c r="K17" s="1562"/>
      <c r="L17" s="1562"/>
      <c r="M17" s="1562"/>
      <c r="N17" s="1562"/>
      <c r="O17" s="1562"/>
      <c r="P17" s="1562"/>
      <c r="Q17" s="1562"/>
      <c r="R17" s="1562"/>
      <c r="S17" s="1562"/>
      <c r="T17" s="1562"/>
      <c r="U17" s="1562"/>
      <c r="V17" s="1562"/>
      <c r="W17" s="1562"/>
      <c r="X17" s="1563"/>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CA17" s="625"/>
    </row>
    <row r="18" spans="1:79" ht="187.5" customHeight="1">
      <c r="A18" s="637"/>
      <c r="B18" s="538" t="s">
        <v>860</v>
      </c>
      <c r="C18" s="1561"/>
      <c r="D18" s="1562"/>
      <c r="E18" s="1562"/>
      <c r="F18" s="1562"/>
      <c r="G18" s="1562"/>
      <c r="H18" s="1562"/>
      <c r="I18" s="1562"/>
      <c r="J18" s="1562"/>
      <c r="K18" s="1562"/>
      <c r="L18" s="1562"/>
      <c r="M18" s="1562"/>
      <c r="N18" s="1562"/>
      <c r="O18" s="1562"/>
      <c r="P18" s="1562"/>
      <c r="Q18" s="1562"/>
      <c r="R18" s="1562"/>
      <c r="S18" s="1562"/>
      <c r="T18" s="1562"/>
      <c r="U18" s="1562"/>
      <c r="V18" s="1562"/>
      <c r="W18" s="1562"/>
      <c r="X18" s="1563"/>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CA18" s="625"/>
    </row>
    <row r="19" spans="1:79" ht="187.5" customHeight="1">
      <c r="A19" s="637"/>
      <c r="B19" s="731" t="s">
        <v>861</v>
      </c>
      <c r="C19" s="1561"/>
      <c r="D19" s="1562"/>
      <c r="E19" s="1562"/>
      <c r="F19" s="1562"/>
      <c r="G19" s="1562"/>
      <c r="H19" s="1562"/>
      <c r="I19" s="1562"/>
      <c r="J19" s="1562"/>
      <c r="K19" s="1562"/>
      <c r="L19" s="1562"/>
      <c r="M19" s="1562"/>
      <c r="N19" s="1562"/>
      <c r="O19" s="1562"/>
      <c r="P19" s="1562"/>
      <c r="Q19" s="1562"/>
      <c r="R19" s="1562"/>
      <c r="S19" s="1562"/>
      <c r="T19" s="1562"/>
      <c r="U19" s="1562"/>
      <c r="V19" s="1562"/>
      <c r="W19" s="1562"/>
      <c r="X19" s="1563"/>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CA19" s="625"/>
    </row>
    <row r="20" spans="1:79" ht="187.5" customHeight="1">
      <c r="A20" s="637"/>
      <c r="B20" s="731" t="s">
        <v>862</v>
      </c>
      <c r="C20" s="1561"/>
      <c r="D20" s="1562"/>
      <c r="E20" s="1562"/>
      <c r="F20" s="1562"/>
      <c r="G20" s="1562"/>
      <c r="H20" s="1562"/>
      <c r="I20" s="1562"/>
      <c r="J20" s="1562"/>
      <c r="K20" s="1562"/>
      <c r="L20" s="1562"/>
      <c r="M20" s="1562"/>
      <c r="N20" s="1562"/>
      <c r="O20" s="1562"/>
      <c r="P20" s="1562"/>
      <c r="Q20" s="1562"/>
      <c r="R20" s="1562"/>
      <c r="S20" s="1562"/>
      <c r="T20" s="1562"/>
      <c r="U20" s="1562"/>
      <c r="V20" s="1562"/>
      <c r="W20" s="1562"/>
      <c r="X20" s="1563"/>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CA20" s="625"/>
    </row>
    <row r="21" spans="1:79" ht="187.5" customHeight="1">
      <c r="A21" s="637"/>
      <c r="B21" s="538" t="s">
        <v>863</v>
      </c>
      <c r="C21" s="1561"/>
      <c r="D21" s="1562"/>
      <c r="E21" s="1562"/>
      <c r="F21" s="1562"/>
      <c r="G21" s="1562"/>
      <c r="H21" s="1562"/>
      <c r="I21" s="1562"/>
      <c r="J21" s="1562"/>
      <c r="K21" s="1562"/>
      <c r="L21" s="1562"/>
      <c r="M21" s="1562"/>
      <c r="N21" s="1562"/>
      <c r="O21" s="1562"/>
      <c r="P21" s="1562"/>
      <c r="Q21" s="1562"/>
      <c r="R21" s="1562"/>
      <c r="S21" s="1562"/>
      <c r="T21" s="1562"/>
      <c r="U21" s="1562"/>
      <c r="V21" s="1562"/>
      <c r="W21" s="1562"/>
      <c r="X21" s="1563"/>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CA21" s="625"/>
    </row>
    <row r="22" spans="1:79" ht="48.75" customHeight="1">
      <c r="A22" s="637"/>
      <c r="B22" s="689" t="s">
        <v>212</v>
      </c>
      <c r="C22" s="1604" t="s">
        <v>826</v>
      </c>
      <c r="D22" s="1605"/>
      <c r="E22" s="1605"/>
      <c r="F22" s="1605"/>
      <c r="G22" s="1605"/>
      <c r="H22" s="1605"/>
      <c r="I22" s="1605"/>
      <c r="J22" s="1605"/>
      <c r="K22" s="1605"/>
      <c r="L22" s="1605"/>
      <c r="M22" s="1605"/>
      <c r="N22" s="1605"/>
      <c r="O22" s="1605"/>
      <c r="P22" s="1605"/>
      <c r="Q22" s="1605"/>
      <c r="R22" s="1605"/>
      <c r="S22" s="1605"/>
      <c r="T22" s="1605"/>
      <c r="U22" s="1605"/>
      <c r="V22" s="1605"/>
      <c r="W22" s="1605"/>
      <c r="X22" s="1606"/>
      <c r="Y22" s="540"/>
      <c r="Z22" s="540"/>
      <c r="AA22" s="540"/>
      <c r="AB22" s="540"/>
      <c r="AC22" s="540"/>
      <c r="AD22" s="540"/>
      <c r="AE22" s="540"/>
      <c r="AF22" s="540"/>
      <c r="AG22" s="540"/>
      <c r="AH22" s="540"/>
      <c r="AI22" s="540"/>
      <c r="AJ22" s="540"/>
      <c r="AK22" s="1599"/>
      <c r="AL22" s="524"/>
      <c r="AM22" s="634"/>
      <c r="AN22" s="634"/>
      <c r="AO22" s="634"/>
      <c r="AP22" s="634"/>
      <c r="AQ22" s="634"/>
      <c r="AR22" s="634"/>
      <c r="AS22" s="634"/>
      <c r="AT22" s="634"/>
      <c r="AU22" s="637"/>
      <c r="AV22" s="637"/>
      <c r="AW22" s="637"/>
      <c r="AX22" s="637"/>
      <c r="AY22" s="637"/>
      <c r="AZ22" s="637"/>
      <c r="BA22" s="688"/>
      <c r="BB22" s="652"/>
      <c r="BC22" s="651"/>
      <c r="BD22" s="1600"/>
      <c r="BE22" s="1600"/>
      <c r="BF22" s="1600"/>
      <c r="CA22" s="625"/>
    </row>
    <row r="23" spans="1:79" ht="35.25" customHeight="1">
      <c r="A23" s="637"/>
      <c r="B23" s="687" t="s">
        <v>574</v>
      </c>
      <c r="C23" s="1601" t="s">
        <v>1090</v>
      </c>
      <c r="D23" s="1602"/>
      <c r="E23" s="1602"/>
      <c r="F23" s="1602"/>
      <c r="G23" s="1602"/>
      <c r="H23" s="1602"/>
      <c r="I23" s="1602"/>
      <c r="J23" s="1602"/>
      <c r="K23" s="1602"/>
      <c r="L23" s="1602"/>
      <c r="M23" s="1602"/>
      <c r="N23" s="1602"/>
      <c r="O23" s="1602"/>
      <c r="P23" s="1602"/>
      <c r="Q23" s="1602"/>
      <c r="R23" s="1602"/>
      <c r="S23" s="1602"/>
      <c r="T23" s="1602"/>
      <c r="U23" s="1602"/>
      <c r="V23" s="1602"/>
      <c r="W23" s="1602"/>
      <c r="X23" s="1603"/>
      <c r="Y23" s="540"/>
      <c r="Z23" s="540"/>
      <c r="AA23" s="540"/>
      <c r="AB23" s="540"/>
      <c r="AC23" s="540"/>
      <c r="AD23" s="540"/>
      <c r="AE23" s="540"/>
      <c r="AF23" s="540"/>
      <c r="AG23" s="540"/>
      <c r="AH23" s="540"/>
      <c r="AI23" s="540"/>
      <c r="AJ23" s="540"/>
      <c r="AK23" s="1599"/>
      <c r="AL23" s="524"/>
      <c r="AM23" s="634"/>
      <c r="AN23" s="634"/>
      <c r="AO23" s="634"/>
      <c r="AP23" s="634"/>
      <c r="AQ23" s="634"/>
      <c r="AR23" s="1541"/>
      <c r="AS23" s="1541"/>
      <c r="AT23" s="634"/>
      <c r="AU23" s="637"/>
      <c r="AV23" s="637"/>
      <c r="AW23" s="637"/>
      <c r="AX23" s="637"/>
      <c r="AY23" s="637"/>
      <c r="AZ23" s="637"/>
      <c r="BA23" s="634"/>
      <c r="BB23" s="686"/>
      <c r="BC23" s="651"/>
      <c r="BD23" s="1600"/>
      <c r="BE23" s="1600"/>
      <c r="BF23" s="1600"/>
      <c r="CA23" s="625"/>
    </row>
    <row r="24" spans="1:79" ht="24.75" customHeight="1">
      <c r="A24" s="637"/>
      <c r="B24" s="685"/>
      <c r="C24" s="637"/>
      <c r="D24" s="637"/>
      <c r="E24" s="637"/>
      <c r="F24" s="637"/>
      <c r="G24" s="637"/>
      <c r="H24" s="637"/>
      <c r="I24" s="637"/>
      <c r="J24" s="637"/>
      <c r="K24" s="637"/>
      <c r="L24" s="637"/>
      <c r="M24" s="637"/>
      <c r="N24" s="637"/>
      <c r="O24" s="637"/>
      <c r="P24" s="637"/>
      <c r="Q24" s="637"/>
      <c r="R24" s="637"/>
      <c r="S24" s="637"/>
      <c r="T24" s="637"/>
      <c r="U24" s="637"/>
      <c r="V24" s="637"/>
      <c r="W24" s="637"/>
      <c r="X24" s="540"/>
      <c r="Y24" s="540"/>
      <c r="Z24" s="540"/>
      <c r="AA24" s="540"/>
      <c r="AB24" s="540"/>
      <c r="AC24" s="540"/>
      <c r="AD24" s="540"/>
      <c r="AE24" s="540"/>
      <c r="AF24" s="540"/>
      <c r="AG24" s="540"/>
      <c r="AH24" s="540"/>
      <c r="AI24" s="540"/>
      <c r="AJ24" s="540"/>
      <c r="AK24" s="1599"/>
      <c r="AL24" s="524"/>
      <c r="AM24" s="637"/>
      <c r="AN24" s="634"/>
      <c r="AO24" s="634"/>
      <c r="AP24" s="634"/>
      <c r="AQ24" s="634"/>
      <c r="AR24" s="634"/>
      <c r="AS24" s="634"/>
      <c r="AT24" s="634"/>
      <c r="AU24" s="637"/>
      <c r="AV24" s="637"/>
      <c r="AW24" s="637"/>
      <c r="AX24" s="637"/>
      <c r="AY24" s="637"/>
      <c r="AZ24" s="637"/>
      <c r="BA24" s="637"/>
      <c r="BB24" s="652"/>
      <c r="BC24" s="634"/>
      <c r="BD24" s="524"/>
      <c r="BE24" s="634"/>
      <c r="BF24" s="684"/>
      <c r="CA24" s="625"/>
    </row>
    <row r="25" spans="1:79" ht="20.100000000000001" customHeight="1">
      <c r="A25" s="650" t="s">
        <v>573</v>
      </c>
      <c r="B25" s="637"/>
      <c r="C25" s="637"/>
      <c r="D25" s="637"/>
      <c r="E25" s="637"/>
      <c r="F25" s="637"/>
      <c r="G25" s="637"/>
      <c r="H25" s="637"/>
      <c r="I25" s="637"/>
      <c r="J25" s="637"/>
      <c r="K25" s="637"/>
      <c r="L25" s="637"/>
      <c r="M25" s="637"/>
      <c r="N25" s="637"/>
      <c r="O25" s="637"/>
      <c r="P25" s="637"/>
      <c r="Q25" s="637"/>
      <c r="R25" s="637"/>
      <c r="S25" s="637"/>
      <c r="T25" s="637"/>
      <c r="U25" s="637"/>
      <c r="V25" s="637"/>
      <c r="W25" s="637"/>
      <c r="X25" s="540"/>
      <c r="Y25" s="629"/>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CA25" s="625"/>
    </row>
    <row r="26" spans="1:79" ht="20.25" customHeight="1">
      <c r="A26" s="650"/>
      <c r="B26" s="683" t="s">
        <v>213</v>
      </c>
      <c r="C26" s="682" t="s">
        <v>2</v>
      </c>
      <c r="D26" s="1567" t="s">
        <v>572</v>
      </c>
      <c r="E26" s="1567"/>
      <c r="F26" s="1567"/>
      <c r="G26" s="697" t="s">
        <v>53</v>
      </c>
      <c r="H26" s="1566" t="s">
        <v>571</v>
      </c>
      <c r="I26" s="1566"/>
      <c r="J26" s="1566"/>
      <c r="K26" s="545" t="s">
        <v>6</v>
      </c>
      <c r="L26" s="1579" t="s">
        <v>879</v>
      </c>
      <c r="M26" s="1579"/>
      <c r="N26" s="1579"/>
      <c r="O26" s="1579"/>
      <c r="P26" s="1579"/>
      <c r="Q26" s="1579"/>
      <c r="R26" s="1579"/>
      <c r="S26" s="1579"/>
      <c r="T26" s="1579"/>
      <c r="U26" s="1579"/>
      <c r="V26" s="1579"/>
      <c r="W26" s="545" t="s">
        <v>11</v>
      </c>
      <c r="X26" s="711"/>
      <c r="Y26" s="629"/>
      <c r="Z26" s="546"/>
      <c r="AA26" s="528"/>
      <c r="AB26" s="1305"/>
      <c r="AC26" s="1305"/>
      <c r="AD26" s="528"/>
      <c r="AE26" s="1383"/>
      <c r="AF26" s="1383"/>
      <c r="AG26" s="1383"/>
      <c r="AH26" s="1353"/>
      <c r="AI26" s="1353"/>
      <c r="AJ26" s="1353"/>
      <c r="AK26" s="1353"/>
      <c r="AL26" s="1353"/>
      <c r="AM26" s="1353"/>
      <c r="AN26" s="1353"/>
      <c r="AO26" s="1353"/>
      <c r="AP26" s="1353"/>
      <c r="AQ26" s="1353"/>
      <c r="AR26" s="1353"/>
      <c r="AS26" s="1353"/>
      <c r="AT26" s="1353"/>
      <c r="AU26" s="540"/>
      <c r="CA26" s="625" t="s">
        <v>552</v>
      </c>
    </row>
    <row r="27" spans="1:79" ht="20.25" customHeight="1">
      <c r="A27" s="637"/>
      <c r="B27" s="1385" t="s">
        <v>349</v>
      </c>
      <c r="C27" s="680" t="s">
        <v>2</v>
      </c>
      <c r="D27" s="1387" t="s">
        <v>649</v>
      </c>
      <c r="E27" s="1387"/>
      <c r="F27" s="1387"/>
      <c r="G27" s="679" t="s">
        <v>2</v>
      </c>
      <c r="H27" s="1387" t="s">
        <v>648</v>
      </c>
      <c r="I27" s="1387"/>
      <c r="J27" s="1387"/>
      <c r="K27" s="1387"/>
      <c r="L27" s="1387"/>
      <c r="M27" s="679" t="s">
        <v>2</v>
      </c>
      <c r="N27" s="1387" t="s">
        <v>418</v>
      </c>
      <c r="O27" s="1387"/>
      <c r="P27" s="678"/>
      <c r="Q27" s="698" t="s">
        <v>53</v>
      </c>
      <c r="R27" s="1387" t="s">
        <v>481</v>
      </c>
      <c r="S27" s="1387"/>
      <c r="T27" s="1387"/>
      <c r="U27" s="1387"/>
      <c r="V27" s="1387"/>
      <c r="W27" s="517"/>
      <c r="X27" s="713"/>
      <c r="Y27" s="629"/>
      <c r="Z27" s="1363"/>
      <c r="AA27" s="1300"/>
      <c r="AB27" s="1300"/>
      <c r="AC27" s="1300"/>
      <c r="AD27" s="1300"/>
      <c r="AE27" s="662"/>
      <c r="AF27" s="662"/>
      <c r="AG27" s="1301"/>
      <c r="AH27" s="1301"/>
      <c r="AI27" s="1301"/>
      <c r="AJ27" s="1301"/>
      <c r="AK27" s="1301"/>
      <c r="AL27" s="1301"/>
      <c r="AM27" s="1300"/>
      <c r="AN27" s="1300"/>
      <c r="AO27" s="662"/>
      <c r="AP27" s="662"/>
      <c r="AQ27" s="1301"/>
      <c r="AR27" s="1301"/>
      <c r="AS27" s="1301"/>
      <c r="AT27" s="1301"/>
      <c r="AU27" s="1301"/>
      <c r="CA27" s="625" t="s">
        <v>665</v>
      </c>
    </row>
    <row r="28" spans="1:79" ht="20.25" customHeight="1">
      <c r="A28" s="637"/>
      <c r="B28" s="1386"/>
      <c r="C28" s="1554" t="s">
        <v>960</v>
      </c>
      <c r="D28" s="1555"/>
      <c r="E28" s="1555"/>
      <c r="F28" s="808"/>
      <c r="G28" s="808"/>
      <c r="H28" s="525" t="s">
        <v>191</v>
      </c>
      <c r="I28" s="808"/>
      <c r="J28" s="525" t="s">
        <v>192</v>
      </c>
      <c r="K28" s="808"/>
      <c r="L28" s="525" t="s">
        <v>199</v>
      </c>
      <c r="M28" s="525" t="s">
        <v>663</v>
      </c>
      <c r="N28" s="808"/>
      <c r="O28" s="808"/>
      <c r="P28" s="525" t="s">
        <v>191</v>
      </c>
      <c r="Q28" s="808"/>
      <c r="R28" s="525" t="s">
        <v>192</v>
      </c>
      <c r="S28" s="808"/>
      <c r="T28" s="525" t="s">
        <v>199</v>
      </c>
      <c r="U28" s="525" t="s">
        <v>6</v>
      </c>
      <c r="V28" s="808"/>
      <c r="W28" s="540" t="s">
        <v>961</v>
      </c>
      <c r="X28" s="713"/>
      <c r="Y28" s="629"/>
      <c r="Z28" s="1363"/>
      <c r="AA28" s="1300"/>
      <c r="AB28" s="1300"/>
      <c r="AC28" s="1300"/>
      <c r="AD28" s="1300"/>
      <c r="AE28" s="662"/>
      <c r="AF28" s="662"/>
      <c r="AG28" s="662"/>
      <c r="AH28" s="662"/>
      <c r="AI28" s="662"/>
      <c r="AJ28" s="662"/>
      <c r="AK28" s="662"/>
      <c r="AL28" s="662"/>
      <c r="AM28" s="1300"/>
      <c r="AN28" s="1300"/>
      <c r="AO28" s="662"/>
      <c r="AP28" s="662"/>
      <c r="AQ28" s="662"/>
      <c r="AR28" s="662"/>
      <c r="AS28" s="662"/>
      <c r="AT28" s="662"/>
      <c r="AU28" s="662"/>
      <c r="CA28" s="625" t="s">
        <v>664</v>
      </c>
    </row>
    <row r="29" spans="1:79" ht="20.25" customHeight="1">
      <c r="A29" s="637"/>
      <c r="B29" s="675" t="s">
        <v>348</v>
      </c>
      <c r="C29" s="674" t="s">
        <v>2</v>
      </c>
      <c r="D29" s="1297" t="s">
        <v>218</v>
      </c>
      <c r="E29" s="1297"/>
      <c r="F29" s="1297"/>
      <c r="G29" s="1297"/>
      <c r="H29" s="1297"/>
      <c r="I29" s="1297"/>
      <c r="J29" s="1297"/>
      <c r="K29" s="1297"/>
      <c r="L29" s="1297"/>
      <c r="M29" s="1297"/>
      <c r="N29" s="1297"/>
      <c r="O29" s="673" t="s">
        <v>2</v>
      </c>
      <c r="P29" s="1297" t="s">
        <v>660</v>
      </c>
      <c r="Q29" s="1297"/>
      <c r="R29" s="1297"/>
      <c r="S29" s="1297"/>
      <c r="T29" s="1297"/>
      <c r="U29" s="1297"/>
      <c r="V29" s="1297"/>
      <c r="W29" s="1297"/>
      <c r="X29" s="717"/>
      <c r="Y29" s="629"/>
      <c r="Z29" s="1376"/>
      <c r="AA29" s="1300"/>
      <c r="AB29" s="1300"/>
      <c r="AC29" s="1300"/>
      <c r="AD29" s="1300"/>
      <c r="AE29" s="662"/>
      <c r="AF29" s="662"/>
      <c r="AG29" s="1301"/>
      <c r="AH29" s="1301"/>
      <c r="AI29" s="1301"/>
      <c r="AJ29" s="1301"/>
      <c r="AK29" s="1301"/>
      <c r="AL29" s="1301"/>
      <c r="AM29" s="1300"/>
      <c r="AN29" s="1300"/>
      <c r="AO29" s="662"/>
      <c r="AP29" s="662"/>
      <c r="AQ29" s="1301"/>
      <c r="AR29" s="1301"/>
      <c r="AS29" s="1301"/>
      <c r="AT29" s="1301"/>
      <c r="AU29" s="1301"/>
      <c r="CA29" s="625"/>
    </row>
    <row r="30" spans="1:79" ht="20.25" customHeight="1">
      <c r="A30" s="637"/>
      <c r="B30" s="1253" t="s">
        <v>350</v>
      </c>
      <c r="C30" s="680" t="s">
        <v>2</v>
      </c>
      <c r="D30" s="1387" t="s">
        <v>649</v>
      </c>
      <c r="E30" s="1387"/>
      <c r="F30" s="1387"/>
      <c r="G30" s="679" t="s">
        <v>2</v>
      </c>
      <c r="H30" s="678" t="s">
        <v>648</v>
      </c>
      <c r="I30" s="678"/>
      <c r="J30" s="678"/>
      <c r="K30" s="678"/>
      <c r="L30" s="678"/>
      <c r="M30" s="699" t="s">
        <v>53</v>
      </c>
      <c r="N30" s="1387" t="s">
        <v>347</v>
      </c>
      <c r="O30" s="1387"/>
      <c r="P30" s="678"/>
      <c r="Q30" s="678"/>
      <c r="R30" s="678"/>
      <c r="S30" s="678"/>
      <c r="T30" s="517"/>
      <c r="U30" s="517"/>
      <c r="V30" s="678"/>
      <c r="W30" s="678"/>
      <c r="X30" s="677"/>
      <c r="Y30" s="540"/>
      <c r="Z30" s="1363"/>
      <c r="AA30" s="528"/>
      <c r="AB30" s="1302"/>
      <c r="AC30" s="1302"/>
      <c r="AD30" s="1302"/>
      <c r="AE30" s="528"/>
      <c r="AF30" s="1302"/>
      <c r="AG30" s="1302"/>
      <c r="AH30" s="1302"/>
      <c r="AI30" s="1302"/>
      <c r="AJ30" s="1302"/>
      <c r="AK30" s="528"/>
      <c r="AL30" s="1302"/>
      <c r="AM30" s="1302"/>
      <c r="AN30" s="540"/>
      <c r="AO30" s="1302"/>
      <c r="AP30" s="1302"/>
      <c r="AQ30" s="1302"/>
      <c r="AR30" s="1302"/>
      <c r="AS30" s="1302"/>
      <c r="AT30" s="1302"/>
      <c r="AU30" s="1302"/>
      <c r="CA30" s="625"/>
    </row>
    <row r="31" spans="1:79" ht="20.25" customHeight="1">
      <c r="A31" s="637"/>
      <c r="B31" s="1321"/>
      <c r="C31" s="1554" t="s">
        <v>960</v>
      </c>
      <c r="D31" s="1555"/>
      <c r="E31" s="1555"/>
      <c r="F31" s="808" t="s">
        <v>962</v>
      </c>
      <c r="G31" s="808" t="s">
        <v>964</v>
      </c>
      <c r="H31" s="525" t="s">
        <v>191</v>
      </c>
      <c r="I31" s="808" t="s">
        <v>965</v>
      </c>
      <c r="J31" s="525" t="s">
        <v>192</v>
      </c>
      <c r="K31" s="808" t="s">
        <v>966</v>
      </c>
      <c r="L31" s="525" t="s">
        <v>199</v>
      </c>
      <c r="M31" s="525" t="s">
        <v>663</v>
      </c>
      <c r="N31" s="808" t="s">
        <v>962</v>
      </c>
      <c r="O31" s="808" t="s">
        <v>967</v>
      </c>
      <c r="P31" s="525" t="s">
        <v>191</v>
      </c>
      <c r="Q31" s="808" t="s">
        <v>968</v>
      </c>
      <c r="R31" s="525" t="s">
        <v>192</v>
      </c>
      <c r="S31" s="808" t="s">
        <v>967</v>
      </c>
      <c r="T31" s="525" t="s">
        <v>199</v>
      </c>
      <c r="U31" s="525" t="s">
        <v>6</v>
      </c>
      <c r="V31" s="808" t="s">
        <v>963</v>
      </c>
      <c r="W31" s="540" t="s">
        <v>961</v>
      </c>
      <c r="X31" s="718"/>
      <c r="Y31" s="540"/>
      <c r="Z31" s="1363"/>
      <c r="AA31" s="1353"/>
      <c r="AB31" s="1353"/>
      <c r="AC31" s="1353"/>
      <c r="AD31" s="552"/>
      <c r="AE31" s="525"/>
      <c r="AF31" s="552"/>
      <c r="AG31" s="525"/>
      <c r="AH31" s="552"/>
      <c r="AI31" s="525"/>
      <c r="AJ31" s="525"/>
      <c r="AK31" s="552"/>
      <c r="AL31" s="525"/>
      <c r="AM31" s="552"/>
      <c r="AN31" s="525"/>
      <c r="AO31" s="552"/>
      <c r="AP31" s="525"/>
      <c r="AQ31" s="525"/>
      <c r="AR31" s="552"/>
      <c r="AS31" s="1305"/>
      <c r="AT31" s="1305"/>
      <c r="AU31" s="525"/>
      <c r="CA31" s="625"/>
    </row>
    <row r="32" spans="1:79" ht="20.25" customHeight="1">
      <c r="A32" s="637"/>
      <c r="B32" s="675" t="s">
        <v>348</v>
      </c>
      <c r="C32" s="700" t="s">
        <v>53</v>
      </c>
      <c r="D32" s="1297" t="s">
        <v>218</v>
      </c>
      <c r="E32" s="1297"/>
      <c r="F32" s="1297"/>
      <c r="G32" s="1297"/>
      <c r="H32" s="1297"/>
      <c r="I32" s="1297"/>
      <c r="J32" s="1297"/>
      <c r="K32" s="1297"/>
      <c r="L32" s="1297"/>
      <c r="M32" s="1297"/>
      <c r="N32" s="1297"/>
      <c r="O32" s="673" t="s">
        <v>2</v>
      </c>
      <c r="P32" s="1297" t="s">
        <v>660</v>
      </c>
      <c r="Q32" s="1297"/>
      <c r="R32" s="1297"/>
      <c r="S32" s="1297"/>
      <c r="T32" s="1297"/>
      <c r="U32" s="1297"/>
      <c r="V32" s="1297"/>
      <c r="W32" s="1297"/>
      <c r="X32" s="717"/>
      <c r="Y32" s="540"/>
      <c r="Z32" s="550"/>
      <c r="AA32" s="525"/>
      <c r="AB32" s="1304"/>
      <c r="AC32" s="1304"/>
      <c r="AD32" s="1304"/>
      <c r="AE32" s="1304"/>
      <c r="AF32" s="1304"/>
      <c r="AG32" s="1304"/>
      <c r="AH32" s="1304"/>
      <c r="AI32" s="1304"/>
      <c r="AJ32" s="1304"/>
      <c r="AK32" s="1304"/>
      <c r="AL32" s="1304"/>
      <c r="AM32" s="525"/>
      <c r="AN32" s="1304"/>
      <c r="AO32" s="1304"/>
      <c r="AP32" s="1304"/>
      <c r="AQ32" s="1304"/>
      <c r="AR32" s="1304"/>
      <c r="AS32" s="1304"/>
      <c r="AT32" s="1304"/>
      <c r="AU32" s="1304"/>
      <c r="CA32" s="625"/>
    </row>
    <row r="33" spans="1:79" ht="20.25" customHeight="1">
      <c r="A33" s="637"/>
      <c r="B33" s="1464" t="s">
        <v>359</v>
      </c>
      <c r="C33" s="1466" t="s">
        <v>365</v>
      </c>
      <c r="D33" s="1467"/>
      <c r="E33" s="1470" t="s">
        <v>361</v>
      </c>
      <c r="F33" s="1300"/>
      <c r="G33" s="670" t="s">
        <v>2</v>
      </c>
      <c r="H33" s="662" t="s">
        <v>363</v>
      </c>
      <c r="I33" s="662"/>
      <c r="J33" s="662"/>
      <c r="K33" s="662"/>
      <c r="L33" s="662"/>
      <c r="M33" s="662"/>
      <c r="N33" s="662"/>
      <c r="O33" s="1470" t="s">
        <v>362</v>
      </c>
      <c r="P33" s="1300"/>
      <c r="Q33" s="670" t="s">
        <v>2</v>
      </c>
      <c r="R33" s="662" t="s">
        <v>363</v>
      </c>
      <c r="S33" s="662"/>
      <c r="T33" s="662"/>
      <c r="U33" s="662"/>
      <c r="V33" s="662"/>
      <c r="W33" s="662"/>
      <c r="X33" s="713"/>
      <c r="Y33" s="540"/>
      <c r="Z33" s="1363"/>
      <c r="AA33" s="528"/>
      <c r="AB33" s="1302"/>
      <c r="AC33" s="1302"/>
      <c r="AD33" s="1302"/>
      <c r="AE33" s="528"/>
      <c r="AF33" s="540"/>
      <c r="AG33" s="540"/>
      <c r="AH33" s="540"/>
      <c r="AI33" s="540"/>
      <c r="AJ33" s="540"/>
      <c r="AK33" s="528"/>
      <c r="AL33" s="1302"/>
      <c r="AM33" s="1302"/>
      <c r="AN33" s="540"/>
      <c r="AO33" s="540"/>
      <c r="AP33" s="540"/>
      <c r="AQ33" s="540"/>
      <c r="AR33" s="529"/>
      <c r="AS33" s="529"/>
      <c r="AT33" s="540"/>
      <c r="AU33" s="540"/>
      <c r="CA33" s="625"/>
    </row>
    <row r="34" spans="1:79" ht="20.25" customHeight="1">
      <c r="A34" s="637"/>
      <c r="B34" s="1465"/>
      <c r="C34" s="1468"/>
      <c r="D34" s="1469"/>
      <c r="E34" s="1471"/>
      <c r="F34" s="1472"/>
      <c r="G34" s="701" t="s">
        <v>53</v>
      </c>
      <c r="H34" s="671" t="s">
        <v>364</v>
      </c>
      <c r="I34" s="1663" t="s">
        <v>727</v>
      </c>
      <c r="J34" s="1663"/>
      <c r="K34" s="1663"/>
      <c r="L34" s="1663"/>
      <c r="M34" s="1663"/>
      <c r="N34" s="1664"/>
      <c r="O34" s="1471"/>
      <c r="P34" s="1472"/>
      <c r="Q34" s="701" t="s">
        <v>53</v>
      </c>
      <c r="R34" s="671" t="s">
        <v>364</v>
      </c>
      <c r="S34" s="1663" t="s">
        <v>727</v>
      </c>
      <c r="T34" s="1663"/>
      <c r="U34" s="1663"/>
      <c r="V34" s="1663"/>
      <c r="W34" s="1663"/>
      <c r="X34" s="1664"/>
      <c r="Y34" s="540"/>
      <c r="Z34" s="1363"/>
      <c r="AA34" s="1353"/>
      <c r="AB34" s="1353"/>
      <c r="AC34" s="1353"/>
      <c r="AD34" s="552"/>
      <c r="AE34" s="525"/>
      <c r="AF34" s="552"/>
      <c r="AG34" s="525"/>
      <c r="AH34" s="552"/>
      <c r="AI34" s="525"/>
      <c r="AJ34" s="525"/>
      <c r="AK34" s="552"/>
      <c r="AL34" s="525"/>
      <c r="AM34" s="552"/>
      <c r="AN34" s="525"/>
      <c r="AO34" s="552"/>
      <c r="AP34" s="525"/>
      <c r="AQ34" s="525"/>
      <c r="AR34" s="552"/>
      <c r="AS34" s="1305"/>
      <c r="AT34" s="1305"/>
      <c r="AU34" s="525"/>
      <c r="CA34" s="625" t="s">
        <v>552</v>
      </c>
    </row>
    <row r="35" spans="1:79" ht="20.25" customHeight="1">
      <c r="A35" s="637"/>
      <c r="B35" s="1465"/>
      <c r="C35" s="1479" t="s">
        <v>366</v>
      </c>
      <c r="D35" s="1480"/>
      <c r="E35" s="1483" t="s">
        <v>361</v>
      </c>
      <c r="F35" s="1484"/>
      <c r="G35" s="702" t="s">
        <v>53</v>
      </c>
      <c r="H35" s="662" t="s">
        <v>363</v>
      </c>
      <c r="I35" s="662"/>
      <c r="J35" s="662"/>
      <c r="K35" s="662"/>
      <c r="L35" s="662"/>
      <c r="M35" s="662"/>
      <c r="N35" s="662"/>
      <c r="O35" s="1483" t="s">
        <v>362</v>
      </c>
      <c r="P35" s="1484"/>
      <c r="Q35" s="670" t="s">
        <v>2</v>
      </c>
      <c r="R35" s="662" t="s">
        <v>363</v>
      </c>
      <c r="S35" s="714"/>
      <c r="T35" s="714"/>
      <c r="U35" s="714"/>
      <c r="V35" s="714"/>
      <c r="W35" s="714"/>
      <c r="X35" s="715"/>
      <c r="Y35" s="540"/>
      <c r="Z35" s="550"/>
      <c r="AA35" s="525"/>
      <c r="AB35" s="1304"/>
      <c r="AC35" s="1304"/>
      <c r="AD35" s="1304"/>
      <c r="AE35" s="1304"/>
      <c r="AF35" s="1304"/>
      <c r="AG35" s="1304"/>
      <c r="AH35" s="1304"/>
      <c r="AI35" s="1304"/>
      <c r="AJ35" s="1304"/>
      <c r="AK35" s="1304"/>
      <c r="AL35" s="1304"/>
      <c r="AM35" s="525"/>
      <c r="AN35" s="1304"/>
      <c r="AO35" s="1304"/>
      <c r="AP35" s="1304"/>
      <c r="AQ35" s="1304"/>
      <c r="AR35" s="1304"/>
      <c r="AS35" s="1304"/>
      <c r="AT35" s="1304"/>
      <c r="AU35" s="1304"/>
      <c r="CA35" s="625" t="s">
        <v>662</v>
      </c>
    </row>
    <row r="36" spans="1:79" ht="20.25" customHeight="1">
      <c r="A36" s="637"/>
      <c r="B36" s="1665" t="s">
        <v>1125</v>
      </c>
      <c r="C36" s="1481"/>
      <c r="D36" s="1482"/>
      <c r="E36" s="1485"/>
      <c r="F36" s="1486"/>
      <c r="G36" s="669" t="s">
        <v>2</v>
      </c>
      <c r="H36" s="668" t="s">
        <v>364</v>
      </c>
      <c r="I36" s="1487"/>
      <c r="J36" s="1487"/>
      <c r="K36" s="1487"/>
      <c r="L36" s="1487"/>
      <c r="M36" s="1487"/>
      <c r="N36" s="1488"/>
      <c r="O36" s="1485"/>
      <c r="P36" s="1486"/>
      <c r="Q36" s="703" t="s">
        <v>53</v>
      </c>
      <c r="R36" s="668" t="s">
        <v>364</v>
      </c>
      <c r="S36" s="1667" t="s">
        <v>727</v>
      </c>
      <c r="T36" s="1667"/>
      <c r="U36" s="1667"/>
      <c r="V36" s="1667"/>
      <c r="W36" s="1667"/>
      <c r="X36" s="1668"/>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CA36" s="625" t="s">
        <v>661</v>
      </c>
    </row>
    <row r="37" spans="1:79" ht="33" customHeight="1">
      <c r="A37" s="637"/>
      <c r="B37" s="1665"/>
      <c r="C37" s="1669" t="s">
        <v>1123</v>
      </c>
      <c r="D37" s="1670"/>
      <c r="E37" s="1670"/>
      <c r="F37" s="1670"/>
      <c r="G37" s="1670"/>
      <c r="H37" s="1671"/>
      <c r="I37" s="1672" t="s">
        <v>1126</v>
      </c>
      <c r="J37" s="1673"/>
      <c r="K37" s="1673"/>
      <c r="L37" s="1673"/>
      <c r="M37" s="1673"/>
      <c r="N37" s="1673"/>
      <c r="O37" s="1673"/>
      <c r="P37" s="1673"/>
      <c r="Q37" s="1673"/>
      <c r="R37" s="1673"/>
      <c r="S37" s="1673"/>
      <c r="T37" s="1673"/>
      <c r="U37" s="1673"/>
      <c r="V37" s="1673"/>
      <c r="W37" s="1673"/>
      <c r="X37" s="1674"/>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CA37" s="625"/>
    </row>
    <row r="38" spans="1:79" ht="30.75" customHeight="1">
      <c r="A38" s="637"/>
      <c r="B38" s="1666"/>
      <c r="C38" s="1669" t="s">
        <v>1124</v>
      </c>
      <c r="D38" s="1670"/>
      <c r="E38" s="1670"/>
      <c r="F38" s="1670"/>
      <c r="G38" s="1670"/>
      <c r="H38" s="1671"/>
      <c r="I38" s="1672" t="s">
        <v>1126</v>
      </c>
      <c r="J38" s="1673"/>
      <c r="K38" s="1673"/>
      <c r="L38" s="1673"/>
      <c r="M38" s="1673"/>
      <c r="N38" s="1673"/>
      <c r="O38" s="1673"/>
      <c r="P38" s="1673"/>
      <c r="Q38" s="1673"/>
      <c r="R38" s="1673"/>
      <c r="S38" s="1673"/>
      <c r="T38" s="1673"/>
      <c r="U38" s="1673"/>
      <c r="V38" s="1673"/>
      <c r="W38" s="1673"/>
      <c r="X38" s="1674"/>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CA38" s="625"/>
    </row>
    <row r="39" spans="1:79" ht="23.25" customHeight="1">
      <c r="A39" s="637"/>
      <c r="B39" s="685"/>
      <c r="C39" s="525"/>
      <c r="D39" s="530"/>
      <c r="E39" s="530"/>
      <c r="F39" s="530"/>
      <c r="G39" s="530"/>
      <c r="H39" s="530"/>
      <c r="I39" s="530"/>
      <c r="J39" s="530"/>
      <c r="K39" s="530"/>
      <c r="L39" s="530"/>
      <c r="M39" s="530"/>
      <c r="N39" s="530"/>
      <c r="O39" s="525"/>
      <c r="P39" s="530"/>
      <c r="Q39" s="530"/>
      <c r="R39" s="530"/>
      <c r="S39" s="530"/>
      <c r="T39" s="530"/>
      <c r="U39" s="530"/>
      <c r="V39" s="530"/>
      <c r="W39" s="53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CA39" s="625"/>
    </row>
    <row r="40" spans="1:79" ht="20.25" customHeight="1">
      <c r="A40" s="629" t="s">
        <v>360</v>
      </c>
      <c r="B40" s="540"/>
      <c r="C40" s="540"/>
      <c r="D40" s="540"/>
      <c r="E40" s="540"/>
      <c r="F40" s="540"/>
      <c r="G40" s="540"/>
      <c r="H40" s="540"/>
      <c r="I40" s="540"/>
      <c r="J40" s="540"/>
      <c r="K40" s="540"/>
      <c r="L40" s="540"/>
      <c r="M40" s="540"/>
      <c r="N40" s="540"/>
      <c r="O40" s="540"/>
      <c r="P40" s="540"/>
      <c r="Q40" s="540"/>
      <c r="R40" s="540"/>
      <c r="S40" s="1305"/>
      <c r="T40" s="1305"/>
      <c r="U40" s="1305"/>
      <c r="V40" s="1305"/>
      <c r="W40" s="1305"/>
      <c r="X40" s="540"/>
      <c r="Y40" s="629"/>
      <c r="Z40" s="540"/>
      <c r="AA40" s="540"/>
      <c r="AB40" s="540"/>
      <c r="AC40" s="540"/>
      <c r="AD40" s="540"/>
      <c r="AE40" s="540"/>
      <c r="AF40" s="540"/>
      <c r="AG40" s="540"/>
      <c r="AH40" s="540"/>
      <c r="AI40" s="540"/>
      <c r="AJ40" s="540"/>
      <c r="AK40" s="540"/>
      <c r="AL40" s="540"/>
      <c r="AM40" s="540"/>
      <c r="AN40" s="540"/>
      <c r="AO40" s="540"/>
      <c r="AP40" s="540"/>
      <c r="AQ40" s="1305"/>
      <c r="AR40" s="1305"/>
      <c r="AS40" s="1305"/>
      <c r="AT40" s="1305"/>
      <c r="AU40" s="1305"/>
      <c r="CA40" s="625" t="s">
        <v>660</v>
      </c>
    </row>
    <row r="41" spans="1:79" ht="20.25" customHeight="1">
      <c r="A41" s="540"/>
      <c r="B41" s="1276" t="s">
        <v>659</v>
      </c>
      <c r="C41" s="1400" t="s">
        <v>358</v>
      </c>
      <c r="D41" s="1401"/>
      <c r="E41" s="1401"/>
      <c r="F41" s="1402"/>
      <c r="G41" s="1400" t="s">
        <v>229</v>
      </c>
      <c r="H41" s="1401"/>
      <c r="I41" s="1401"/>
      <c r="J41" s="1401"/>
      <c r="K41" s="1400" t="s">
        <v>214</v>
      </c>
      <c r="L41" s="1401"/>
      <c r="M41" s="1401"/>
      <c r="N41" s="1402"/>
      <c r="O41" s="1389" t="s">
        <v>215</v>
      </c>
      <c r="P41" s="1390"/>
      <c r="Q41" s="1390"/>
      <c r="R41" s="1390"/>
      <c r="S41" s="1391"/>
      <c r="T41" s="1400" t="s">
        <v>356</v>
      </c>
      <c r="U41" s="1402"/>
      <c r="V41" s="1389" t="s">
        <v>357</v>
      </c>
      <c r="W41" s="1390"/>
      <c r="X41" s="1391"/>
      <c r="Y41" s="540"/>
      <c r="Z41" s="1376"/>
      <c r="AA41" s="1303"/>
      <c r="AB41" s="1303"/>
      <c r="AC41" s="1303"/>
      <c r="AD41" s="1303"/>
      <c r="AE41" s="1303"/>
      <c r="AF41" s="1303"/>
      <c r="AG41" s="1303"/>
      <c r="AH41" s="1303"/>
      <c r="AI41" s="1303"/>
      <c r="AJ41" s="1303"/>
      <c r="AK41" s="1303"/>
      <c r="AL41" s="1303"/>
      <c r="AM41" s="1303"/>
      <c r="AN41" s="1303"/>
      <c r="AO41" s="1303"/>
      <c r="AP41" s="1303"/>
      <c r="AQ41" s="1303"/>
      <c r="AR41" s="1303"/>
      <c r="AS41" s="1303"/>
      <c r="AT41" s="1303"/>
      <c r="AU41" s="1303"/>
      <c r="CA41" s="625"/>
    </row>
    <row r="42" spans="1:79" ht="31.5" customHeight="1">
      <c r="A42" s="540"/>
      <c r="B42" s="1278"/>
      <c r="C42" s="1525">
        <v>5000</v>
      </c>
      <c r="D42" s="1526"/>
      <c r="E42" s="1526"/>
      <c r="F42" s="649" t="s">
        <v>5</v>
      </c>
      <c r="G42" s="1525">
        <v>1500</v>
      </c>
      <c r="H42" s="1526"/>
      <c r="I42" s="1526"/>
      <c r="J42" s="667" t="s">
        <v>5</v>
      </c>
      <c r="K42" s="1527" t="s">
        <v>353</v>
      </c>
      <c r="L42" s="1528"/>
      <c r="M42" s="1528"/>
      <c r="N42" s="1529"/>
      <c r="O42" s="1607" t="s">
        <v>560</v>
      </c>
      <c r="P42" s="1608"/>
      <c r="Q42" s="1608"/>
      <c r="R42" s="1608"/>
      <c r="S42" s="1609"/>
      <c r="T42" s="1610" t="s">
        <v>355</v>
      </c>
      <c r="U42" s="1611"/>
      <c r="V42" s="1612" t="s">
        <v>354</v>
      </c>
      <c r="W42" s="1613"/>
      <c r="X42" s="1614"/>
      <c r="Y42" s="540"/>
      <c r="Z42" s="1376"/>
      <c r="AA42" s="1378"/>
      <c r="AB42" s="1378"/>
      <c r="AC42" s="1378"/>
      <c r="AD42" s="549"/>
      <c r="AE42" s="1378"/>
      <c r="AF42" s="1378"/>
      <c r="AG42" s="1378"/>
      <c r="AH42" s="549"/>
      <c r="AI42" s="1379"/>
      <c r="AJ42" s="1379"/>
      <c r="AK42" s="1379"/>
      <c r="AL42" s="1379"/>
      <c r="AM42" s="1353"/>
      <c r="AN42" s="1353"/>
      <c r="AO42" s="1353"/>
      <c r="AP42" s="1353"/>
      <c r="AQ42" s="1353"/>
      <c r="AR42" s="1364"/>
      <c r="AS42" s="1364"/>
      <c r="AT42" s="1364"/>
      <c r="AU42" s="1364"/>
      <c r="CA42" s="625" t="s">
        <v>658</v>
      </c>
    </row>
    <row r="43" spans="1:79" ht="15" customHeight="1">
      <c r="A43" s="540"/>
      <c r="B43" s="1306" t="s">
        <v>1068</v>
      </c>
      <c r="C43" s="708" t="s">
        <v>53</v>
      </c>
      <c r="D43" s="1359" t="s">
        <v>219</v>
      </c>
      <c r="E43" s="1359"/>
      <c r="F43" s="1359"/>
      <c r="G43" s="1359"/>
      <c r="H43" s="1359"/>
      <c r="I43" s="1359"/>
      <c r="J43" s="1359"/>
      <c r="K43" s="1359"/>
      <c r="L43" s="1359"/>
      <c r="M43" s="1359"/>
      <c r="N43" s="1359"/>
      <c r="O43" s="1359"/>
      <c r="P43" s="1359"/>
      <c r="Q43" s="1359"/>
      <c r="R43" s="1359"/>
      <c r="S43" s="1359"/>
      <c r="T43" s="1359"/>
      <c r="U43" s="1359"/>
      <c r="V43" s="1359"/>
      <c r="W43" s="1359"/>
      <c r="X43" s="1360"/>
      <c r="Y43" s="540"/>
      <c r="Z43" s="1363"/>
      <c r="AA43" s="525"/>
      <c r="AB43" s="1361"/>
      <c r="AC43" s="1361"/>
      <c r="AD43" s="1361"/>
      <c r="AE43" s="1361"/>
      <c r="AF43" s="1361"/>
      <c r="AG43" s="1361"/>
      <c r="AH43" s="1361"/>
      <c r="AI43" s="1361"/>
      <c r="AJ43" s="1361"/>
      <c r="AK43" s="1361"/>
      <c r="AL43" s="1361"/>
      <c r="AM43" s="1361"/>
      <c r="AN43" s="1361"/>
      <c r="AO43" s="1361"/>
      <c r="AP43" s="1361"/>
      <c r="AQ43" s="1361"/>
      <c r="AR43" s="1361"/>
      <c r="AS43" s="1361"/>
      <c r="AT43" s="1361"/>
      <c r="AU43" s="1361"/>
      <c r="CA43" s="625"/>
    </row>
    <row r="44" spans="1:79" ht="20.25" customHeight="1">
      <c r="A44" s="540"/>
      <c r="B44" s="1615"/>
      <c r="C44" s="666"/>
      <c r="D44" s="1361"/>
      <c r="E44" s="1361"/>
      <c r="F44" s="1361"/>
      <c r="G44" s="1361"/>
      <c r="H44" s="1361"/>
      <c r="I44" s="1361"/>
      <c r="J44" s="1361"/>
      <c r="K44" s="1361"/>
      <c r="L44" s="1361"/>
      <c r="M44" s="1361"/>
      <c r="N44" s="1361"/>
      <c r="O44" s="1361"/>
      <c r="P44" s="1361"/>
      <c r="Q44" s="1361"/>
      <c r="R44" s="1361"/>
      <c r="S44" s="1361"/>
      <c r="T44" s="1361"/>
      <c r="U44" s="1361"/>
      <c r="V44" s="1361"/>
      <c r="W44" s="1361"/>
      <c r="X44" s="1362"/>
      <c r="Y44" s="540"/>
      <c r="Z44" s="1363"/>
      <c r="AA44" s="525"/>
      <c r="AB44" s="1361"/>
      <c r="AC44" s="1361"/>
      <c r="AD44" s="1361"/>
      <c r="AE44" s="1361"/>
      <c r="AF44" s="1361"/>
      <c r="AG44" s="1361"/>
      <c r="AH44" s="1361"/>
      <c r="AI44" s="1361"/>
      <c r="AJ44" s="1361"/>
      <c r="AK44" s="1361"/>
      <c r="AL44" s="1361"/>
      <c r="AM44" s="1361"/>
      <c r="AN44" s="1361"/>
      <c r="AO44" s="1361"/>
      <c r="AP44" s="1361"/>
      <c r="AQ44" s="1361"/>
      <c r="AR44" s="1361"/>
      <c r="AS44" s="1361"/>
      <c r="AT44" s="1361"/>
      <c r="AU44" s="1361"/>
      <c r="CA44" s="625"/>
    </row>
    <row r="45" spans="1:79" ht="20.25" customHeight="1">
      <c r="A45" s="540"/>
      <c r="B45" s="1615"/>
      <c r="C45" s="661" t="s">
        <v>2</v>
      </c>
      <c r="D45" s="1302" t="s">
        <v>220</v>
      </c>
      <c r="E45" s="1302"/>
      <c r="F45" s="1302"/>
      <c r="G45" s="1302"/>
      <c r="H45" s="1302"/>
      <c r="I45" s="1302"/>
      <c r="J45" s="1302"/>
      <c r="K45" s="1302"/>
      <c r="L45" s="1302"/>
      <c r="M45" s="1302"/>
      <c r="N45" s="1302"/>
      <c r="O45" s="1302"/>
      <c r="P45" s="1302"/>
      <c r="Q45" s="1302"/>
      <c r="R45" s="1302"/>
      <c r="S45" s="1302"/>
      <c r="T45" s="1302"/>
      <c r="U45" s="1302"/>
      <c r="V45" s="1302"/>
      <c r="W45" s="1302"/>
      <c r="X45" s="713"/>
      <c r="Y45" s="540"/>
      <c r="Z45" s="1363"/>
      <c r="AA45" s="525"/>
      <c r="AB45" s="1302"/>
      <c r="AC45" s="1302"/>
      <c r="AD45" s="1302"/>
      <c r="AE45" s="1302"/>
      <c r="AF45" s="1302"/>
      <c r="AG45" s="1302"/>
      <c r="AH45" s="1302"/>
      <c r="AI45" s="1302"/>
      <c r="AJ45" s="1302"/>
      <c r="AK45" s="1302"/>
      <c r="AL45" s="1302"/>
      <c r="AM45" s="1302"/>
      <c r="AN45" s="1302"/>
      <c r="AO45" s="1302"/>
      <c r="AP45" s="1302"/>
      <c r="AQ45" s="1302"/>
      <c r="AR45" s="1302"/>
      <c r="AS45" s="1302"/>
      <c r="AT45" s="1302"/>
      <c r="AU45" s="1302"/>
      <c r="CA45" s="625"/>
    </row>
    <row r="46" spans="1:79" ht="20.25" customHeight="1">
      <c r="A46" s="540"/>
      <c r="B46" s="1615"/>
      <c r="C46" s="661" t="s">
        <v>2</v>
      </c>
      <c r="D46" s="1302" t="s">
        <v>221</v>
      </c>
      <c r="E46" s="1302"/>
      <c r="F46" s="1302"/>
      <c r="G46" s="1302"/>
      <c r="H46" s="1302"/>
      <c r="I46" s="1302"/>
      <c r="J46" s="1302"/>
      <c r="K46" s="1302"/>
      <c r="L46" s="1302"/>
      <c r="M46" s="1302"/>
      <c r="N46" s="1302"/>
      <c r="O46" s="1302"/>
      <c r="P46" s="1302"/>
      <c r="Q46" s="1302"/>
      <c r="R46" s="1302"/>
      <c r="S46" s="1302"/>
      <c r="T46" s="1302"/>
      <c r="U46" s="1302"/>
      <c r="V46" s="1302"/>
      <c r="W46" s="1302"/>
      <c r="X46" s="713"/>
      <c r="Y46" s="540"/>
      <c r="Z46" s="1363"/>
      <c r="AA46" s="525"/>
      <c r="AB46" s="1302"/>
      <c r="AC46" s="1302"/>
      <c r="AD46" s="1302"/>
      <c r="AE46" s="1302"/>
      <c r="AF46" s="1302"/>
      <c r="AG46" s="1302"/>
      <c r="AH46" s="1302"/>
      <c r="AI46" s="1302"/>
      <c r="AJ46" s="1302"/>
      <c r="AK46" s="1302"/>
      <c r="AL46" s="1302"/>
      <c r="AM46" s="1302"/>
      <c r="AN46" s="1302"/>
      <c r="AO46" s="1302"/>
      <c r="AP46" s="1302"/>
      <c r="AQ46" s="1302"/>
      <c r="AR46" s="1302"/>
      <c r="AS46" s="1302"/>
      <c r="AT46" s="1302"/>
      <c r="AU46" s="1302"/>
      <c r="CA46" s="625"/>
    </row>
    <row r="47" spans="1:79" ht="20.25" customHeight="1">
      <c r="A47" s="540"/>
      <c r="B47" s="1616"/>
      <c r="C47" s="658" t="s">
        <v>2</v>
      </c>
      <c r="D47" s="1377" t="s">
        <v>222</v>
      </c>
      <c r="E47" s="1377"/>
      <c r="F47" s="1377"/>
      <c r="G47" s="1377"/>
      <c r="H47" s="1377"/>
      <c r="I47" s="1377"/>
      <c r="J47" s="1377"/>
      <c r="K47" s="1377"/>
      <c r="L47" s="1377"/>
      <c r="M47" s="1377"/>
      <c r="N47" s="1377"/>
      <c r="O47" s="1377"/>
      <c r="P47" s="1377"/>
      <c r="Q47" s="1377"/>
      <c r="R47" s="1377"/>
      <c r="S47" s="1377"/>
      <c r="T47" s="1377"/>
      <c r="U47" s="1377"/>
      <c r="V47" s="1377"/>
      <c r="W47" s="1377"/>
      <c r="X47" s="712"/>
      <c r="Y47" s="540"/>
      <c r="Z47" s="1363"/>
      <c r="AA47" s="525"/>
      <c r="AB47" s="1302"/>
      <c r="AC47" s="1302"/>
      <c r="AD47" s="1302"/>
      <c r="AE47" s="1302"/>
      <c r="AF47" s="1302"/>
      <c r="AG47" s="1302"/>
      <c r="AH47" s="1302"/>
      <c r="AI47" s="1302"/>
      <c r="AJ47" s="1302"/>
      <c r="AK47" s="1302"/>
      <c r="AL47" s="1302"/>
      <c r="AM47" s="1302"/>
      <c r="AN47" s="1302"/>
      <c r="AO47" s="1302"/>
      <c r="AP47" s="1302"/>
      <c r="AQ47" s="1302"/>
      <c r="AR47" s="1302"/>
      <c r="AS47" s="1302"/>
      <c r="AT47" s="1302"/>
      <c r="AU47" s="1302"/>
      <c r="CA47" s="625"/>
    </row>
    <row r="48" spans="1:79" ht="20.25" customHeight="1">
      <c r="A48" s="540"/>
      <c r="B48" s="1306" t="s">
        <v>1</v>
      </c>
      <c r="C48" s="708" t="s">
        <v>53</v>
      </c>
      <c r="D48" s="664" t="s">
        <v>352</v>
      </c>
      <c r="E48" s="529"/>
      <c r="F48" s="529"/>
      <c r="G48" s="529"/>
      <c r="H48" s="529"/>
      <c r="I48" s="529"/>
      <c r="J48" s="529"/>
      <c r="K48" s="529"/>
      <c r="L48" s="722" t="s">
        <v>673</v>
      </c>
      <c r="M48" s="1309" t="s">
        <v>570</v>
      </c>
      <c r="N48" s="1309"/>
      <c r="O48" s="1309"/>
      <c r="P48" s="1309"/>
      <c r="Q48" s="1309"/>
      <c r="R48" s="1309"/>
      <c r="S48" s="1309"/>
      <c r="T48" s="1309"/>
      <c r="U48" s="722" t="s">
        <v>296</v>
      </c>
      <c r="V48" s="1309" t="s">
        <v>3</v>
      </c>
      <c r="W48" s="1309"/>
      <c r="X48" s="1320"/>
      <c r="Y48" s="540"/>
      <c r="Z48" s="1363"/>
      <c r="AA48" s="525"/>
      <c r="AB48" s="529"/>
      <c r="AC48" s="529"/>
      <c r="AD48" s="529"/>
      <c r="AE48" s="529"/>
      <c r="AF48" s="529"/>
      <c r="AG48" s="529"/>
      <c r="AH48" s="529"/>
      <c r="AI48" s="529"/>
      <c r="AJ48" s="662"/>
      <c r="AK48" s="1353"/>
      <c r="AL48" s="1353"/>
      <c r="AM48" s="1353"/>
      <c r="AN48" s="1353"/>
      <c r="AO48" s="1353"/>
      <c r="AP48" s="1353"/>
      <c r="AQ48" s="1353"/>
      <c r="AR48" s="1353"/>
      <c r="AS48" s="662"/>
      <c r="AT48" s="1353"/>
      <c r="AU48" s="1353"/>
      <c r="CA48" s="625"/>
    </row>
    <row r="49" spans="1:90" ht="20.25" customHeight="1">
      <c r="A49" s="540"/>
      <c r="B49" s="1307"/>
      <c r="C49" s="661" t="s">
        <v>2</v>
      </c>
      <c r="D49" s="529" t="s">
        <v>4</v>
      </c>
      <c r="E49" s="529"/>
      <c r="F49" s="529"/>
      <c r="G49" s="529"/>
      <c r="H49" s="529"/>
      <c r="I49" s="1317"/>
      <c r="J49" s="1317"/>
      <c r="K49" s="529" t="s">
        <v>657</v>
      </c>
      <c r="L49" s="540"/>
      <c r="M49" s="540"/>
      <c r="N49" s="540"/>
      <c r="O49" s="540"/>
      <c r="P49" s="540"/>
      <c r="Q49" s="540"/>
      <c r="R49" s="529"/>
      <c r="S49" s="660" t="s">
        <v>6</v>
      </c>
      <c r="T49" s="659"/>
      <c r="U49" s="1338" t="s">
        <v>3</v>
      </c>
      <c r="V49" s="1338"/>
      <c r="W49" s="1338"/>
      <c r="X49" s="713"/>
      <c r="Y49" s="540"/>
      <c r="Z49" s="1363"/>
      <c r="AA49" s="525"/>
      <c r="AB49" s="529"/>
      <c r="AC49" s="529"/>
      <c r="AD49" s="529"/>
      <c r="AE49" s="529"/>
      <c r="AF49" s="529"/>
      <c r="AG49" s="1305"/>
      <c r="AH49" s="1305"/>
      <c r="AI49" s="529"/>
      <c r="AJ49" s="540"/>
      <c r="AK49" s="540"/>
      <c r="AL49" s="540"/>
      <c r="AM49" s="540"/>
      <c r="AN49" s="540"/>
      <c r="AO49" s="540"/>
      <c r="AP49" s="529"/>
      <c r="AQ49" s="528"/>
      <c r="AR49" s="540"/>
      <c r="AS49" s="1338"/>
      <c r="AT49" s="1338"/>
      <c r="AU49" s="1338"/>
      <c r="CA49" s="625"/>
    </row>
    <row r="50" spans="1:90" ht="18" customHeight="1">
      <c r="A50" s="540"/>
      <c r="B50" s="1308"/>
      <c r="C50" s="658" t="s">
        <v>2</v>
      </c>
      <c r="D50" s="531" t="s">
        <v>227</v>
      </c>
      <c r="E50" s="531"/>
      <c r="F50" s="531"/>
      <c r="G50" s="531"/>
      <c r="H50" s="531"/>
      <c r="I50" s="531"/>
      <c r="J50" s="531"/>
      <c r="K50" s="531"/>
      <c r="L50" s="531"/>
      <c r="M50" s="531"/>
      <c r="N50" s="531"/>
      <c r="O50" s="657" t="s">
        <v>351</v>
      </c>
      <c r="P50" s="656"/>
      <c r="Q50" s="656"/>
      <c r="R50" s="656"/>
      <c r="S50" s="531"/>
      <c r="T50" s="531"/>
      <c r="U50" s="531"/>
      <c r="V50" s="531"/>
      <c r="W50" s="531"/>
      <c r="X50" s="712"/>
      <c r="Y50" s="540"/>
      <c r="Z50" s="1363"/>
      <c r="AA50" s="525"/>
      <c r="AB50" s="529"/>
      <c r="AC50" s="529"/>
      <c r="AD50" s="529"/>
      <c r="AE50" s="529"/>
      <c r="AF50" s="529"/>
      <c r="AG50" s="529"/>
      <c r="AH50" s="529"/>
      <c r="AI50" s="529"/>
      <c r="AJ50" s="529"/>
      <c r="AK50" s="529"/>
      <c r="AL50" s="529"/>
      <c r="AM50" s="653"/>
      <c r="AN50" s="540"/>
      <c r="AO50" s="540"/>
      <c r="AP50" s="540"/>
      <c r="AQ50" s="529"/>
      <c r="AR50" s="529"/>
      <c r="AS50" s="529"/>
      <c r="AT50" s="529"/>
      <c r="AU50" s="529"/>
      <c r="CA50" s="625"/>
    </row>
    <row r="51" spans="1:90" ht="7.5" customHeight="1">
      <c r="A51" s="540"/>
      <c r="B51" s="655"/>
      <c r="C51" s="525"/>
      <c r="D51" s="529"/>
      <c r="E51" s="529"/>
      <c r="F51" s="529"/>
      <c r="G51" s="529"/>
      <c r="H51" s="529"/>
      <c r="I51" s="529"/>
      <c r="J51" s="529"/>
      <c r="K51" s="529"/>
      <c r="L51" s="529"/>
      <c r="M51" s="529"/>
      <c r="N51" s="529"/>
      <c r="O51" s="653"/>
      <c r="P51" s="540"/>
      <c r="Q51" s="540"/>
      <c r="R51" s="540"/>
      <c r="S51" s="529"/>
      <c r="T51" s="529"/>
      <c r="U51" s="529"/>
      <c r="V51" s="529"/>
      <c r="W51" s="529"/>
      <c r="X51" s="540"/>
      <c r="Y51" s="540"/>
      <c r="Z51" s="550"/>
      <c r="AA51" s="525"/>
      <c r="AB51" s="529"/>
      <c r="AC51" s="529"/>
      <c r="AD51" s="529"/>
      <c r="AE51" s="529"/>
      <c r="AF51" s="529"/>
      <c r="AG51" s="529"/>
      <c r="AH51" s="529"/>
      <c r="AI51" s="529"/>
      <c r="AJ51" s="529"/>
      <c r="AK51" s="529"/>
      <c r="AL51" s="529"/>
      <c r="AM51" s="653"/>
      <c r="AN51" s="540"/>
      <c r="AO51" s="540"/>
      <c r="AP51" s="540"/>
      <c r="AQ51" s="529"/>
      <c r="AR51" s="529"/>
      <c r="AS51" s="529"/>
      <c r="AT51" s="529"/>
      <c r="AU51" s="529"/>
      <c r="CA51" s="625"/>
    </row>
    <row r="52" spans="1:90" ht="17.25">
      <c r="A52" s="629" t="s">
        <v>569</v>
      </c>
      <c r="B52" s="654"/>
      <c r="C52" s="525"/>
      <c r="D52" s="529"/>
      <c r="E52" s="529"/>
      <c r="F52" s="529"/>
      <c r="G52" s="529"/>
      <c r="H52" s="529"/>
      <c r="I52" s="529"/>
      <c r="J52" s="529"/>
      <c r="K52" s="529"/>
      <c r="L52" s="529"/>
      <c r="M52" s="529"/>
      <c r="N52" s="529"/>
      <c r="O52" s="653"/>
      <c r="P52" s="540"/>
      <c r="Q52" s="540"/>
      <c r="R52" s="540"/>
      <c r="S52" s="529"/>
      <c r="T52" s="529"/>
      <c r="U52" s="529"/>
      <c r="V52" s="529"/>
      <c r="W52" s="529"/>
      <c r="X52" s="540"/>
      <c r="Y52" s="540"/>
      <c r="Z52" s="550"/>
      <c r="AA52" s="525"/>
      <c r="AB52" s="529"/>
      <c r="AC52" s="529"/>
      <c r="AD52" s="529"/>
      <c r="AE52" s="529"/>
      <c r="AF52" s="529"/>
      <c r="AG52" s="529"/>
      <c r="AH52" s="529"/>
      <c r="AI52" s="529"/>
      <c r="AJ52" s="529"/>
      <c r="AK52" s="529"/>
      <c r="AL52" s="529"/>
      <c r="AM52" s="653"/>
      <c r="AN52" s="540"/>
      <c r="AO52" s="540"/>
      <c r="AP52" s="540"/>
      <c r="AQ52" s="529"/>
      <c r="AR52" s="529"/>
      <c r="AS52" s="529"/>
      <c r="AT52" s="529"/>
      <c r="AU52" s="529"/>
      <c r="CA52" s="625"/>
    </row>
    <row r="53" spans="1:90" ht="18.75" customHeight="1">
      <c r="A53" s="650"/>
      <c r="B53" s="1523" t="s">
        <v>10</v>
      </c>
      <c r="C53" s="1547" t="s">
        <v>582</v>
      </c>
      <c r="D53" s="1548"/>
      <c r="E53" s="1548"/>
      <c r="F53" s="1548"/>
      <c r="G53" s="1503" t="s">
        <v>568</v>
      </c>
      <c r="H53" s="1506" t="s">
        <v>297</v>
      </c>
      <c r="I53" s="1507"/>
      <c r="J53" s="1530" t="s">
        <v>7</v>
      </c>
      <c r="K53" s="1530"/>
      <c r="L53" s="1506" t="s">
        <v>674</v>
      </c>
      <c r="M53" s="1507"/>
      <c r="N53" s="1530" t="s">
        <v>228</v>
      </c>
      <c r="O53" s="1530"/>
      <c r="P53" s="532" t="s">
        <v>2</v>
      </c>
      <c r="Q53" s="1533" t="s">
        <v>8</v>
      </c>
      <c r="R53" s="1534"/>
      <c r="S53" s="1627" t="s">
        <v>177</v>
      </c>
      <c r="T53" s="1628"/>
      <c r="U53" s="1628"/>
      <c r="V53" s="1628"/>
      <c r="W53" s="1628"/>
      <c r="X53" s="1629"/>
      <c r="Y53" s="540"/>
      <c r="Z53" s="540"/>
      <c r="AA53" s="540"/>
      <c r="AB53" s="540"/>
      <c r="AC53" s="540"/>
      <c r="AD53" s="540"/>
      <c r="AE53" s="540"/>
      <c r="AF53" s="540"/>
      <c r="AG53" s="540"/>
      <c r="AH53" s="540"/>
      <c r="AI53" s="540"/>
      <c r="AJ53" s="540"/>
      <c r="AK53" s="540"/>
      <c r="AL53" s="540"/>
      <c r="AM53" s="540"/>
      <c r="AN53" s="540"/>
      <c r="AO53" s="540"/>
      <c r="AP53" s="540"/>
      <c r="AQ53" s="540"/>
      <c r="AR53" s="540"/>
      <c r="AS53" s="540"/>
      <c r="AT53" s="540"/>
      <c r="AU53" s="540"/>
      <c r="CA53" s="625"/>
    </row>
    <row r="54" spans="1:90" ht="20.25" customHeight="1">
      <c r="A54" s="650"/>
      <c r="B54" s="1524"/>
      <c r="C54" s="1549"/>
      <c r="D54" s="1550"/>
      <c r="E54" s="1550"/>
      <c r="F54" s="1550"/>
      <c r="G54" s="1504"/>
      <c r="H54" s="1508"/>
      <c r="I54" s="1509"/>
      <c r="J54" s="1531"/>
      <c r="K54" s="1531"/>
      <c r="L54" s="1508"/>
      <c r="M54" s="1509"/>
      <c r="N54" s="1531"/>
      <c r="O54" s="1531"/>
      <c r="P54" s="709" t="s">
        <v>53</v>
      </c>
      <c r="Q54" s="1541" t="s">
        <v>9</v>
      </c>
      <c r="R54" s="1542"/>
      <c r="S54" s="1630"/>
      <c r="T54" s="1631"/>
      <c r="U54" s="1631"/>
      <c r="V54" s="1631"/>
      <c r="W54" s="1631"/>
      <c r="X54" s="1632"/>
      <c r="Y54" s="629"/>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CA54" s="625"/>
    </row>
    <row r="55" spans="1:90" ht="20.25" customHeight="1">
      <c r="A55" s="650"/>
      <c r="B55" s="1524"/>
      <c r="C55" s="1551"/>
      <c r="D55" s="1552"/>
      <c r="E55" s="1552"/>
      <c r="F55" s="1552"/>
      <c r="G55" s="1505"/>
      <c r="H55" s="1510"/>
      <c r="I55" s="1511"/>
      <c r="J55" s="1532"/>
      <c r="K55" s="1532"/>
      <c r="L55" s="1510"/>
      <c r="M55" s="1511"/>
      <c r="N55" s="1532"/>
      <c r="O55" s="1532"/>
      <c r="P55" s="534" t="s">
        <v>2</v>
      </c>
      <c r="Q55" s="1543" t="s">
        <v>238</v>
      </c>
      <c r="R55" s="1544"/>
      <c r="S55" s="1630"/>
      <c r="T55" s="1631"/>
      <c r="U55" s="1631"/>
      <c r="V55" s="1631"/>
      <c r="W55" s="1631"/>
      <c r="X55" s="1632"/>
      <c r="Y55" s="540"/>
      <c r="Z55" s="1376"/>
      <c r="AA55" s="1633"/>
      <c r="AB55" s="1633"/>
      <c r="AC55" s="1633"/>
      <c r="AD55" s="1633"/>
      <c r="AE55" s="1305"/>
      <c r="AF55" s="1379"/>
      <c r="AG55" s="1379"/>
      <c r="AH55" s="1353"/>
      <c r="AI55" s="1353"/>
      <c r="AJ55" s="1379"/>
      <c r="AK55" s="1379"/>
      <c r="AL55" s="1353"/>
      <c r="AM55" s="1353"/>
      <c r="AN55" s="626"/>
      <c r="AO55" s="1305"/>
      <c r="AP55" s="1305"/>
      <c r="AQ55" s="1625"/>
      <c r="AR55" s="1625"/>
      <c r="AS55" s="1625"/>
      <c r="AT55" s="1625"/>
      <c r="AU55" s="1625"/>
      <c r="CA55" s="625"/>
    </row>
    <row r="56" spans="1:90" ht="20.25" customHeight="1">
      <c r="A56" s="650"/>
      <c r="B56" s="1524"/>
      <c r="C56" s="1496" t="s">
        <v>226</v>
      </c>
      <c r="D56" s="1497"/>
      <c r="E56" s="1497"/>
      <c r="F56" s="1497"/>
      <c r="G56" s="1498"/>
      <c r="H56" s="634" t="s">
        <v>656</v>
      </c>
      <c r="I56" s="634"/>
      <c r="J56" s="634"/>
      <c r="K56" s="652"/>
      <c r="L56" s="651"/>
      <c r="M56" s="651"/>
      <c r="N56" s="524" t="s">
        <v>653</v>
      </c>
      <c r="O56" s="536"/>
      <c r="P56" s="524" t="s">
        <v>655</v>
      </c>
      <c r="Q56" s="533"/>
      <c r="R56" s="524" t="s">
        <v>199</v>
      </c>
      <c r="S56" s="720" t="s">
        <v>6</v>
      </c>
      <c r="T56" s="521" t="s">
        <v>654</v>
      </c>
      <c r="U56" s="535"/>
      <c r="V56" s="521" t="s">
        <v>653</v>
      </c>
      <c r="W56" s="641" t="s">
        <v>11</v>
      </c>
      <c r="X56" s="677"/>
      <c r="Y56" s="540"/>
      <c r="Z56" s="1376"/>
      <c r="AA56" s="1633"/>
      <c r="AB56" s="1633"/>
      <c r="AC56" s="1633"/>
      <c r="AD56" s="1633"/>
      <c r="AE56" s="1305"/>
      <c r="AF56" s="1379"/>
      <c r="AG56" s="1379"/>
      <c r="AH56" s="1353"/>
      <c r="AI56" s="1353"/>
      <c r="AJ56" s="1379"/>
      <c r="AK56" s="1379"/>
      <c r="AL56" s="1353"/>
      <c r="AM56" s="1353"/>
      <c r="AN56" s="626"/>
      <c r="AO56" s="1305"/>
      <c r="AP56" s="1305"/>
      <c r="AQ56" s="1625"/>
      <c r="AR56" s="1625"/>
      <c r="AS56" s="1625"/>
      <c r="AT56" s="1625"/>
      <c r="AU56" s="1625"/>
      <c r="CA56" s="625"/>
    </row>
    <row r="57" spans="1:90" ht="20.25" customHeight="1">
      <c r="A57" s="650"/>
      <c r="B57" s="1524"/>
      <c r="C57" s="1499"/>
      <c r="D57" s="1500"/>
      <c r="E57" s="1500"/>
      <c r="F57" s="1500"/>
      <c r="G57" s="1501"/>
      <c r="H57" s="1634" t="s">
        <v>652</v>
      </c>
      <c r="I57" s="1635"/>
      <c r="J57" s="1635"/>
      <c r="K57" s="1635"/>
      <c r="L57" s="1635"/>
      <c r="M57" s="1635"/>
      <c r="N57" s="1635"/>
      <c r="O57" s="1635"/>
      <c r="P57" s="1635"/>
      <c r="Q57" s="1635"/>
      <c r="R57" s="1635"/>
      <c r="S57" s="1623"/>
      <c r="T57" s="1623"/>
      <c r="U57" s="1623"/>
      <c r="V57" s="1623"/>
      <c r="W57" s="1623"/>
      <c r="X57" s="1624"/>
      <c r="Y57" s="540"/>
      <c r="Z57" s="1376"/>
      <c r="AA57" s="1633"/>
      <c r="AB57" s="1633"/>
      <c r="AC57" s="1633"/>
      <c r="AD57" s="1633"/>
      <c r="AE57" s="1305"/>
      <c r="AF57" s="1379"/>
      <c r="AG57" s="1379"/>
      <c r="AH57" s="1353"/>
      <c r="AI57" s="1353"/>
      <c r="AJ57" s="1379"/>
      <c r="AK57" s="1379"/>
      <c r="AL57" s="1353"/>
      <c r="AM57" s="1353"/>
      <c r="AN57" s="626"/>
      <c r="AO57" s="1305"/>
      <c r="AP57" s="1305"/>
      <c r="AQ57" s="1625"/>
      <c r="AR57" s="1625"/>
      <c r="AS57" s="1625"/>
      <c r="AT57" s="1625"/>
      <c r="AU57" s="1625"/>
      <c r="CA57" s="625"/>
    </row>
    <row r="58" spans="1:90" ht="22.5" customHeight="1">
      <c r="A58" s="637"/>
      <c r="B58" s="1545" t="s">
        <v>670</v>
      </c>
      <c r="C58" s="1643" t="s">
        <v>672</v>
      </c>
      <c r="D58" s="1249" t="s">
        <v>1031</v>
      </c>
      <c r="E58" s="1250"/>
      <c r="F58" s="1250"/>
      <c r="G58" s="1250"/>
      <c r="H58" s="1250"/>
      <c r="I58" s="1250"/>
      <c r="J58" s="1512">
        <f>F70</f>
        <v>0</v>
      </c>
      <c r="K58" s="1512"/>
      <c r="L58" s="1512"/>
      <c r="M58" s="827" t="s">
        <v>5</v>
      </c>
      <c r="N58" s="1409" t="s">
        <v>1030</v>
      </c>
      <c r="O58" s="1410"/>
      <c r="P58" s="1410"/>
      <c r="Q58" s="1410"/>
      <c r="R58" s="1410"/>
      <c r="S58" s="1410"/>
      <c r="T58" s="1512">
        <f>O70</f>
        <v>0</v>
      </c>
      <c r="U58" s="1512"/>
      <c r="V58" s="1512"/>
      <c r="W58" s="828" t="s">
        <v>5</v>
      </c>
      <c r="X58" s="711"/>
      <c r="Y58" s="540"/>
      <c r="Z58" s="1376"/>
      <c r="AA58" s="1626"/>
      <c r="AB58" s="1626"/>
      <c r="AC58" s="1626"/>
      <c r="AD58" s="1626"/>
      <c r="AE58" s="1626"/>
      <c r="AF58" s="1302"/>
      <c r="AG58" s="1302"/>
      <c r="AH58" s="1302"/>
      <c r="AI58" s="1302"/>
      <c r="AJ58" s="1302"/>
      <c r="AK58" s="1302"/>
      <c r="AL58" s="1302"/>
      <c r="AM58" s="1302"/>
      <c r="AN58" s="1302"/>
      <c r="AO58" s="1302"/>
      <c r="AP58" s="1302"/>
      <c r="AQ58" s="1305"/>
      <c r="AR58" s="1305"/>
      <c r="AS58" s="1305"/>
      <c r="AT58" s="1305"/>
      <c r="AU58" s="1305"/>
      <c r="CA58" s="625"/>
    </row>
    <row r="59" spans="1:90" ht="22.5" customHeight="1">
      <c r="A59" s="637"/>
      <c r="B59" s="1642"/>
      <c r="C59" s="1644"/>
      <c r="D59" s="1514" t="s">
        <v>864</v>
      </c>
      <c r="E59" s="1515"/>
      <c r="F59" s="1515"/>
      <c r="G59" s="829">
        <v>9</v>
      </c>
      <c r="H59" s="542" t="s">
        <v>865</v>
      </c>
      <c r="I59" s="1539" t="s">
        <v>866</v>
      </c>
      <c r="J59" s="1539"/>
      <c r="K59" s="1539"/>
      <c r="L59" s="1539"/>
      <c r="M59" s="829">
        <v>9</v>
      </c>
      <c r="N59" s="542" t="s">
        <v>865</v>
      </c>
      <c r="O59" s="1540" t="s">
        <v>867</v>
      </c>
      <c r="P59" s="1540"/>
      <c r="Q59" s="1540"/>
      <c r="R59" s="830">
        <v>0</v>
      </c>
      <c r="S59" s="542" t="s">
        <v>865</v>
      </c>
      <c r="T59" s="542" t="s">
        <v>11</v>
      </c>
      <c r="U59" s="648"/>
      <c r="V59" s="542"/>
      <c r="W59" s="542"/>
      <c r="X59" s="716"/>
      <c r="Y59" s="540"/>
      <c r="Z59" s="546"/>
      <c r="AA59" s="551"/>
      <c r="AB59" s="551"/>
      <c r="AC59" s="551"/>
      <c r="AD59" s="551"/>
      <c r="AE59" s="551"/>
      <c r="AF59" s="529"/>
      <c r="AG59" s="529"/>
      <c r="AH59" s="529"/>
      <c r="AI59" s="529"/>
      <c r="AJ59" s="529"/>
      <c r="AK59" s="529"/>
      <c r="AL59" s="529"/>
      <c r="AM59" s="529"/>
      <c r="AN59" s="529"/>
      <c r="AO59" s="529"/>
      <c r="AP59" s="529"/>
      <c r="AQ59" s="525"/>
      <c r="AR59" s="525"/>
      <c r="AS59" s="525"/>
      <c r="AT59" s="525"/>
      <c r="AU59" s="525"/>
      <c r="CA59" s="625"/>
    </row>
    <row r="60" spans="1:90" ht="22.5" customHeight="1">
      <c r="A60" s="637"/>
      <c r="B60" s="1642"/>
      <c r="C60" s="1644"/>
      <c r="D60" s="1535" t="s">
        <v>868</v>
      </c>
      <c r="E60" s="1535"/>
      <c r="F60" s="1535"/>
      <c r="G60" s="1535"/>
      <c r="H60" s="1536" t="s">
        <v>869</v>
      </c>
      <c r="I60" s="1536"/>
      <c r="J60" s="1517"/>
      <c r="K60" s="1517"/>
      <c r="L60" s="373" t="s">
        <v>5</v>
      </c>
      <c r="M60" s="539" t="s">
        <v>870</v>
      </c>
      <c r="N60" s="1535" t="s">
        <v>871</v>
      </c>
      <c r="O60" s="1535"/>
      <c r="P60" s="1537"/>
      <c r="Q60" s="1537"/>
      <c r="R60" s="539" t="s">
        <v>5</v>
      </c>
      <c r="S60" s="539"/>
      <c r="T60" s="539"/>
      <c r="U60" s="373"/>
      <c r="V60" s="373"/>
      <c r="W60" s="637"/>
      <c r="X60" s="717"/>
      <c r="Y60" s="540"/>
      <c r="Z60" s="1363"/>
      <c r="AA60" s="1303"/>
      <c r="AB60" s="1303"/>
      <c r="AC60" s="1303"/>
      <c r="AD60" s="1303"/>
      <c r="AE60" s="1303"/>
      <c r="AF60" s="1303"/>
      <c r="AG60" s="1303"/>
      <c r="AH60" s="1303"/>
      <c r="AI60" s="1303"/>
      <c r="AJ60" s="1303"/>
      <c r="AK60" s="1303"/>
      <c r="AL60" s="1303"/>
      <c r="AM60" s="1303"/>
      <c r="AN60" s="1303"/>
      <c r="AO60" s="1303"/>
      <c r="AP60" s="1303"/>
      <c r="AQ60" s="1303"/>
      <c r="AR60" s="1303"/>
      <c r="AS60" s="1303"/>
      <c r="AT60" s="1303"/>
      <c r="AU60" s="1303"/>
      <c r="CA60" s="625"/>
    </row>
    <row r="61" spans="1:90" s="540" customFormat="1" ht="22.5" customHeight="1">
      <c r="A61" s="637"/>
      <c r="B61" s="1642"/>
      <c r="C61" s="1644"/>
      <c r="D61" s="1514" t="s">
        <v>872</v>
      </c>
      <c r="E61" s="1515"/>
      <c r="F61" s="1515"/>
      <c r="G61" s="1515"/>
      <c r="H61" s="1515"/>
      <c r="I61" s="1515"/>
      <c r="J61" s="1617">
        <v>46.25</v>
      </c>
      <c r="K61" s="1617"/>
      <c r="L61" s="541" t="s">
        <v>5</v>
      </c>
      <c r="M61" s="1618" t="s">
        <v>873</v>
      </c>
      <c r="N61" s="1618"/>
      <c r="O61" s="1619" t="s">
        <v>874</v>
      </c>
      <c r="P61" s="1619"/>
      <c r="Q61" s="1619"/>
      <c r="R61" s="1619"/>
      <c r="S61" s="1619"/>
      <c r="T61" s="1619"/>
      <c r="U61" s="1640">
        <f>P15*3</f>
        <v>45</v>
      </c>
      <c r="V61" s="1640"/>
      <c r="W61" s="374" t="s">
        <v>5</v>
      </c>
      <c r="X61" s="716"/>
      <c r="Z61" s="1363"/>
      <c r="AA61" s="1378"/>
      <c r="AB61" s="1378"/>
      <c r="AC61" s="1378"/>
      <c r="AD61" s="549"/>
      <c r="AE61" s="1378"/>
      <c r="AF61" s="1378"/>
      <c r="AG61" s="1378"/>
      <c r="AH61" s="1378"/>
      <c r="AI61" s="1378"/>
      <c r="AJ61" s="549"/>
      <c r="AK61" s="1378"/>
      <c r="AL61" s="1378"/>
      <c r="AM61" s="1378"/>
      <c r="AN61" s="1378"/>
      <c r="AO61" s="549"/>
      <c r="AP61" s="1378"/>
      <c r="AQ61" s="1378"/>
      <c r="AR61" s="1378"/>
      <c r="AS61" s="1378"/>
      <c r="AT61" s="1378"/>
      <c r="AU61" s="549"/>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5"/>
      <c r="CB61" s="624"/>
      <c r="CC61" s="624"/>
      <c r="CD61" s="624"/>
      <c r="CE61" s="624"/>
      <c r="CF61" s="624"/>
      <c r="CG61" s="624"/>
      <c r="CH61" s="624"/>
      <c r="CI61" s="624"/>
      <c r="CJ61" s="624"/>
      <c r="CK61" s="624"/>
      <c r="CL61" s="624"/>
    </row>
    <row r="62" spans="1:90" ht="22.5" customHeight="1">
      <c r="A62" s="637"/>
      <c r="B62" s="1642"/>
      <c r="C62" s="1645"/>
      <c r="D62" s="1641" t="s">
        <v>875</v>
      </c>
      <c r="E62" s="1641"/>
      <c r="F62" s="1641"/>
      <c r="G62" s="1641"/>
      <c r="H62" s="1641"/>
      <c r="I62" s="1641"/>
      <c r="J62" s="1641"/>
      <c r="K62" s="1641"/>
      <c r="L62" s="1641"/>
      <c r="M62" s="1641"/>
      <c r="N62" s="1641"/>
      <c r="O62" s="1641"/>
      <c r="P62" s="1641"/>
      <c r="Q62" s="1641"/>
      <c r="R62" s="1641"/>
      <c r="S62" s="1641"/>
      <c r="T62" s="1641"/>
      <c r="U62" s="1651" t="s">
        <v>1032</v>
      </c>
      <c r="V62" s="1651"/>
      <c r="W62" s="375" t="s">
        <v>5</v>
      </c>
      <c r="X62" s="712"/>
      <c r="Y62" s="540"/>
      <c r="Z62" s="1363"/>
      <c r="AA62" s="1622"/>
      <c r="AB62" s="1622"/>
      <c r="AC62" s="1621"/>
      <c r="AD62" s="1340"/>
      <c r="AE62" s="1340"/>
      <c r="AF62" s="1340"/>
      <c r="AG62" s="1340"/>
      <c r="AH62" s="1340"/>
      <c r="AI62" s="1620"/>
      <c r="AJ62" s="1620"/>
      <c r="AK62" s="547"/>
      <c r="AL62" s="1305"/>
      <c r="AM62" s="1305"/>
      <c r="AN62" s="1305"/>
      <c r="AO62" s="1305"/>
      <c r="AP62" s="1305"/>
      <c r="AQ62" s="1305"/>
      <c r="AR62" s="1502"/>
      <c r="AS62" s="1502"/>
      <c r="AT62" s="540"/>
      <c r="AU62" s="540"/>
      <c r="CA62" s="625" t="s">
        <v>552</v>
      </c>
    </row>
    <row r="63" spans="1:90" ht="22.5" customHeight="1">
      <c r="A63" s="637"/>
      <c r="B63" s="1642"/>
      <c r="C63" s="1654" t="s">
        <v>320</v>
      </c>
      <c r="D63" s="1249" t="s">
        <v>1031</v>
      </c>
      <c r="E63" s="1250"/>
      <c r="F63" s="1250"/>
      <c r="G63" s="1250"/>
      <c r="H63" s="1250"/>
      <c r="I63" s="1250"/>
      <c r="J63" s="1513">
        <f>I70</f>
        <v>0</v>
      </c>
      <c r="K63" s="1513"/>
      <c r="L63" s="1513"/>
      <c r="M63" s="827" t="s">
        <v>5</v>
      </c>
      <c r="N63" s="1409" t="s">
        <v>1030</v>
      </c>
      <c r="O63" s="1410"/>
      <c r="P63" s="1410"/>
      <c r="Q63" s="1410"/>
      <c r="R63" s="1410"/>
      <c r="S63" s="1410"/>
      <c r="T63" s="1512">
        <f>O70</f>
        <v>0</v>
      </c>
      <c r="U63" s="1512"/>
      <c r="V63" s="1512"/>
      <c r="W63" s="828" t="s">
        <v>5</v>
      </c>
      <c r="X63" s="711"/>
      <c r="Y63" s="540"/>
      <c r="Z63" s="1363"/>
      <c r="AA63" s="1622"/>
      <c r="AB63" s="1622"/>
      <c r="AC63" s="1621"/>
      <c r="AD63" s="1340"/>
      <c r="AE63" s="1340"/>
      <c r="AF63" s="1340"/>
      <c r="AG63" s="549"/>
      <c r="AH63" s="549"/>
      <c r="AI63" s="371"/>
      <c r="AJ63" s="371"/>
      <c r="AK63" s="547"/>
      <c r="AL63" s="525"/>
      <c r="AM63" s="525"/>
      <c r="AN63" s="525"/>
      <c r="AO63" s="525"/>
      <c r="AP63" s="525"/>
      <c r="AQ63" s="525"/>
      <c r="AR63" s="548"/>
      <c r="AS63" s="548"/>
      <c r="AT63" s="540"/>
      <c r="AU63" s="540"/>
      <c r="CA63" s="625"/>
    </row>
    <row r="64" spans="1:90" ht="22.5" customHeight="1">
      <c r="A64" s="637"/>
      <c r="B64" s="1642"/>
      <c r="C64" s="1654"/>
      <c r="D64" s="1538" t="s">
        <v>876</v>
      </c>
      <c r="E64" s="1538"/>
      <c r="F64" s="1519"/>
      <c r="G64" s="1639" t="s">
        <v>877</v>
      </c>
      <c r="H64" s="1519"/>
      <c r="I64" s="704">
        <v>9</v>
      </c>
      <c r="J64" s="544" t="s">
        <v>200</v>
      </c>
      <c r="K64" s="1538" t="s">
        <v>878</v>
      </c>
      <c r="L64" s="1538"/>
      <c r="M64" s="1519"/>
      <c r="N64" s="1518" t="s">
        <v>869</v>
      </c>
      <c r="O64" s="1519"/>
      <c r="P64" s="1520">
        <v>8.32</v>
      </c>
      <c r="Q64" s="1521"/>
      <c r="R64" s="543" t="s">
        <v>5</v>
      </c>
      <c r="S64" s="1518" t="s">
        <v>871</v>
      </c>
      <c r="T64" s="1519"/>
      <c r="U64" s="1520">
        <v>7.8</v>
      </c>
      <c r="V64" s="1521"/>
      <c r="W64" s="543" t="s">
        <v>5</v>
      </c>
      <c r="X64" s="711"/>
      <c r="Y64" s="540"/>
      <c r="Z64" s="1363"/>
      <c r="AA64" s="1622"/>
      <c r="AB64" s="1622"/>
      <c r="AC64" s="1621"/>
      <c r="AD64" s="1340"/>
      <c r="AE64" s="1340"/>
      <c r="AF64" s="1340"/>
      <c r="AG64" s="549"/>
      <c r="AH64" s="549"/>
      <c r="AI64" s="371"/>
      <c r="AJ64" s="371"/>
      <c r="AK64" s="547"/>
      <c r="AL64" s="525"/>
      <c r="AM64" s="525"/>
      <c r="AN64" s="525"/>
      <c r="AO64" s="525"/>
      <c r="AP64" s="525"/>
      <c r="AQ64" s="525"/>
      <c r="AR64" s="548"/>
      <c r="AS64" s="548"/>
      <c r="AT64" s="540"/>
      <c r="AU64" s="540"/>
      <c r="CA64" s="625"/>
    </row>
    <row r="65" spans="1:79" ht="22.5" customHeight="1">
      <c r="A65" s="637"/>
      <c r="B65" s="1642"/>
      <c r="C65" s="1654"/>
      <c r="D65" s="1538" t="s">
        <v>651</v>
      </c>
      <c r="E65" s="1538"/>
      <c r="F65" s="1519"/>
      <c r="G65" s="1639" t="s">
        <v>877</v>
      </c>
      <c r="H65" s="1519"/>
      <c r="I65" s="704">
        <v>9</v>
      </c>
      <c r="J65" s="544" t="s">
        <v>200</v>
      </c>
      <c r="K65" s="1538" t="s">
        <v>878</v>
      </c>
      <c r="L65" s="1538"/>
      <c r="M65" s="1519"/>
      <c r="N65" s="1518" t="s">
        <v>869</v>
      </c>
      <c r="O65" s="1519"/>
      <c r="P65" s="1520">
        <v>9</v>
      </c>
      <c r="Q65" s="1521"/>
      <c r="R65" s="543" t="s">
        <v>5</v>
      </c>
      <c r="S65" s="1518" t="s">
        <v>871</v>
      </c>
      <c r="T65" s="1519"/>
      <c r="U65" s="1520">
        <v>7.66</v>
      </c>
      <c r="V65" s="1521"/>
      <c r="W65" s="543" t="s">
        <v>5</v>
      </c>
      <c r="X65" s="712"/>
      <c r="Y65" s="540"/>
      <c r="Z65" s="1363"/>
      <c r="AA65" s="1622"/>
      <c r="AB65" s="1622"/>
      <c r="AC65" s="1621"/>
      <c r="AD65" s="1340"/>
      <c r="AE65" s="1340"/>
      <c r="AF65" s="1340"/>
      <c r="AG65" s="549"/>
      <c r="AH65" s="549"/>
      <c r="AI65" s="371"/>
      <c r="AJ65" s="371"/>
      <c r="AK65" s="547"/>
      <c r="AL65" s="525"/>
      <c r="AM65" s="525"/>
      <c r="AN65" s="525"/>
      <c r="AO65" s="525"/>
      <c r="AP65" s="525"/>
      <c r="AQ65" s="525"/>
      <c r="AR65" s="548"/>
      <c r="AS65" s="548"/>
      <c r="AT65" s="540"/>
      <c r="AU65" s="540"/>
      <c r="CA65" s="625"/>
    </row>
    <row r="66" spans="1:79" ht="22.5" customHeight="1">
      <c r="A66" s="637"/>
      <c r="B66" s="1546"/>
      <c r="C66" s="1654"/>
      <c r="D66" s="1538" t="s">
        <v>650</v>
      </c>
      <c r="E66" s="1538"/>
      <c r="F66" s="1519"/>
      <c r="G66" s="1639" t="s">
        <v>877</v>
      </c>
      <c r="H66" s="1519"/>
      <c r="I66" s="704">
        <v>9</v>
      </c>
      <c r="J66" s="544" t="s">
        <v>200</v>
      </c>
      <c r="K66" s="1538" t="s">
        <v>878</v>
      </c>
      <c r="L66" s="1538"/>
      <c r="M66" s="1519"/>
      <c r="N66" s="1518" t="s">
        <v>869</v>
      </c>
      <c r="O66" s="1519"/>
      <c r="P66" s="1520">
        <v>9.1199999999999992</v>
      </c>
      <c r="Q66" s="1521"/>
      <c r="R66" s="543" t="s">
        <v>5</v>
      </c>
      <c r="S66" s="1518" t="s">
        <v>871</v>
      </c>
      <c r="T66" s="1519"/>
      <c r="U66" s="1520">
        <v>8.1199999999999992</v>
      </c>
      <c r="V66" s="1521"/>
      <c r="W66" s="543" t="s">
        <v>5</v>
      </c>
      <c r="X66" s="712"/>
      <c r="Y66" s="540"/>
      <c r="Z66" s="1363"/>
      <c r="AA66" s="1622"/>
      <c r="AB66" s="1622"/>
      <c r="AC66" s="1621"/>
      <c r="AD66" s="1340"/>
      <c r="AE66" s="1340"/>
      <c r="AF66" s="1340"/>
      <c r="AG66" s="549"/>
      <c r="AH66" s="549"/>
      <c r="AI66" s="371"/>
      <c r="AJ66" s="371"/>
      <c r="AK66" s="547"/>
      <c r="AL66" s="525"/>
      <c r="AM66" s="525"/>
      <c r="AN66" s="525"/>
      <c r="AO66" s="525"/>
      <c r="AP66" s="525"/>
      <c r="AQ66" s="525"/>
      <c r="AR66" s="548"/>
      <c r="AS66" s="548"/>
      <c r="AT66" s="540"/>
      <c r="AU66" s="540"/>
      <c r="CA66" s="625"/>
    </row>
    <row r="67" spans="1:79" ht="22.5" customHeight="1">
      <c r="A67" s="637"/>
      <c r="B67" s="825"/>
      <c r="C67" s="1370" t="s">
        <v>1028</v>
      </c>
      <c r="D67" s="1371"/>
      <c r="E67" s="1371"/>
      <c r="F67" s="1558" t="s">
        <v>1034</v>
      </c>
      <c r="G67" s="1558"/>
      <c r="H67" s="1558"/>
      <c r="I67" s="1558" t="s">
        <v>1033</v>
      </c>
      <c r="J67" s="1558"/>
      <c r="K67" s="1558"/>
      <c r="L67" s="1558" t="s">
        <v>1091</v>
      </c>
      <c r="M67" s="1558"/>
      <c r="N67" s="1558"/>
      <c r="O67" s="1439" t="s">
        <v>1027</v>
      </c>
      <c r="P67" s="1439"/>
      <c r="Q67" s="1439"/>
      <c r="R67" s="1425" t="s">
        <v>1029</v>
      </c>
      <c r="S67" s="1426"/>
      <c r="T67" s="1426"/>
      <c r="U67" s="1426"/>
      <c r="V67" s="1426"/>
      <c r="W67" s="1426"/>
      <c r="X67" s="1427"/>
      <c r="Y67" s="540"/>
      <c r="Z67" s="1363"/>
      <c r="AA67" s="1622"/>
      <c r="AB67" s="1622"/>
      <c r="AC67" s="1621"/>
      <c r="AD67" s="1340"/>
      <c r="AE67" s="1340"/>
      <c r="AF67" s="1340"/>
    </row>
    <row r="68" spans="1:79" ht="22.5" customHeight="1">
      <c r="A68" s="637"/>
      <c r="B68" s="831" t="s">
        <v>1024</v>
      </c>
      <c r="C68" s="1434" t="s">
        <v>1025</v>
      </c>
      <c r="D68" s="1435"/>
      <c r="E68" s="1435"/>
      <c r="F68" s="1646"/>
      <c r="G68" s="1646"/>
      <c r="H68" s="1646"/>
      <c r="I68" s="1646"/>
      <c r="J68" s="1646"/>
      <c r="K68" s="1646"/>
      <c r="L68" s="1646"/>
      <c r="M68" s="1646"/>
      <c r="N68" s="1646"/>
      <c r="O68" s="1441">
        <f>SUM(F68:N68)</f>
        <v>0</v>
      </c>
      <c r="P68" s="1441"/>
      <c r="Q68" s="1441"/>
      <c r="R68" s="1428"/>
      <c r="S68" s="1429"/>
      <c r="T68" s="1429"/>
      <c r="U68" s="1429"/>
      <c r="V68" s="1429"/>
      <c r="W68" s="1429"/>
      <c r="X68" s="1430"/>
      <c r="Y68" s="540"/>
      <c r="Z68" s="1363"/>
      <c r="AA68" s="1622"/>
      <c r="AB68" s="1622"/>
      <c r="AC68" s="1621"/>
      <c r="AD68" s="1340"/>
      <c r="AE68" s="1340"/>
      <c r="AF68" s="1340"/>
    </row>
    <row r="69" spans="1:79" ht="22.5" customHeight="1">
      <c r="A69" s="637"/>
      <c r="B69" s="832" t="s">
        <v>1023</v>
      </c>
      <c r="C69" s="1436" t="s">
        <v>1026</v>
      </c>
      <c r="D69" s="1437"/>
      <c r="E69" s="1437"/>
      <c r="F69" s="1516"/>
      <c r="G69" s="1516"/>
      <c r="H69" s="1516"/>
      <c r="I69" s="1516"/>
      <c r="J69" s="1516"/>
      <c r="K69" s="1516"/>
      <c r="L69" s="1516"/>
      <c r="M69" s="1516"/>
      <c r="N69" s="1516"/>
      <c r="O69" s="1247">
        <f>SUM(F69:N69)</f>
        <v>0</v>
      </c>
      <c r="P69" s="1247"/>
      <c r="Q69" s="1247"/>
      <c r="R69" s="1428"/>
      <c r="S69" s="1429"/>
      <c r="T69" s="1429"/>
      <c r="U69" s="1429"/>
      <c r="V69" s="1429"/>
      <c r="W69" s="1429"/>
      <c r="X69" s="1430"/>
      <c r="Y69" s="540"/>
      <c r="Z69" s="1363"/>
      <c r="AA69" s="1622"/>
      <c r="AB69" s="1622"/>
      <c r="AC69" s="1621"/>
      <c r="AD69" s="1340"/>
      <c r="AE69" s="1340"/>
      <c r="AF69" s="1340"/>
    </row>
    <row r="70" spans="1:79" ht="22.5" customHeight="1">
      <c r="A70" s="637"/>
      <c r="B70" s="826"/>
      <c r="C70" s="1370" t="s">
        <v>1027</v>
      </c>
      <c r="D70" s="1371"/>
      <c r="E70" s="1371"/>
      <c r="F70" s="1248">
        <f>SUM(F68:H69)</f>
        <v>0</v>
      </c>
      <c r="G70" s="1248"/>
      <c r="H70" s="1248"/>
      <c r="I70" s="1248">
        <f t="shared" ref="I70" si="0">SUM(I68:K69)</f>
        <v>0</v>
      </c>
      <c r="J70" s="1248"/>
      <c r="K70" s="1248"/>
      <c r="L70" s="1248">
        <f t="shared" ref="L70" si="1">SUM(L68:N69)</f>
        <v>0</v>
      </c>
      <c r="M70" s="1248"/>
      <c r="N70" s="1248"/>
      <c r="O70" s="1248">
        <f t="shared" ref="O70" si="2">SUM(O68:Q69)</f>
        <v>0</v>
      </c>
      <c r="P70" s="1248"/>
      <c r="Q70" s="1248"/>
      <c r="R70" s="1431"/>
      <c r="S70" s="1432"/>
      <c r="T70" s="1432"/>
      <c r="U70" s="1432"/>
      <c r="V70" s="1432"/>
      <c r="W70" s="1432"/>
      <c r="X70" s="1433"/>
      <c r="Y70" s="540"/>
      <c r="Z70" s="1363"/>
      <c r="AA70" s="1622"/>
      <c r="AB70" s="1622"/>
      <c r="AC70" s="1621"/>
      <c r="AD70" s="1340"/>
      <c r="AE70" s="1340"/>
      <c r="AF70" s="1340"/>
    </row>
    <row r="71" spans="1:79" ht="20.25" customHeight="1">
      <c r="A71" s="637"/>
      <c r="B71" s="1636" t="s">
        <v>567</v>
      </c>
      <c r="C71" s="644" t="s">
        <v>2</v>
      </c>
      <c r="D71" s="1638" t="s">
        <v>230</v>
      </c>
      <c r="E71" s="1638"/>
      <c r="F71" s="1638"/>
      <c r="G71" s="1638"/>
      <c r="H71" s="537"/>
      <c r="I71" s="647"/>
      <c r="J71" s="647"/>
      <c r="K71" s="647"/>
      <c r="L71" s="647"/>
      <c r="M71" s="647"/>
      <c r="N71" s="647"/>
      <c r="O71" s="647"/>
      <c r="P71" s="647"/>
      <c r="Q71" s="647"/>
      <c r="R71" s="647"/>
      <c r="S71" s="647"/>
      <c r="T71" s="647"/>
      <c r="U71" s="647"/>
      <c r="V71" s="647"/>
      <c r="W71" s="647"/>
      <c r="X71" s="713"/>
      <c r="Y71" s="540"/>
      <c r="Z71" s="1363"/>
      <c r="AA71" s="1622"/>
      <c r="AB71" s="1622"/>
      <c r="AC71" s="1340"/>
      <c r="AD71" s="1340"/>
      <c r="AE71" s="1340"/>
      <c r="AF71" s="1340"/>
      <c r="AG71" s="1340"/>
      <c r="AH71" s="1340"/>
      <c r="AI71" s="1620"/>
      <c r="AJ71" s="1620"/>
      <c r="AK71" s="547"/>
      <c r="AL71" s="1305"/>
      <c r="AM71" s="1305"/>
      <c r="AN71" s="1305"/>
      <c r="AO71" s="1305"/>
      <c r="AP71" s="1305"/>
      <c r="AQ71" s="1305"/>
      <c r="AR71" s="540"/>
      <c r="AS71" s="540"/>
      <c r="AT71" s="540"/>
      <c r="AU71" s="540"/>
      <c r="CA71" s="625" t="s">
        <v>649</v>
      </c>
    </row>
    <row r="72" spans="1:79" ht="20.25" customHeight="1">
      <c r="A72" s="637"/>
      <c r="B72" s="1637"/>
      <c r="C72" s="646" t="s">
        <v>2</v>
      </c>
      <c r="D72" s="1647" t="s">
        <v>564</v>
      </c>
      <c r="E72" s="1647"/>
      <c r="F72" s="1647"/>
      <c r="G72" s="1647"/>
      <c r="H72" s="1648" t="s">
        <v>563</v>
      </c>
      <c r="I72" s="1648"/>
      <c r="J72" s="645" t="s">
        <v>6</v>
      </c>
      <c r="K72" s="1649"/>
      <c r="L72" s="1649"/>
      <c r="M72" s="1649"/>
      <c r="N72" s="1649"/>
      <c r="O72" s="1649"/>
      <c r="P72" s="1649"/>
      <c r="Q72" s="1649"/>
      <c r="R72" s="1649"/>
      <c r="S72" s="1649"/>
      <c r="T72" s="1649"/>
      <c r="U72" s="1649"/>
      <c r="V72" s="1649"/>
      <c r="W72" s="719" t="s">
        <v>11</v>
      </c>
      <c r="X72" s="713"/>
      <c r="Y72" s="540"/>
      <c r="Z72" s="1363"/>
      <c r="AA72" s="1622"/>
      <c r="AB72" s="1556"/>
      <c r="AC72" s="1340"/>
      <c r="AD72" s="1340"/>
      <c r="AE72" s="1340"/>
      <c r="AF72" s="1340"/>
      <c r="AG72" s="1340"/>
      <c r="AH72" s="1340"/>
      <c r="AI72" s="1620"/>
      <c r="AJ72" s="1620"/>
      <c r="AK72" s="547"/>
      <c r="AL72" s="632"/>
      <c r="AM72" s="1502"/>
      <c r="AN72" s="1502"/>
      <c r="AO72" s="632"/>
      <c r="AP72" s="1502"/>
      <c r="AQ72" s="1502"/>
      <c r="AR72" s="632"/>
      <c r="AS72" s="1502"/>
      <c r="AT72" s="1502"/>
      <c r="AU72" s="633"/>
      <c r="CA72" s="625" t="s">
        <v>648</v>
      </c>
    </row>
    <row r="73" spans="1:79" ht="20.25" customHeight="1">
      <c r="A73" s="637"/>
      <c r="B73" s="1545" t="s">
        <v>566</v>
      </c>
      <c r="C73" s="644" t="s">
        <v>2</v>
      </c>
      <c r="D73" s="1638" t="s">
        <v>230</v>
      </c>
      <c r="E73" s="1638"/>
      <c r="F73" s="1638"/>
      <c r="G73" s="1638"/>
      <c r="H73" s="1638"/>
      <c r="I73" s="1638"/>
      <c r="J73" s="641" t="s">
        <v>6</v>
      </c>
      <c r="K73" s="1657"/>
      <c r="L73" s="1657"/>
      <c r="M73" s="641" t="s">
        <v>565</v>
      </c>
      <c r="N73" s="641"/>
      <c r="O73" s="641"/>
      <c r="P73" s="641"/>
      <c r="Q73" s="641"/>
      <c r="R73" s="641"/>
      <c r="S73" s="641"/>
      <c r="T73" s="641"/>
      <c r="U73" s="641"/>
      <c r="V73" s="641"/>
      <c r="W73" s="641"/>
      <c r="X73" s="677"/>
      <c r="Y73" s="540"/>
      <c r="Z73" s="1363"/>
      <c r="AA73" s="1622"/>
      <c r="AB73" s="1556"/>
      <c r="AC73" s="1340"/>
      <c r="AD73" s="1340"/>
      <c r="AE73" s="1340"/>
      <c r="AF73" s="1340"/>
      <c r="AG73" s="1340"/>
      <c r="AH73" s="1340"/>
      <c r="AI73" s="1620"/>
      <c r="AJ73" s="1620"/>
      <c r="AK73" s="547"/>
      <c r="AL73" s="632"/>
      <c r="AM73" s="1502"/>
      <c r="AN73" s="1502"/>
      <c r="AO73" s="632"/>
      <c r="AP73" s="1502"/>
      <c r="AQ73" s="1502"/>
      <c r="AR73" s="632"/>
      <c r="AS73" s="1502"/>
      <c r="AT73" s="1502"/>
      <c r="AU73" s="633"/>
      <c r="CA73" s="625" t="s">
        <v>647</v>
      </c>
    </row>
    <row r="74" spans="1:79" ht="20.25" customHeight="1">
      <c r="A74" s="637"/>
      <c r="B74" s="1642"/>
      <c r="C74" s="372" t="s">
        <v>2</v>
      </c>
      <c r="D74" s="1535" t="s">
        <v>564</v>
      </c>
      <c r="E74" s="1535"/>
      <c r="F74" s="1535"/>
      <c r="G74" s="1535"/>
      <c r="H74" s="1536" t="s">
        <v>563</v>
      </c>
      <c r="I74" s="1536"/>
      <c r="J74" s="524" t="s">
        <v>6</v>
      </c>
      <c r="K74" s="1650"/>
      <c r="L74" s="1650"/>
      <c r="M74" s="1650"/>
      <c r="N74" s="1650"/>
      <c r="O74" s="1650"/>
      <c r="P74" s="1650"/>
      <c r="Q74" s="1650"/>
      <c r="R74" s="1650"/>
      <c r="S74" s="1650"/>
      <c r="T74" s="1650"/>
      <c r="U74" s="1650"/>
      <c r="V74" s="1650"/>
      <c r="W74" s="637" t="s">
        <v>11</v>
      </c>
      <c r="X74" s="712"/>
      <c r="Y74" s="540"/>
      <c r="Z74" s="1363"/>
      <c r="AA74" s="1622"/>
      <c r="AB74" s="1622"/>
      <c r="AC74" s="1340"/>
      <c r="AD74" s="1340"/>
      <c r="AE74" s="1340"/>
      <c r="AF74" s="1340"/>
      <c r="AG74" s="1502"/>
      <c r="AH74" s="1502"/>
      <c r="AI74" s="1502"/>
      <c r="AJ74" s="1502"/>
      <c r="AK74" s="547"/>
      <c r="AL74" s="1557"/>
      <c r="AM74" s="1557"/>
      <c r="AN74" s="1557"/>
      <c r="AO74" s="1557"/>
      <c r="AP74" s="1557"/>
      <c r="AQ74" s="1502"/>
      <c r="AR74" s="1502"/>
      <c r="AS74" s="1502"/>
      <c r="AT74" s="1502"/>
      <c r="AU74" s="547"/>
      <c r="CA74" s="625"/>
    </row>
    <row r="75" spans="1:79" ht="20.25" customHeight="1">
      <c r="A75" s="637"/>
      <c r="B75" s="643" t="s">
        <v>466</v>
      </c>
      <c r="C75" s="1652" t="s">
        <v>798</v>
      </c>
      <c r="D75" s="1653"/>
      <c r="E75" s="1653"/>
      <c r="F75" s="1653"/>
      <c r="G75" s="1653"/>
      <c r="H75" s="705"/>
      <c r="I75" s="641" t="s">
        <v>191</v>
      </c>
      <c r="J75" s="705"/>
      <c r="K75" s="641" t="s">
        <v>192</v>
      </c>
      <c r="L75" s="642"/>
      <c r="M75" s="1653" t="s">
        <v>797</v>
      </c>
      <c r="N75" s="1653"/>
      <c r="O75" s="1653"/>
      <c r="P75" s="1653"/>
      <c r="Q75" s="1653"/>
      <c r="R75" s="1653"/>
      <c r="S75" s="1653"/>
      <c r="T75" s="705"/>
      <c r="U75" s="641" t="s">
        <v>191</v>
      </c>
      <c r="V75" s="705"/>
      <c r="W75" s="641" t="s">
        <v>192</v>
      </c>
      <c r="X75" s="716"/>
      <c r="Y75" s="540"/>
      <c r="Z75" s="1363"/>
      <c r="AA75" s="1622"/>
      <c r="AB75" s="1622"/>
      <c r="AC75" s="1340"/>
      <c r="AD75" s="1340"/>
      <c r="AE75" s="1340"/>
      <c r="AF75" s="1340"/>
      <c r="AG75" s="1502"/>
      <c r="AH75" s="1502"/>
      <c r="AI75" s="1502"/>
      <c r="AJ75" s="1502"/>
      <c r="AK75" s="547"/>
      <c r="AL75" s="1557"/>
      <c r="AM75" s="1557"/>
      <c r="AN75" s="1557"/>
      <c r="AO75" s="1557"/>
      <c r="AP75" s="1557"/>
      <c r="AQ75" s="1502"/>
      <c r="AR75" s="1502"/>
      <c r="AS75" s="1502"/>
      <c r="AT75" s="1502"/>
      <c r="AU75" s="547"/>
      <c r="CA75" s="625"/>
    </row>
    <row r="76" spans="1:79" ht="20.25" customHeight="1">
      <c r="A76" s="637"/>
      <c r="B76" s="640" t="s">
        <v>467</v>
      </c>
      <c r="C76" s="1655" t="s">
        <v>798</v>
      </c>
      <c r="D76" s="1656"/>
      <c r="E76" s="1656"/>
      <c r="F76" s="1656"/>
      <c r="G76" s="1656"/>
      <c r="H76" s="706"/>
      <c r="I76" s="638" t="s">
        <v>191</v>
      </c>
      <c r="J76" s="706"/>
      <c r="K76" s="638" t="s">
        <v>192</v>
      </c>
      <c r="L76" s="639"/>
      <c r="M76" s="1656" t="s">
        <v>797</v>
      </c>
      <c r="N76" s="1656"/>
      <c r="O76" s="1656"/>
      <c r="P76" s="1656"/>
      <c r="Q76" s="1656"/>
      <c r="R76" s="1656"/>
      <c r="S76" s="1656"/>
      <c r="T76" s="706"/>
      <c r="U76" s="638" t="s">
        <v>191</v>
      </c>
      <c r="V76" s="706"/>
      <c r="W76" s="638" t="s">
        <v>192</v>
      </c>
      <c r="X76" s="712"/>
      <c r="Y76" s="540"/>
      <c r="Z76" s="1363"/>
      <c r="AA76" s="1622"/>
      <c r="AB76" s="1622"/>
      <c r="AC76" s="1621"/>
      <c r="AD76" s="1340"/>
      <c r="AE76" s="1340"/>
      <c r="AF76" s="1340"/>
      <c r="AG76" s="1340"/>
      <c r="AH76" s="1340"/>
      <c r="AI76" s="1620"/>
      <c r="AJ76" s="1620"/>
      <c r="AK76" s="547"/>
      <c r="AL76" s="1305"/>
      <c r="AM76" s="1305"/>
      <c r="AN76" s="1305"/>
      <c r="AO76" s="1305"/>
      <c r="AP76" s="1305"/>
      <c r="AQ76" s="1305"/>
      <c r="AR76" s="1502"/>
      <c r="AS76" s="1502"/>
      <c r="AT76" s="540"/>
      <c r="AU76" s="540"/>
      <c r="CA76" s="625"/>
    </row>
    <row r="77" spans="1:79" ht="15.75" customHeight="1">
      <c r="A77" s="637"/>
      <c r="B77" s="636"/>
      <c r="C77" s="634"/>
      <c r="D77" s="634"/>
      <c r="E77" s="634"/>
      <c r="F77" s="634"/>
      <c r="G77" s="634"/>
      <c r="H77" s="635"/>
      <c r="I77" s="634"/>
      <c r="J77" s="635"/>
      <c r="K77" s="634"/>
      <c r="L77" s="634"/>
      <c r="M77" s="634"/>
      <c r="N77" s="634"/>
      <c r="O77" s="634"/>
      <c r="P77" s="634"/>
      <c r="Q77" s="634"/>
      <c r="R77" s="634"/>
      <c r="S77" s="634"/>
      <c r="T77" s="635"/>
      <c r="U77" s="634"/>
      <c r="V77" s="635"/>
      <c r="W77" s="634"/>
      <c r="X77" s="540"/>
      <c r="Y77" s="540"/>
      <c r="Z77" s="1363"/>
      <c r="AA77" s="1622"/>
      <c r="AB77" s="1622"/>
      <c r="AC77" s="1340"/>
      <c r="AD77" s="1340"/>
      <c r="AE77" s="1340"/>
      <c r="AF77" s="1340"/>
      <c r="AG77" s="1340"/>
      <c r="AH77" s="1340"/>
      <c r="AI77" s="1620"/>
      <c r="AJ77" s="1620"/>
      <c r="AK77" s="547"/>
      <c r="AL77" s="1305"/>
      <c r="AM77" s="1305"/>
      <c r="AN77" s="1305"/>
      <c r="AO77" s="1305"/>
      <c r="AP77" s="1305"/>
      <c r="AQ77" s="1305"/>
      <c r="AR77" s="540"/>
      <c r="AS77" s="540"/>
      <c r="AT77" s="540"/>
      <c r="AU77" s="540"/>
      <c r="CA77" s="625"/>
    </row>
    <row r="78" spans="1:79" ht="17.25">
      <c r="A78" s="629" t="s">
        <v>905</v>
      </c>
      <c r="B78" s="540"/>
      <c r="C78" s="525"/>
      <c r="D78" s="529"/>
      <c r="E78" s="529"/>
      <c r="F78" s="529"/>
      <c r="G78" s="529"/>
      <c r="H78" s="529"/>
      <c r="I78" s="529"/>
      <c r="J78" s="529"/>
      <c r="K78" s="529"/>
      <c r="L78" s="529"/>
      <c r="M78" s="529"/>
      <c r="N78" s="529"/>
      <c r="O78" s="653"/>
      <c r="P78" s="540"/>
      <c r="Q78" s="540"/>
      <c r="R78" s="540"/>
      <c r="S78" s="529"/>
      <c r="T78" s="529"/>
      <c r="U78" s="529"/>
      <c r="V78" s="529"/>
      <c r="W78" s="529"/>
      <c r="X78" s="540"/>
      <c r="Y78" s="540"/>
      <c r="Z78" s="1363"/>
      <c r="AA78" s="1622"/>
      <c r="AB78" s="1556"/>
      <c r="AC78" s="1340"/>
      <c r="AD78" s="1340"/>
      <c r="AE78" s="1340"/>
      <c r="AF78" s="1340"/>
      <c r="AG78" s="529"/>
      <c r="AH78" s="529"/>
      <c r="AI78" s="529"/>
      <c r="AJ78" s="529"/>
      <c r="AK78" s="529"/>
      <c r="AL78" s="529"/>
      <c r="AM78" s="653"/>
      <c r="AN78" s="540"/>
      <c r="AO78" s="540"/>
      <c r="AP78" s="540"/>
      <c r="AQ78" s="529"/>
      <c r="AR78" s="529"/>
      <c r="AS78" s="529"/>
      <c r="AT78" s="529"/>
      <c r="AU78" s="529"/>
      <c r="CA78" s="625"/>
    </row>
    <row r="79" spans="1:79" ht="20.25" customHeight="1">
      <c r="A79" s="540"/>
      <c r="B79" s="1453" t="s">
        <v>906</v>
      </c>
      <c r="C79" s="1461" t="s">
        <v>907</v>
      </c>
      <c r="D79" s="1461"/>
      <c r="E79" s="1461"/>
      <c r="F79" s="1461"/>
      <c r="G79" s="1658" t="s">
        <v>923</v>
      </c>
      <c r="H79" s="1658"/>
      <c r="I79" s="1658"/>
      <c r="J79" s="1658"/>
      <c r="K79" s="1658"/>
      <c r="L79" s="1658"/>
      <c r="M79" s="1658"/>
      <c r="N79" s="1658"/>
      <c r="O79" s="1658"/>
      <c r="P79" s="1658"/>
      <c r="Q79" s="1658"/>
      <c r="R79" s="1658"/>
      <c r="S79" s="1658"/>
      <c r="T79" s="1658"/>
      <c r="U79" s="1658"/>
      <c r="V79" s="1658"/>
      <c r="W79" s="1658"/>
      <c r="X79" s="1658"/>
      <c r="Y79" s="540"/>
      <c r="Z79" s="1363"/>
      <c r="AA79" s="1622"/>
      <c r="AB79" s="1556"/>
      <c r="AC79" s="1340"/>
      <c r="AD79" s="1340"/>
      <c r="AE79" s="1340"/>
      <c r="AF79" s="1340"/>
      <c r="AG79" s="1340"/>
      <c r="AH79" s="1340"/>
      <c r="AI79" s="1620"/>
      <c r="AJ79" s="1620"/>
      <c r="AK79" s="547"/>
      <c r="AL79" s="632"/>
      <c r="AM79" s="1502"/>
      <c r="AN79" s="1502"/>
      <c r="AO79" s="632"/>
      <c r="AP79" s="1502"/>
      <c r="AQ79" s="1502"/>
      <c r="AR79" s="632"/>
      <c r="AS79" s="1502"/>
      <c r="AT79" s="1502"/>
      <c r="AU79" s="633"/>
      <c r="CA79" s="625" t="s">
        <v>552</v>
      </c>
    </row>
    <row r="80" spans="1:79" ht="20.25" customHeight="1">
      <c r="A80" s="540"/>
      <c r="B80" s="1453"/>
      <c r="C80" s="1461" t="s">
        <v>169</v>
      </c>
      <c r="D80" s="1461"/>
      <c r="E80" s="1461"/>
      <c r="F80" s="1461"/>
      <c r="G80" s="1658" t="s">
        <v>634</v>
      </c>
      <c r="H80" s="1658"/>
      <c r="I80" s="1658"/>
      <c r="J80" s="1658"/>
      <c r="K80" s="1658"/>
      <c r="L80" s="1658"/>
      <c r="M80" s="1658"/>
      <c r="N80" s="1658"/>
      <c r="O80" s="1658"/>
      <c r="P80" s="1658"/>
      <c r="Q80" s="1658"/>
      <c r="R80" s="1658"/>
      <c r="S80" s="1658"/>
      <c r="T80" s="1658"/>
      <c r="U80" s="1658"/>
      <c r="V80" s="1658"/>
      <c r="W80" s="1658"/>
      <c r="X80" s="1658"/>
      <c r="Y80" s="540"/>
      <c r="Z80" s="1363"/>
      <c r="AA80" s="1622"/>
      <c r="AB80" s="1622"/>
      <c r="AC80" s="1340"/>
      <c r="AD80" s="1340"/>
      <c r="AE80" s="1340"/>
      <c r="AF80" s="1340"/>
      <c r="AG80" s="1502"/>
      <c r="AH80" s="1502"/>
      <c r="AI80" s="1502"/>
      <c r="AJ80" s="1502"/>
      <c r="AK80" s="547"/>
      <c r="AL80" s="1557"/>
      <c r="AM80" s="1557"/>
      <c r="AN80" s="1557"/>
      <c r="AO80" s="1557"/>
      <c r="AP80" s="1557"/>
      <c r="AQ80" s="1502"/>
      <c r="AR80" s="1502"/>
      <c r="AS80" s="1502"/>
      <c r="AT80" s="1502"/>
      <c r="AU80" s="547"/>
      <c r="CA80" s="625" t="s">
        <v>562</v>
      </c>
    </row>
    <row r="81" spans="1:90" s="540" customFormat="1" ht="29.25" customHeight="1">
      <c r="B81" s="1453"/>
      <c r="C81" s="1463" t="s">
        <v>908</v>
      </c>
      <c r="D81" s="1461"/>
      <c r="E81" s="1461"/>
      <c r="F81" s="1461"/>
      <c r="G81" s="1659">
        <v>1</v>
      </c>
      <c r="H81" s="1659"/>
      <c r="I81" s="1659"/>
      <c r="J81" s="1659"/>
      <c r="K81" s="1659"/>
      <c r="L81" s="765" t="s">
        <v>909</v>
      </c>
      <c r="M81" s="768"/>
      <c r="N81" s="768"/>
      <c r="O81" s="768"/>
      <c r="P81" s="768"/>
      <c r="Q81" s="768"/>
      <c r="R81" s="768"/>
      <c r="S81" s="768"/>
      <c r="T81" s="768"/>
      <c r="U81" s="768"/>
      <c r="V81" s="768"/>
      <c r="W81" s="768"/>
      <c r="X81" s="768"/>
      <c r="Z81" s="1363"/>
      <c r="AA81" s="1622"/>
      <c r="AB81" s="1622"/>
      <c r="AC81" s="1340"/>
      <c r="AD81" s="1340"/>
      <c r="AE81" s="1340"/>
      <c r="AF81" s="1340"/>
      <c r="AG81" s="1502"/>
      <c r="AH81" s="1502"/>
      <c r="AI81" s="1502"/>
      <c r="AJ81" s="1502"/>
      <c r="AK81" s="547"/>
      <c r="AL81" s="1557"/>
      <c r="AM81" s="1557"/>
      <c r="AN81" s="1557"/>
      <c r="AO81" s="1557"/>
      <c r="AP81" s="1557"/>
      <c r="AQ81" s="1502"/>
      <c r="AR81" s="1502"/>
      <c r="AS81" s="1502"/>
      <c r="AT81" s="1502"/>
      <c r="AU81" s="547"/>
      <c r="AV81" s="624"/>
      <c r="AW81" s="624"/>
      <c r="AX81" s="624"/>
      <c r="AY81" s="624"/>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624"/>
      <c r="BW81" s="624"/>
      <c r="BX81" s="624"/>
      <c r="BY81" s="624"/>
      <c r="BZ81" s="624"/>
      <c r="CA81" s="625" t="s">
        <v>561</v>
      </c>
      <c r="CB81" s="624"/>
      <c r="CC81" s="624"/>
      <c r="CD81" s="624"/>
      <c r="CE81" s="624"/>
      <c r="CF81" s="624"/>
      <c r="CG81" s="624"/>
      <c r="CH81" s="624"/>
      <c r="CI81" s="624"/>
      <c r="CJ81" s="624"/>
      <c r="CK81" s="624"/>
      <c r="CL81" s="624"/>
    </row>
    <row r="82" spans="1:90" ht="20.25" customHeight="1">
      <c r="A82" s="628"/>
      <c r="B82" s="1456" t="s">
        <v>913</v>
      </c>
      <c r="C82" s="1461" t="s">
        <v>910</v>
      </c>
      <c r="D82" s="1461"/>
      <c r="E82" s="1461"/>
      <c r="F82" s="1461"/>
      <c r="G82" s="1660">
        <v>1</v>
      </c>
      <c r="H82" s="1661"/>
      <c r="I82" s="1661"/>
      <c r="J82" s="1661"/>
      <c r="K82" s="1661"/>
      <c r="L82" s="1459" t="s">
        <v>911</v>
      </c>
      <c r="M82" s="1459"/>
      <c r="N82" s="1460"/>
      <c r="Y82" s="540"/>
      <c r="Z82" s="546"/>
      <c r="AA82" s="1305"/>
      <c r="AB82" s="1305"/>
      <c r="AC82" s="1354"/>
      <c r="AD82" s="1354"/>
      <c r="AE82" s="540"/>
      <c r="AF82" s="1354"/>
      <c r="AG82" s="1354"/>
      <c r="AH82" s="1305"/>
      <c r="AI82" s="1305"/>
      <c r="AJ82" s="1305"/>
      <c r="AK82" s="540"/>
      <c r="AL82" s="1305"/>
      <c r="AM82" s="1305"/>
      <c r="AN82" s="1354"/>
      <c r="AO82" s="1354"/>
      <c r="AP82" s="540"/>
      <c r="AQ82" s="1354"/>
      <c r="AR82" s="1354"/>
      <c r="AS82" s="1305"/>
      <c r="AT82" s="1305"/>
      <c r="AU82" s="1305"/>
      <c r="CA82" s="625" t="s">
        <v>560</v>
      </c>
    </row>
    <row r="83" spans="1:90" ht="20.25" customHeight="1">
      <c r="A83" s="628"/>
      <c r="B83" s="1456"/>
      <c r="C83" s="1461" t="s">
        <v>912</v>
      </c>
      <c r="D83" s="1461"/>
      <c r="E83" s="1461"/>
      <c r="F83" s="1461"/>
      <c r="G83" s="1462" t="s">
        <v>914</v>
      </c>
      <c r="H83" s="1358"/>
      <c r="I83" s="1358"/>
      <c r="J83" s="1358"/>
      <c r="K83" s="1662">
        <v>15</v>
      </c>
      <c r="L83" s="1662"/>
      <c r="M83" s="1662"/>
      <c r="N83" s="767" t="s">
        <v>915</v>
      </c>
      <c r="Y83" s="540"/>
      <c r="Z83" s="631"/>
      <c r="AA83" s="630"/>
      <c r="AB83" s="540"/>
      <c r="AC83" s="540"/>
      <c r="AD83" s="540"/>
      <c r="AE83" s="540"/>
      <c r="AF83" s="540"/>
      <c r="AG83" s="540"/>
      <c r="AH83" s="540"/>
      <c r="AI83" s="540"/>
      <c r="AJ83" s="540"/>
      <c r="AK83" s="540"/>
      <c r="AL83" s="540"/>
      <c r="AM83" s="540"/>
      <c r="AN83" s="540"/>
      <c r="AO83" s="540"/>
      <c r="AP83" s="540"/>
      <c r="AQ83" s="540"/>
      <c r="AR83" s="540"/>
      <c r="AS83" s="540"/>
      <c r="AT83" s="540"/>
      <c r="AU83" s="540"/>
      <c r="CA83" s="625" t="s">
        <v>559</v>
      </c>
    </row>
    <row r="84" spans="1:90" ht="20.25" customHeight="1">
      <c r="A84" s="628"/>
      <c r="B84" s="628"/>
      <c r="Y84" s="629"/>
      <c r="Z84" s="540"/>
      <c r="AA84" s="540"/>
      <c r="AB84" s="540"/>
      <c r="AC84" s="540"/>
      <c r="AD84" s="540"/>
      <c r="AE84" s="540"/>
      <c r="AF84" s="540"/>
      <c r="AG84" s="540"/>
      <c r="AH84" s="540"/>
      <c r="AI84" s="540"/>
      <c r="AJ84" s="540"/>
      <c r="AK84" s="540"/>
      <c r="AL84" s="540"/>
      <c r="AM84" s="540"/>
      <c r="AN84" s="540"/>
      <c r="AO84" s="540"/>
      <c r="AP84" s="540"/>
      <c r="AQ84" s="540"/>
      <c r="AR84" s="540"/>
      <c r="AS84" s="540"/>
      <c r="AT84" s="540"/>
      <c r="AU84" s="540"/>
      <c r="CA84" s="625" t="s">
        <v>558</v>
      </c>
    </row>
    <row r="85" spans="1:90" ht="20.25" customHeight="1">
      <c r="B85" s="627"/>
      <c r="Y85" s="540"/>
      <c r="Z85" s="546"/>
      <c r="AA85" s="1353"/>
      <c r="AB85" s="1353"/>
      <c r="AC85" s="1353"/>
      <c r="AD85" s="1353"/>
      <c r="AE85" s="1355"/>
      <c r="AF85" s="1355"/>
      <c r="AG85" s="1355"/>
      <c r="AH85" s="1355"/>
      <c r="AI85" s="1302"/>
      <c r="AJ85" s="1302"/>
      <c r="AK85" s="1353"/>
      <c r="AL85" s="1353"/>
      <c r="AM85" s="1353"/>
      <c r="AN85" s="1353"/>
      <c r="AO85" s="1353"/>
      <c r="AP85" s="1451"/>
      <c r="AQ85" s="1452"/>
      <c r="AR85" s="1452"/>
      <c r="AS85" s="1452"/>
      <c r="AT85" s="1302"/>
      <c r="AU85" s="1302"/>
      <c r="CA85" s="625" t="s">
        <v>557</v>
      </c>
    </row>
    <row r="86" spans="1:90" ht="20.25" customHeight="1">
      <c r="Y86" s="540"/>
      <c r="Z86" s="1376"/>
      <c r="AA86" s="1353"/>
      <c r="AB86" s="1353"/>
      <c r="AC86" s="1353"/>
      <c r="AD86" s="1353"/>
      <c r="AE86" s="1448"/>
      <c r="AF86" s="1448"/>
      <c r="AG86" s="1448"/>
      <c r="AH86" s="1448"/>
      <c r="AI86" s="1449"/>
      <c r="AJ86" s="1449"/>
      <c r="AK86" s="626"/>
      <c r="AL86" s="626"/>
      <c r="AM86" s="626"/>
      <c r="AN86" s="626"/>
      <c r="AO86" s="626"/>
      <c r="AP86" s="1448"/>
      <c r="AQ86" s="1448"/>
      <c r="AR86" s="1448"/>
      <c r="AS86" s="1448"/>
      <c r="AT86" s="540"/>
      <c r="AU86" s="540"/>
      <c r="CA86" s="625" t="s">
        <v>556</v>
      </c>
    </row>
    <row r="87" spans="1:90" ht="20.25" customHeight="1">
      <c r="A87" s="628"/>
      <c r="Y87" s="540"/>
      <c r="Z87" s="1376"/>
      <c r="AA87" s="1353"/>
      <c r="AB87" s="1353"/>
      <c r="AC87" s="1353"/>
      <c r="AD87" s="1353"/>
      <c r="AE87" s="1448"/>
      <c r="AF87" s="1448"/>
      <c r="AG87" s="1448"/>
      <c r="AH87" s="1448"/>
      <c r="AI87" s="540"/>
      <c r="AJ87" s="540"/>
      <c r="AK87" s="1353"/>
      <c r="AL87" s="1353"/>
      <c r="AM87" s="1353"/>
      <c r="AN87" s="626"/>
      <c r="AO87" s="626"/>
      <c r="AP87" s="1448"/>
      <c r="AQ87" s="1448"/>
      <c r="AR87" s="1448"/>
      <c r="AS87" s="1448"/>
      <c r="AT87" s="540"/>
      <c r="AU87" s="540"/>
      <c r="CA87" s="625" t="s">
        <v>555</v>
      </c>
    </row>
    <row r="88" spans="1:90" ht="20.25" customHeight="1">
      <c r="B88" s="627"/>
      <c r="Y88" s="540"/>
      <c r="Z88" s="1376"/>
      <c r="AA88" s="1353"/>
      <c r="AB88" s="1353"/>
      <c r="AC88" s="1353"/>
      <c r="AD88" s="1353"/>
      <c r="AE88" s="1448"/>
      <c r="AF88" s="1448"/>
      <c r="AG88" s="1448"/>
      <c r="AH88" s="1448"/>
      <c r="AI88" s="540"/>
      <c r="AJ88" s="540"/>
      <c r="AK88" s="1353"/>
      <c r="AL88" s="1353"/>
      <c r="AM88" s="1353"/>
      <c r="AN88" s="626"/>
      <c r="AO88" s="626"/>
      <c r="AP88" s="1448"/>
      <c r="AQ88" s="1448"/>
      <c r="AR88" s="1448"/>
      <c r="AS88" s="1448"/>
      <c r="AT88" s="540"/>
      <c r="AU88" s="540"/>
      <c r="CA88" s="625" t="s">
        <v>554</v>
      </c>
    </row>
    <row r="89" spans="1:90" ht="20.25" customHeight="1">
      <c r="B89" s="627"/>
      <c r="Y89" s="540"/>
      <c r="Z89" s="1376"/>
      <c r="AA89" s="1353"/>
      <c r="AB89" s="1353"/>
      <c r="AC89" s="1353"/>
      <c r="AD89" s="1353"/>
      <c r="AE89" s="1448"/>
      <c r="AF89" s="1448"/>
      <c r="AG89" s="1448"/>
      <c r="AH89" s="1448"/>
      <c r="AI89" s="1450"/>
      <c r="AJ89" s="1450"/>
      <c r="AK89" s="1353"/>
      <c r="AL89" s="1353"/>
      <c r="AM89" s="1353"/>
      <c r="AN89" s="626"/>
      <c r="AO89" s="626"/>
      <c r="AP89" s="1448"/>
      <c r="AQ89" s="1448"/>
      <c r="AR89" s="1448"/>
      <c r="AS89" s="1448"/>
      <c r="AT89" s="540"/>
      <c r="AU89" s="540"/>
      <c r="CA89" s="625" t="s">
        <v>553</v>
      </c>
    </row>
    <row r="90" spans="1:90" ht="20.25" customHeight="1">
      <c r="CA90" s="625"/>
    </row>
    <row r="91" spans="1:90" ht="15" customHeight="1">
      <c r="CA91" s="625"/>
    </row>
    <row r="92" spans="1:90" ht="15" customHeight="1"/>
  </sheetData>
  <mergeCells count="383">
    <mergeCell ref="B33:B35"/>
    <mergeCell ref="C33:D34"/>
    <mergeCell ref="E33:F34"/>
    <mergeCell ref="O33:P34"/>
    <mergeCell ref="Z33:Z34"/>
    <mergeCell ref="AB33:AD33"/>
    <mergeCell ref="AL33:AM33"/>
    <mergeCell ref="I34:N34"/>
    <mergeCell ref="S34:X34"/>
    <mergeCell ref="AA34:AC34"/>
    <mergeCell ref="C35:D36"/>
    <mergeCell ref="E35:F36"/>
    <mergeCell ref="O35:P36"/>
    <mergeCell ref="AB35:AL35"/>
    <mergeCell ref="B36:B38"/>
    <mergeCell ref="I36:N36"/>
    <mergeCell ref="S36:X36"/>
    <mergeCell ref="C37:H37"/>
    <mergeCell ref="I37:X37"/>
    <mergeCell ref="C38:H38"/>
    <mergeCell ref="I38:X38"/>
    <mergeCell ref="B82:B83"/>
    <mergeCell ref="B79:B81"/>
    <mergeCell ref="G79:X79"/>
    <mergeCell ref="G80:X80"/>
    <mergeCell ref="G81:K81"/>
    <mergeCell ref="G82:K82"/>
    <mergeCell ref="L82:N82"/>
    <mergeCell ref="K83:M83"/>
    <mergeCell ref="Z86:Z89"/>
    <mergeCell ref="C80:F80"/>
    <mergeCell ref="C81:F81"/>
    <mergeCell ref="C79:F79"/>
    <mergeCell ref="AA86:AD86"/>
    <mergeCell ref="AA89:AD89"/>
    <mergeCell ref="AA87:AD87"/>
    <mergeCell ref="AK88:AM88"/>
    <mergeCell ref="AP88:AS88"/>
    <mergeCell ref="AK87:AM87"/>
    <mergeCell ref="AQ82:AR82"/>
    <mergeCell ref="C82:F82"/>
    <mergeCell ref="C83:F83"/>
    <mergeCell ref="G83:J83"/>
    <mergeCell ref="AE86:AH86"/>
    <mergeCell ref="AI86:AJ86"/>
    <mergeCell ref="AP86:AS86"/>
    <mergeCell ref="AN82:AO82"/>
    <mergeCell ref="AA85:AD85"/>
    <mergeCell ref="AP87:AS87"/>
    <mergeCell ref="AE89:AH89"/>
    <mergeCell ref="AI89:AJ89"/>
    <mergeCell ref="AK89:AM89"/>
    <mergeCell ref="AP89:AS89"/>
    <mergeCell ref="AE87:AH87"/>
    <mergeCell ref="AA88:AD88"/>
    <mergeCell ref="AE88:AH88"/>
    <mergeCell ref="AE85:AH85"/>
    <mergeCell ref="C76:G76"/>
    <mergeCell ref="M76:S76"/>
    <mergeCell ref="AC78:AF79"/>
    <mergeCell ref="AL77:AQ77"/>
    <mergeCell ref="B73:B74"/>
    <mergeCell ref="D73:G73"/>
    <mergeCell ref="H73:I73"/>
    <mergeCell ref="K73:L73"/>
    <mergeCell ref="AM73:AN73"/>
    <mergeCell ref="AB76:AB77"/>
    <mergeCell ref="AA76:AA81"/>
    <mergeCell ref="AC76:AF77"/>
    <mergeCell ref="AG76:AH76"/>
    <mergeCell ref="AI76:AJ76"/>
    <mergeCell ref="AG79:AH79"/>
    <mergeCell ref="AI79:AJ79"/>
    <mergeCell ref="AI77:AJ77"/>
    <mergeCell ref="AC81:AF81"/>
    <mergeCell ref="AP79:AQ79"/>
    <mergeCell ref="AB74:AB75"/>
    <mergeCell ref="AL80:AP80"/>
    <mergeCell ref="AQ80:AT80"/>
    <mergeCell ref="AG80:AJ80"/>
    <mergeCell ref="AL74:AP74"/>
    <mergeCell ref="D72:G72"/>
    <mergeCell ref="H72:I72"/>
    <mergeCell ref="K72:V72"/>
    <mergeCell ref="D74:G74"/>
    <mergeCell ref="H74:I74"/>
    <mergeCell ref="K74:V74"/>
    <mergeCell ref="AC74:AF74"/>
    <mergeCell ref="AQ74:AT74"/>
    <mergeCell ref="AG74:AJ74"/>
    <mergeCell ref="AA62:AA75"/>
    <mergeCell ref="AB62:AB71"/>
    <mergeCell ref="U62:V62"/>
    <mergeCell ref="AG71:AH71"/>
    <mergeCell ref="C75:G75"/>
    <mergeCell ref="M75:S75"/>
    <mergeCell ref="AC75:AF75"/>
    <mergeCell ref="AG75:AJ75"/>
    <mergeCell ref="D65:F65"/>
    <mergeCell ref="AG72:AH72"/>
    <mergeCell ref="AI73:AJ73"/>
    <mergeCell ref="AM72:AN72"/>
    <mergeCell ref="C70:E70"/>
    <mergeCell ref="C63:C66"/>
    <mergeCell ref="C68:E68"/>
    <mergeCell ref="F68:H68"/>
    <mergeCell ref="I68:K68"/>
    <mergeCell ref="L68:N68"/>
    <mergeCell ref="O68:Q68"/>
    <mergeCell ref="C69:E69"/>
    <mergeCell ref="U65:V65"/>
    <mergeCell ref="L69:N69"/>
    <mergeCell ref="O69:Q69"/>
    <mergeCell ref="C67:E67"/>
    <mergeCell ref="F67:H67"/>
    <mergeCell ref="S66:T66"/>
    <mergeCell ref="G65:H65"/>
    <mergeCell ref="G66:H66"/>
    <mergeCell ref="K66:M66"/>
    <mergeCell ref="N66:O66"/>
    <mergeCell ref="O67:Q67"/>
    <mergeCell ref="R67:X70"/>
    <mergeCell ref="D66:F66"/>
    <mergeCell ref="H57:R57"/>
    <mergeCell ref="B71:B72"/>
    <mergeCell ref="D71:G71"/>
    <mergeCell ref="D64:F64"/>
    <mergeCell ref="G64:H64"/>
    <mergeCell ref="K64:M64"/>
    <mergeCell ref="N64:O64"/>
    <mergeCell ref="AP61:AT61"/>
    <mergeCell ref="U61:V61"/>
    <mergeCell ref="AL62:AQ62"/>
    <mergeCell ref="AR62:AS62"/>
    <mergeCell ref="AA61:AC61"/>
    <mergeCell ref="D61:I61"/>
    <mergeCell ref="S64:T64"/>
    <mergeCell ref="AE61:AI61"/>
    <mergeCell ref="AK61:AN61"/>
    <mergeCell ref="D62:T62"/>
    <mergeCell ref="P64:Q64"/>
    <mergeCell ref="B58:B66"/>
    <mergeCell ref="C58:C62"/>
    <mergeCell ref="P65:Q65"/>
    <mergeCell ref="AC72:AF73"/>
    <mergeCell ref="F70:H70"/>
    <mergeCell ref="I70:K70"/>
    <mergeCell ref="AF55:AG57"/>
    <mergeCell ref="AH55:AI57"/>
    <mergeCell ref="S57:X57"/>
    <mergeCell ref="AL55:AM57"/>
    <mergeCell ref="AO55:AP55"/>
    <mergeCell ref="AO57:AP57"/>
    <mergeCell ref="Z55:Z58"/>
    <mergeCell ref="AQ55:AU57"/>
    <mergeCell ref="AA58:AE58"/>
    <mergeCell ref="AO56:AP56"/>
    <mergeCell ref="S53:X55"/>
    <mergeCell ref="AA55:AD57"/>
    <mergeCell ref="AP73:AQ73"/>
    <mergeCell ref="J61:K61"/>
    <mergeCell ref="M61:N61"/>
    <mergeCell ref="O61:T61"/>
    <mergeCell ref="AM79:AN79"/>
    <mergeCell ref="AI72:AJ72"/>
    <mergeCell ref="L67:N67"/>
    <mergeCell ref="L70:N70"/>
    <mergeCell ref="O70:Q70"/>
    <mergeCell ref="AL71:AQ71"/>
    <mergeCell ref="AI71:AJ71"/>
    <mergeCell ref="AC62:AF71"/>
    <mergeCell ref="AG62:AH62"/>
    <mergeCell ref="AI62:AJ62"/>
    <mergeCell ref="U64:V64"/>
    <mergeCell ref="Z60:Z81"/>
    <mergeCell ref="AA60:AD60"/>
    <mergeCell ref="AB80:AB81"/>
    <mergeCell ref="AC80:AF80"/>
    <mergeCell ref="AG81:AJ81"/>
    <mergeCell ref="AL81:AP81"/>
    <mergeCell ref="AL76:AQ76"/>
    <mergeCell ref="AB78:AB79"/>
    <mergeCell ref="AS49:AU49"/>
    <mergeCell ref="V48:X48"/>
    <mergeCell ref="Z48:Z50"/>
    <mergeCell ref="AK48:AR48"/>
    <mergeCell ref="B43:B47"/>
    <mergeCell ref="D43:X44"/>
    <mergeCell ref="Z43:Z47"/>
    <mergeCell ref="AB43:AU44"/>
    <mergeCell ref="D45:W45"/>
    <mergeCell ref="AB45:AU45"/>
    <mergeCell ref="AT48:AU48"/>
    <mergeCell ref="AB46:AU46"/>
    <mergeCell ref="D47:W47"/>
    <mergeCell ref="AB47:AU47"/>
    <mergeCell ref="I49:J49"/>
    <mergeCell ref="U49:W49"/>
    <mergeCell ref="AG49:AH49"/>
    <mergeCell ref="AR42:AS42"/>
    <mergeCell ref="AT42:AU42"/>
    <mergeCell ref="AQ40:AU40"/>
    <mergeCell ref="B41:B42"/>
    <mergeCell ref="C41:F41"/>
    <mergeCell ref="G41:J41"/>
    <mergeCell ref="K41:N41"/>
    <mergeCell ref="O41:S41"/>
    <mergeCell ref="T41:U41"/>
    <mergeCell ref="V41:X41"/>
    <mergeCell ref="Z41:Z42"/>
    <mergeCell ref="AA41:AD41"/>
    <mergeCell ref="AE41:AH41"/>
    <mergeCell ref="AI41:AL41"/>
    <mergeCell ref="AM41:AQ41"/>
    <mergeCell ref="AR41:AS41"/>
    <mergeCell ref="AT41:AU41"/>
    <mergeCell ref="O42:S42"/>
    <mergeCell ref="T42:U42"/>
    <mergeCell ref="V42:X42"/>
    <mergeCell ref="AE42:AG42"/>
    <mergeCell ref="AI42:AL42"/>
    <mergeCell ref="AM42:AQ42"/>
    <mergeCell ref="AA42:AC42"/>
    <mergeCell ref="AB32:AL32"/>
    <mergeCell ref="AN32:AU32"/>
    <mergeCell ref="AS34:AT34"/>
    <mergeCell ref="AN35:AU35"/>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M48:T48"/>
    <mergeCell ref="C20:X20"/>
    <mergeCell ref="C21:X21"/>
    <mergeCell ref="R27:V27"/>
    <mergeCell ref="C31:E31"/>
    <mergeCell ref="C18:X18"/>
    <mergeCell ref="D32:N32"/>
    <mergeCell ref="P32:W32"/>
    <mergeCell ref="S40:W40"/>
    <mergeCell ref="D46:W46"/>
    <mergeCell ref="C15:F15"/>
    <mergeCell ref="G15:H15"/>
    <mergeCell ref="J15:K15"/>
    <mergeCell ref="M15:N15"/>
    <mergeCell ref="H26:J26"/>
    <mergeCell ref="C19:X19"/>
    <mergeCell ref="D26:F26"/>
    <mergeCell ref="N27:O27"/>
    <mergeCell ref="J16:K16"/>
    <mergeCell ref="M16:N16"/>
    <mergeCell ref="P16:Q16"/>
    <mergeCell ref="S16:T16"/>
    <mergeCell ref="C17:X17"/>
    <mergeCell ref="V16:W16"/>
    <mergeCell ref="C28:E28"/>
    <mergeCell ref="AI85:AJ85"/>
    <mergeCell ref="AP85:AS85"/>
    <mergeCell ref="AS72:AT72"/>
    <mergeCell ref="AS73:AT73"/>
    <mergeCell ref="AR76:AS76"/>
    <mergeCell ref="AG77:AH77"/>
    <mergeCell ref="AG73:AH73"/>
    <mergeCell ref="AB72:AB73"/>
    <mergeCell ref="AL75:AP75"/>
    <mergeCell ref="AQ75:AT75"/>
    <mergeCell ref="AS79:AT79"/>
    <mergeCell ref="AS82:AU82"/>
    <mergeCell ref="AK85:AO85"/>
    <mergeCell ref="AT85:AU85"/>
    <mergeCell ref="AA82:AB82"/>
    <mergeCell ref="AC82:AD82"/>
    <mergeCell ref="AF82:AG82"/>
    <mergeCell ref="AQ81:AT81"/>
    <mergeCell ref="I69:K69"/>
    <mergeCell ref="I67:K67"/>
    <mergeCell ref="AH82:AJ82"/>
    <mergeCell ref="AL82:AM82"/>
    <mergeCell ref="B1:K1"/>
    <mergeCell ref="L1:Y1"/>
    <mergeCell ref="B53:B57"/>
    <mergeCell ref="C42:E42"/>
    <mergeCell ref="G42:I42"/>
    <mergeCell ref="K42:N42"/>
    <mergeCell ref="N53:O55"/>
    <mergeCell ref="B48:B50"/>
    <mergeCell ref="P66:Q66"/>
    <mergeCell ref="Q53:R53"/>
    <mergeCell ref="D60:G60"/>
    <mergeCell ref="H60:I60"/>
    <mergeCell ref="N60:O60"/>
    <mergeCell ref="P60:Q60"/>
    <mergeCell ref="K65:M65"/>
    <mergeCell ref="N65:O65"/>
    <mergeCell ref="I59:L59"/>
    <mergeCell ref="O59:Q59"/>
    <mergeCell ref="Q54:R54"/>
    <mergeCell ref="Q55:R55"/>
    <mergeCell ref="B15:B16"/>
    <mergeCell ref="J53:K55"/>
    <mergeCell ref="C53:F55"/>
    <mergeCell ref="L53:M55"/>
    <mergeCell ref="C56:G57"/>
    <mergeCell ref="AP72:AQ72"/>
    <mergeCell ref="G53:G55"/>
    <mergeCell ref="H53:I55"/>
    <mergeCell ref="D58:I58"/>
    <mergeCell ref="J58:L58"/>
    <mergeCell ref="N58:S58"/>
    <mergeCell ref="D63:I63"/>
    <mergeCell ref="J63:L63"/>
    <mergeCell ref="N63:S63"/>
    <mergeCell ref="T63:V63"/>
    <mergeCell ref="T58:V58"/>
    <mergeCell ref="D59:F59"/>
    <mergeCell ref="F69:H69"/>
    <mergeCell ref="AE60:AJ60"/>
    <mergeCell ref="AK60:AO60"/>
    <mergeCell ref="J60:K60"/>
    <mergeCell ref="AP60:AU60"/>
    <mergeCell ref="S65:T65"/>
    <mergeCell ref="U66:V66"/>
    <mergeCell ref="AJ55:AK57"/>
    <mergeCell ref="AE55:AE57"/>
    <mergeCell ref="AQ58:AU58"/>
    <mergeCell ref="AF58:AP58"/>
  </mergeCells>
  <phoneticPr fontId="3"/>
  <dataValidations count="3">
    <dataValidation type="list" allowBlank="1" showInputMessage="1" showErrorMessage="1" sqref="S53:W55 AQ55:AU57" xr:uid="{00000000-0002-0000-0600-000000000000}">
      <formula1>"新築,新築（内装）,改修,増築"</formula1>
    </dataValidation>
    <dataValidation type="list" allowBlank="1" showInputMessage="1" showErrorMessage="1" sqref="AA55:AD57" xr:uid="{00000000-0002-0000-0600-000001000000}">
      <formula1>"木,鉄骨,軽量鉄骨,鉄筋コンクリート,ＳＲＣ"</formula1>
    </dataValidation>
    <dataValidation type="list" allowBlank="1" showInputMessage="1" showErrorMessage="1" sqref="AM42:AQ42" xr:uid="{00000000-0002-0000-0600-000002000000}">
      <formula1>$AT$41:$AT$54</formula1>
    </dataValidation>
  </dataValidations>
  <printOptions horizontalCentered="1"/>
  <pageMargins left="0" right="0" top="0" bottom="0" header="0" footer="0"/>
  <pageSetup paperSize="9" scale="88" orientation="portrait" r:id="rId1"/>
  <headerFooter alignWithMargins="0"/>
  <rowBreaks count="2" manualBreakCount="2">
    <brk id="19" max="24" man="1"/>
    <brk id="51" max="24"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topLeftCell="E4" zoomScale="85" zoomScaleNormal="100" zoomScaleSheetLayoutView="85" workbookViewId="0">
      <selection activeCell="G4" sqref="G4"/>
    </sheetView>
  </sheetViews>
  <sheetFormatPr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 style="6" customWidth="1"/>
    <col min="8" max="9" width="3.375" style="6" customWidth="1"/>
    <col min="10" max="17" width="9" style="6"/>
    <col min="18" max="18" width="30.75" style="6" bestFit="1" customWidth="1"/>
    <col min="19" max="16384" width="9" style="6"/>
  </cols>
  <sheetData>
    <row r="1" spans="1:19" ht="25.5" customHeight="1">
      <c r="A1" s="237"/>
      <c r="B1" s="237"/>
      <c r="C1" s="237"/>
      <c r="D1" s="237"/>
      <c r="E1" s="237"/>
      <c r="F1" s="237"/>
      <c r="G1" s="321" t="s">
        <v>38</v>
      </c>
    </row>
    <row r="2" spans="1:19" ht="25.5" customHeight="1">
      <c r="A2" s="1679" t="s">
        <v>686</v>
      </c>
      <c r="B2" s="1679"/>
      <c r="C2" s="1679"/>
      <c r="D2" s="1679"/>
      <c r="E2" s="1679"/>
      <c r="F2" s="1679"/>
      <c r="G2" s="1679"/>
      <c r="H2" s="23"/>
      <c r="S2" s="2"/>
    </row>
    <row r="3" spans="1:19" ht="34.5" customHeight="1">
      <c r="A3" s="24"/>
      <c r="B3" s="24"/>
      <c r="C3" s="24"/>
      <c r="D3" s="24"/>
      <c r="E3" s="24"/>
      <c r="F3" s="24"/>
      <c r="G3" s="401" t="s">
        <v>774</v>
      </c>
      <c r="H3" s="23"/>
      <c r="Q3" s="2"/>
    </row>
    <row r="4" spans="1:19" ht="25.5" customHeight="1">
      <c r="A4" s="1683" t="s">
        <v>822</v>
      </c>
      <c r="B4" s="1684"/>
      <c r="C4" s="1684"/>
      <c r="D4" s="1684"/>
      <c r="E4" s="1684"/>
      <c r="F4" s="1684"/>
      <c r="G4" s="750" t="s">
        <v>1127</v>
      </c>
      <c r="Q4" s="1675"/>
    </row>
    <row r="5" spans="1:19" s="2" customFormat="1" ht="25.5" customHeight="1">
      <c r="A5" s="238" t="s">
        <v>232</v>
      </c>
      <c r="B5" s="239" t="s">
        <v>233</v>
      </c>
      <c r="C5" s="239" t="s">
        <v>234</v>
      </c>
      <c r="D5" s="239" t="s">
        <v>235</v>
      </c>
      <c r="E5" s="1677" t="s">
        <v>236</v>
      </c>
      <c r="F5" s="1678"/>
      <c r="G5" s="908" t="s">
        <v>1069</v>
      </c>
      <c r="Q5" s="1675"/>
      <c r="R5" s="6"/>
      <c r="S5" s="6"/>
    </row>
    <row r="6" spans="1:19" s="2" customFormat="1" ht="25.5" customHeight="1">
      <c r="A6" s="1680" t="s">
        <v>310</v>
      </c>
      <c r="B6" s="1681"/>
      <c r="C6" s="1681"/>
      <c r="D6" s="1681"/>
      <c r="E6" s="1681"/>
      <c r="F6" s="1681"/>
      <c r="G6" s="1682"/>
      <c r="Q6" s="1675"/>
      <c r="R6" s="6"/>
      <c r="S6" s="6"/>
    </row>
    <row r="7" spans="1:19" ht="33.75" customHeight="1">
      <c r="A7" s="264"/>
      <c r="B7" s="265"/>
      <c r="C7" s="266"/>
      <c r="D7" s="266"/>
      <c r="E7" s="266"/>
      <c r="F7" s="267"/>
      <c r="G7" s="214"/>
      <c r="Q7" s="1675"/>
    </row>
    <row r="8" spans="1:19" ht="33.75" customHeight="1">
      <c r="A8" s="268"/>
      <c r="B8" s="269"/>
      <c r="C8" s="270"/>
      <c r="D8" s="270"/>
      <c r="E8" s="271"/>
      <c r="F8" s="272"/>
      <c r="G8" s="216"/>
      <c r="Q8" s="1675"/>
    </row>
    <row r="9" spans="1:19" ht="33.75" customHeight="1">
      <c r="A9" s="268"/>
      <c r="B9" s="269"/>
      <c r="C9" s="270"/>
      <c r="D9" s="270"/>
      <c r="E9" s="273"/>
      <c r="F9" s="272"/>
      <c r="G9" s="217"/>
      <c r="Q9" s="1675"/>
    </row>
    <row r="10" spans="1:19" ht="33.75" customHeight="1">
      <c r="A10" s="232"/>
      <c r="B10" s="233"/>
      <c r="C10" s="234"/>
      <c r="D10" s="234"/>
      <c r="E10" s="234"/>
      <c r="F10" s="235"/>
      <c r="G10" s="215"/>
      <c r="Q10" s="1675"/>
    </row>
    <row r="11" spans="1:19" ht="25.5" customHeight="1">
      <c r="A11" s="223" t="s">
        <v>440</v>
      </c>
      <c r="B11" s="219"/>
      <c r="C11" s="219"/>
      <c r="D11" s="219"/>
      <c r="E11" s="219"/>
      <c r="F11" s="219"/>
      <c r="G11" s="220"/>
      <c r="Q11" s="1675"/>
    </row>
    <row r="12" spans="1:19" ht="33.75" customHeight="1">
      <c r="A12" s="264"/>
      <c r="B12" s="265"/>
      <c r="C12" s="266"/>
      <c r="D12" s="266"/>
      <c r="E12" s="266"/>
      <c r="F12" s="267"/>
      <c r="G12" s="274"/>
    </row>
    <row r="13" spans="1:19" ht="33.75" customHeight="1">
      <c r="A13" s="268"/>
      <c r="B13" s="269"/>
      <c r="C13" s="270"/>
      <c r="D13" s="270"/>
      <c r="E13" s="271"/>
      <c r="F13" s="272"/>
      <c r="G13" s="275"/>
    </row>
    <row r="14" spans="1:19" ht="33.75" customHeight="1">
      <c r="A14" s="268"/>
      <c r="B14" s="269"/>
      <c r="C14" s="270"/>
      <c r="D14" s="270"/>
      <c r="E14" s="271"/>
      <c r="F14" s="272"/>
      <c r="G14" s="275"/>
    </row>
    <row r="15" spans="1:19" ht="33.75" customHeight="1">
      <c r="A15" s="232"/>
      <c r="B15" s="233"/>
      <c r="C15" s="234"/>
      <c r="D15" s="234"/>
      <c r="E15" s="234"/>
      <c r="F15" s="235"/>
      <c r="G15" s="236"/>
    </row>
    <row r="16" spans="1:19" ht="25.5" customHeight="1">
      <c r="A16" s="223" t="s">
        <v>311</v>
      </c>
      <c r="B16" s="219"/>
      <c r="C16" s="219"/>
      <c r="D16" s="219"/>
      <c r="E16" s="219"/>
      <c r="F16" s="219"/>
      <c r="G16" s="220"/>
    </row>
    <row r="17" spans="1:7" ht="33.75" customHeight="1">
      <c r="A17" s="186"/>
      <c r="B17" s="187"/>
      <c r="C17" s="197"/>
      <c r="D17" s="197"/>
      <c r="E17" s="197"/>
      <c r="F17" s="198"/>
      <c r="G17" s="199"/>
    </row>
    <row r="18" spans="1:7" ht="33.75" customHeight="1">
      <c r="A18" s="188"/>
      <c r="B18" s="189"/>
      <c r="C18" s="25"/>
      <c r="D18" s="25"/>
      <c r="E18" s="25"/>
      <c r="F18" s="200"/>
      <c r="G18" s="191"/>
    </row>
    <row r="19" spans="1:7" ht="33.75" customHeight="1">
      <c r="A19" s="188"/>
      <c r="B19" s="190"/>
      <c r="C19" s="25"/>
      <c r="D19" s="25"/>
      <c r="E19" s="25"/>
      <c r="F19" s="200"/>
      <c r="G19" s="191"/>
    </row>
    <row r="20" spans="1:7" ht="33.75" customHeight="1">
      <c r="A20" s="192"/>
      <c r="B20" s="193"/>
      <c r="C20" s="194"/>
      <c r="D20" s="194"/>
      <c r="E20" s="194"/>
      <c r="F20" s="195"/>
      <c r="G20" s="196"/>
    </row>
    <row r="21" spans="1:7" ht="25.5" customHeight="1">
      <c r="A21" s="1680" t="s">
        <v>312</v>
      </c>
      <c r="B21" s="1681"/>
      <c r="C21" s="1681"/>
      <c r="D21" s="1681"/>
      <c r="E21" s="1681"/>
      <c r="F21" s="1681"/>
      <c r="G21" s="1682"/>
    </row>
    <row r="22" spans="1:7" ht="33.75" customHeight="1">
      <c r="A22" s="186"/>
      <c r="B22" s="143"/>
      <c r="C22" s="197"/>
      <c r="D22" s="197"/>
      <c r="E22" s="197"/>
      <c r="F22" s="198"/>
      <c r="G22" s="199"/>
    </row>
    <row r="23" spans="1:7" ht="33.75" customHeight="1">
      <c r="A23" s="188"/>
      <c r="B23" s="190"/>
      <c r="C23" s="25"/>
      <c r="D23" s="25"/>
      <c r="E23" s="25"/>
      <c r="F23" s="200"/>
      <c r="G23" s="191"/>
    </row>
    <row r="24" spans="1:7" ht="33.75" customHeight="1">
      <c r="A24" s="188"/>
      <c r="B24" s="190"/>
      <c r="C24" s="25"/>
      <c r="D24" s="25"/>
      <c r="E24" s="25"/>
      <c r="F24" s="200"/>
      <c r="G24" s="191"/>
    </row>
    <row r="25" spans="1:7" ht="33.75" customHeight="1">
      <c r="A25" s="192"/>
      <c r="B25" s="193"/>
      <c r="C25" s="194"/>
      <c r="D25" s="194"/>
      <c r="E25" s="194"/>
      <c r="F25" s="195"/>
      <c r="G25" s="196"/>
    </row>
    <row r="26" spans="1:7" ht="25.5" customHeight="1">
      <c r="A26" s="1680" t="s">
        <v>313</v>
      </c>
      <c r="B26" s="1681"/>
      <c r="C26" s="1681"/>
      <c r="D26" s="1681"/>
      <c r="E26" s="1681"/>
      <c r="F26" s="1681"/>
      <c r="G26" s="1682"/>
    </row>
    <row r="27" spans="1:7" ht="33.75" customHeight="1">
      <c r="A27" s="201"/>
      <c r="B27" s="202"/>
      <c r="C27" s="203"/>
      <c r="D27" s="203"/>
      <c r="E27" s="203"/>
      <c r="F27" s="204"/>
      <c r="G27" s="205"/>
    </row>
    <row r="28" spans="1:7" ht="33.75" customHeight="1">
      <c r="A28" s="206"/>
      <c r="B28" s="207" t="s">
        <v>39</v>
      </c>
      <c r="C28" s="26"/>
      <c r="D28" s="26"/>
      <c r="E28" s="26"/>
      <c r="F28" s="208"/>
      <c r="G28" s="209"/>
    </row>
    <row r="29" spans="1:7" ht="25.5" customHeight="1">
      <c r="A29" s="1680" t="s">
        <v>314</v>
      </c>
      <c r="B29" s="1681"/>
      <c r="C29" s="1681"/>
      <c r="D29" s="1681"/>
      <c r="E29" s="1681"/>
      <c r="F29" s="1681"/>
      <c r="G29" s="1682"/>
    </row>
    <row r="30" spans="1:7" ht="33.75" customHeight="1">
      <c r="A30" s="201"/>
      <c r="B30" s="210"/>
      <c r="C30" s="203"/>
      <c r="D30" s="203"/>
      <c r="E30" s="203"/>
      <c r="F30" s="204"/>
      <c r="G30" s="216"/>
    </row>
    <row r="31" spans="1:7" ht="33.75" customHeight="1">
      <c r="A31" s="206"/>
      <c r="B31" s="207" t="s">
        <v>237</v>
      </c>
      <c r="C31" s="26"/>
      <c r="D31" s="26"/>
      <c r="E31" s="26"/>
      <c r="F31" s="208"/>
      <c r="G31" s="217"/>
    </row>
    <row r="32" spans="1:7" ht="25.5" customHeight="1">
      <c r="A32" s="1680" t="s">
        <v>315</v>
      </c>
      <c r="B32" s="1681"/>
      <c r="C32" s="1681"/>
      <c r="D32" s="1681"/>
      <c r="E32" s="1681"/>
      <c r="F32" s="1681"/>
      <c r="G32" s="1682"/>
    </row>
    <row r="33" spans="1:7" ht="33.75" customHeight="1">
      <c r="A33" s="211"/>
      <c r="B33" s="212"/>
      <c r="C33" s="213"/>
      <c r="D33" s="213"/>
      <c r="E33" s="213"/>
      <c r="F33" s="195"/>
      <c r="G33" s="218"/>
    </row>
    <row r="34" spans="1:7" ht="25.5" customHeight="1">
      <c r="A34" s="1676" t="s">
        <v>40</v>
      </c>
      <c r="B34" s="1676"/>
      <c r="C34" s="1676"/>
      <c r="D34" s="1676"/>
      <c r="E34" s="1676"/>
      <c r="F34" s="1676"/>
      <c r="G34" s="1676"/>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pageMargins left="0" right="0" top="0" bottom="0" header="0" footer="0"/>
  <pageSetup paperSize="9" scale="7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zoomScale="55" zoomScaleNormal="100" zoomScaleSheetLayoutView="55" workbookViewId="0">
      <selection activeCell="I6" sqref="I6"/>
    </sheetView>
  </sheetViews>
  <sheetFormatPr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125" style="6" customWidth="1"/>
    <col min="8" max="9" width="3.375" style="6" customWidth="1"/>
    <col min="10" max="12" width="9" style="6"/>
    <col min="13" max="13" width="30.75" style="6" bestFit="1" customWidth="1"/>
    <col min="14" max="16384" width="9" style="6"/>
  </cols>
  <sheetData>
    <row r="1" spans="1:13" ht="25.5" customHeight="1">
      <c r="A1" s="237"/>
      <c r="B1" s="237"/>
      <c r="C1" s="237"/>
      <c r="D1" s="237"/>
      <c r="E1" s="237"/>
      <c r="F1" s="237"/>
      <c r="G1" s="321" t="s">
        <v>679</v>
      </c>
    </row>
    <row r="2" spans="1:13" ht="25.5" customHeight="1">
      <c r="A2" s="1679" t="s">
        <v>686</v>
      </c>
      <c r="B2" s="1679"/>
      <c r="C2" s="1679"/>
      <c r="D2" s="1679"/>
      <c r="E2" s="1679"/>
      <c r="F2" s="1679"/>
      <c r="G2" s="1679"/>
      <c r="H2" s="23"/>
    </row>
    <row r="3" spans="1:13" ht="36" customHeight="1">
      <c r="A3" s="811"/>
      <c r="B3" s="24"/>
      <c r="C3" s="24"/>
      <c r="D3" s="24"/>
      <c r="E3" s="24"/>
      <c r="F3" s="24"/>
      <c r="G3" s="401" t="s">
        <v>774</v>
      </c>
      <c r="H3" s="23"/>
    </row>
    <row r="4" spans="1:13" ht="25.5" customHeight="1">
      <c r="A4" s="1683" t="s">
        <v>823</v>
      </c>
      <c r="B4" s="1684"/>
      <c r="C4" s="1684"/>
      <c r="D4" s="1684"/>
      <c r="E4" s="1684"/>
      <c r="F4" s="1684"/>
      <c r="G4" s="750" t="s">
        <v>1127</v>
      </c>
    </row>
    <row r="5" spans="1:13" s="2" customFormat="1" ht="25.5" customHeight="1">
      <c r="A5" s="238" t="s">
        <v>232</v>
      </c>
      <c r="B5" s="239" t="s">
        <v>233</v>
      </c>
      <c r="C5" s="239" t="s">
        <v>234</v>
      </c>
      <c r="D5" s="239" t="s">
        <v>235</v>
      </c>
      <c r="E5" s="1677" t="s">
        <v>236</v>
      </c>
      <c r="F5" s="1678"/>
      <c r="G5" s="908" t="s">
        <v>1069</v>
      </c>
      <c r="M5" s="6"/>
    </row>
    <row r="6" spans="1:13" s="2" customFormat="1" ht="25.5" customHeight="1">
      <c r="A6" s="1680" t="s">
        <v>310</v>
      </c>
      <c r="B6" s="1681"/>
      <c r="C6" s="1681"/>
      <c r="D6" s="1681"/>
      <c r="E6" s="1681"/>
      <c r="F6" s="1681"/>
      <c r="G6" s="1682"/>
      <c r="M6" s="6"/>
    </row>
    <row r="7" spans="1:13" ht="33.75" customHeight="1">
      <c r="A7" s="224">
        <v>38991</v>
      </c>
      <c r="B7" s="909" t="s">
        <v>1002</v>
      </c>
      <c r="C7" s="225" t="s">
        <v>728</v>
      </c>
      <c r="D7" s="225" t="s">
        <v>302</v>
      </c>
      <c r="E7" s="225" t="s">
        <v>299</v>
      </c>
      <c r="F7" s="226" t="s">
        <v>300</v>
      </c>
      <c r="G7" s="214"/>
    </row>
    <row r="8" spans="1:13" ht="33.75" customHeight="1">
      <c r="A8" s="227">
        <v>41852</v>
      </c>
      <c r="B8" s="910" t="s">
        <v>1003</v>
      </c>
      <c r="C8" s="228" t="s">
        <v>301</v>
      </c>
      <c r="D8" s="228" t="s">
        <v>298</v>
      </c>
      <c r="E8" s="229" t="s">
        <v>299</v>
      </c>
      <c r="F8" s="230" t="s">
        <v>300</v>
      </c>
      <c r="G8" s="216"/>
    </row>
    <row r="9" spans="1:13" ht="33.75" customHeight="1">
      <c r="A9" s="227">
        <v>41913</v>
      </c>
      <c r="B9" s="910" t="s">
        <v>1004</v>
      </c>
      <c r="C9" s="228" t="s">
        <v>301</v>
      </c>
      <c r="D9" s="228" t="s">
        <v>298</v>
      </c>
      <c r="E9" s="231" t="s">
        <v>303</v>
      </c>
      <c r="F9" s="230" t="s">
        <v>300</v>
      </c>
      <c r="G9" s="217"/>
    </row>
    <row r="10" spans="1:13" ht="33.75" customHeight="1">
      <c r="A10" s="232"/>
      <c r="B10" s="233"/>
      <c r="C10" s="234"/>
      <c r="D10" s="234"/>
      <c r="E10" s="234"/>
      <c r="F10" s="235"/>
      <c r="G10" s="215"/>
    </row>
    <row r="11" spans="1:13" ht="25.5" customHeight="1">
      <c r="A11" s="223" t="s">
        <v>440</v>
      </c>
      <c r="B11" s="219"/>
      <c r="C11" s="219"/>
      <c r="D11" s="219"/>
      <c r="E11" s="219"/>
      <c r="F11" s="219"/>
      <c r="G11" s="220"/>
    </row>
    <row r="12" spans="1:13" ht="33.75" customHeight="1">
      <c r="A12" s="224">
        <v>40452</v>
      </c>
      <c r="B12" s="909" t="s">
        <v>1005</v>
      </c>
      <c r="C12" s="225" t="s">
        <v>316</v>
      </c>
      <c r="D12" s="225" t="s">
        <v>307</v>
      </c>
      <c r="E12" s="225" t="s">
        <v>306</v>
      </c>
      <c r="F12" s="226" t="s">
        <v>300</v>
      </c>
      <c r="G12" s="911" t="s">
        <v>1001</v>
      </c>
    </row>
    <row r="13" spans="1:13" ht="33.75" customHeight="1">
      <c r="A13" s="227">
        <v>41609</v>
      </c>
      <c r="B13" s="910" t="s">
        <v>1006</v>
      </c>
      <c r="C13" s="228" t="s">
        <v>316</v>
      </c>
      <c r="D13" s="228" t="s">
        <v>309</v>
      </c>
      <c r="E13" s="229" t="s">
        <v>304</v>
      </c>
      <c r="F13" s="230" t="s">
        <v>305</v>
      </c>
      <c r="G13" s="912"/>
    </row>
    <row r="14" spans="1:13" ht="33.75" customHeight="1">
      <c r="A14" s="227">
        <v>41791</v>
      </c>
      <c r="B14" s="910" t="s">
        <v>1007</v>
      </c>
      <c r="C14" s="228" t="s">
        <v>316</v>
      </c>
      <c r="D14" s="228" t="s">
        <v>308</v>
      </c>
      <c r="E14" s="229" t="s">
        <v>299</v>
      </c>
      <c r="F14" s="230" t="s">
        <v>300</v>
      </c>
      <c r="G14" s="912" t="s">
        <v>1001</v>
      </c>
    </row>
    <row r="15" spans="1:13" ht="33.75" customHeight="1">
      <c r="A15" s="232"/>
      <c r="B15" s="233"/>
      <c r="C15" s="234"/>
      <c r="D15" s="234"/>
      <c r="E15" s="234"/>
      <c r="F15" s="235"/>
      <c r="G15" s="236"/>
    </row>
    <row r="16" spans="1:13" ht="25.5" customHeight="1">
      <c r="A16" s="223" t="s">
        <v>311</v>
      </c>
      <c r="B16" s="219"/>
      <c r="C16" s="219"/>
      <c r="D16" s="219"/>
      <c r="E16" s="219"/>
      <c r="F16" s="219"/>
      <c r="G16" s="220"/>
    </row>
    <row r="17" spans="1:7" ht="33.75" customHeight="1">
      <c r="A17" s="186"/>
      <c r="B17" s="187"/>
      <c r="C17" s="197"/>
      <c r="D17" s="197"/>
      <c r="E17" s="197"/>
      <c r="F17" s="198"/>
      <c r="G17" s="199"/>
    </row>
    <row r="18" spans="1:7" ht="33.75" customHeight="1">
      <c r="A18" s="188"/>
      <c r="B18" s="189"/>
      <c r="C18" s="25"/>
      <c r="D18" s="25"/>
      <c r="E18" s="25"/>
      <c r="F18" s="200"/>
      <c r="G18" s="191"/>
    </row>
    <row r="19" spans="1:7" ht="33.75" customHeight="1">
      <c r="A19" s="188"/>
      <c r="B19" s="190"/>
      <c r="C19" s="25"/>
      <c r="D19" s="25"/>
      <c r="E19" s="25"/>
      <c r="F19" s="200"/>
      <c r="G19" s="191"/>
    </row>
    <row r="20" spans="1:7" ht="33.75" customHeight="1">
      <c r="A20" s="192"/>
      <c r="B20" s="193"/>
      <c r="C20" s="194"/>
      <c r="D20" s="194"/>
      <c r="E20" s="194"/>
      <c r="F20" s="195"/>
      <c r="G20" s="196"/>
    </row>
    <row r="21" spans="1:7" ht="25.5" customHeight="1">
      <c r="A21" s="1680" t="s">
        <v>312</v>
      </c>
      <c r="B21" s="1681"/>
      <c r="C21" s="1681"/>
      <c r="D21" s="1681"/>
      <c r="E21" s="1681"/>
      <c r="F21" s="1681"/>
      <c r="G21" s="1682"/>
    </row>
    <row r="22" spans="1:7" ht="33.75" customHeight="1">
      <c r="A22" s="186"/>
      <c r="B22" s="143"/>
      <c r="C22" s="197"/>
      <c r="D22" s="197"/>
      <c r="E22" s="197"/>
      <c r="F22" s="198"/>
      <c r="G22" s="199"/>
    </row>
    <row r="23" spans="1:7" ht="33.75" customHeight="1">
      <c r="A23" s="188"/>
      <c r="B23" s="190"/>
      <c r="C23" s="25"/>
      <c r="D23" s="25"/>
      <c r="E23" s="25"/>
      <c r="F23" s="200"/>
      <c r="G23" s="191"/>
    </row>
    <row r="24" spans="1:7" ht="33.75" customHeight="1">
      <c r="A24" s="188"/>
      <c r="B24" s="190"/>
      <c r="C24" s="25"/>
      <c r="D24" s="25"/>
      <c r="E24" s="25"/>
      <c r="F24" s="200"/>
      <c r="G24" s="191"/>
    </row>
    <row r="25" spans="1:7" ht="33.75" customHeight="1">
      <c r="A25" s="192"/>
      <c r="B25" s="193"/>
      <c r="C25" s="194"/>
      <c r="D25" s="194"/>
      <c r="E25" s="194"/>
      <c r="F25" s="195"/>
      <c r="G25" s="196"/>
    </row>
    <row r="26" spans="1:7" ht="25.5" customHeight="1">
      <c r="A26" s="1680" t="s">
        <v>313</v>
      </c>
      <c r="B26" s="1681"/>
      <c r="C26" s="1681"/>
      <c r="D26" s="1681"/>
      <c r="E26" s="1681"/>
      <c r="F26" s="1681"/>
      <c r="G26" s="1682"/>
    </row>
    <row r="27" spans="1:7" ht="33.75" customHeight="1">
      <c r="A27" s="201"/>
      <c r="B27" s="202"/>
      <c r="C27" s="203"/>
      <c r="D27" s="203"/>
      <c r="E27" s="203"/>
      <c r="F27" s="204"/>
      <c r="G27" s="205"/>
    </row>
    <row r="28" spans="1:7" ht="33.75" customHeight="1">
      <c r="A28" s="206"/>
      <c r="B28" s="207" t="s">
        <v>39</v>
      </c>
      <c r="C28" s="26"/>
      <c r="D28" s="26"/>
      <c r="E28" s="26"/>
      <c r="F28" s="208"/>
      <c r="G28" s="209"/>
    </row>
    <row r="29" spans="1:7" ht="25.5" customHeight="1">
      <c r="A29" s="1680" t="s">
        <v>314</v>
      </c>
      <c r="B29" s="1681"/>
      <c r="C29" s="1681"/>
      <c r="D29" s="1681"/>
      <c r="E29" s="1681"/>
      <c r="F29" s="1681"/>
      <c r="G29" s="1682"/>
    </row>
    <row r="30" spans="1:7" ht="33.75" customHeight="1">
      <c r="A30" s="201"/>
      <c r="B30" s="210"/>
      <c r="C30" s="203"/>
      <c r="D30" s="203"/>
      <c r="E30" s="203"/>
      <c r="F30" s="204"/>
      <c r="G30" s="216"/>
    </row>
    <row r="31" spans="1:7" ht="33.75" customHeight="1">
      <c r="A31" s="206"/>
      <c r="B31" s="207" t="s">
        <v>39</v>
      </c>
      <c r="C31" s="26"/>
      <c r="D31" s="26"/>
      <c r="E31" s="26"/>
      <c r="F31" s="208"/>
      <c r="G31" s="217"/>
    </row>
    <row r="32" spans="1:7" ht="25.5" customHeight="1">
      <c r="A32" s="1680" t="s">
        <v>315</v>
      </c>
      <c r="B32" s="1681"/>
      <c r="C32" s="1681"/>
      <c r="D32" s="1681"/>
      <c r="E32" s="1681"/>
      <c r="F32" s="1681"/>
      <c r="G32" s="1682"/>
    </row>
    <row r="33" spans="1:7" ht="33.75" customHeight="1">
      <c r="A33" s="211"/>
      <c r="B33" s="212"/>
      <c r="C33" s="213"/>
      <c r="D33" s="213"/>
      <c r="E33" s="213"/>
      <c r="F33" s="195"/>
      <c r="G33" s="218"/>
    </row>
    <row r="34" spans="1:7" ht="25.5" customHeight="1">
      <c r="A34" s="1676" t="s">
        <v>40</v>
      </c>
      <c r="B34" s="1676"/>
      <c r="C34" s="1676"/>
      <c r="D34" s="1676"/>
      <c r="E34" s="1676"/>
      <c r="F34" s="1676"/>
      <c r="G34" s="1676"/>
    </row>
  </sheetData>
  <mergeCells count="9">
    <mergeCell ref="A29:G29"/>
    <mergeCell ref="A32:G32"/>
    <mergeCell ref="A34:G34"/>
    <mergeCell ref="A2:G2"/>
    <mergeCell ref="E5:F5"/>
    <mergeCell ref="A6:G6"/>
    <mergeCell ref="A21:G21"/>
    <mergeCell ref="A26:G26"/>
    <mergeCell ref="A4:F4"/>
  </mergeCells>
  <phoneticPr fontId="3"/>
  <printOptions horizontalCentered="1"/>
  <pageMargins left="0" right="0" top="0" bottom="0" header="0" footer="0"/>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★事業計画書!Print_Area</vt:lpstr>
      <vt:lpstr>'★事業計画書　全３頁'!Print_Area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2025-04-27T23:04:01Z</dcterms:created>
  <dcterms:modified xsi:type="dcterms:W3CDTF">2026-04-10T01:57:00Z</dcterms:modified>
  <cp:category/>
</cp:coreProperties>
</file>